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arizonastateu-my.sharepoint.com/personal/amondal8_sundevils_asu_edu/Documents/Desktop/Aniruddha/Thesis/Datasets/My dataset/Results/"/>
    </mc:Choice>
  </mc:AlternateContent>
  <xr:revisionPtr revIDLastSave="341" documentId="13_ncr:1_{33CE2273-9387-4957-B108-19A3420D0123}" xr6:coauthVersionLast="47" xr6:coauthVersionMax="47" xr10:uidLastSave="{68554D3C-44C3-469D-BBBD-7F683375A4E9}"/>
  <bookViews>
    <workbookView xWindow="28680" yWindow="-120" windowWidth="29040" windowHeight="15840" xr2:uid="{00000000-000D-0000-FFFF-FFFF00000000}"/>
  </bookViews>
  <sheets>
    <sheet name="RQ1_Run5+6+7" sheetId="10" r:id="rId1"/>
    <sheet name="RQ1_Run5+6+7_Spread" sheetId="11" r:id="rId2"/>
    <sheet name="%tc dist" sheetId="13" r:id="rId3"/>
    <sheet name="tbv_us dist" sheetId="14" r:id="rId4"/>
    <sheet name="us2_us1_dsit" sheetId="15" r:id="rId5"/>
    <sheet name="ew_tcexec dist" sheetId="16" r:id="rId6"/>
  </sheets>
  <externalReferences>
    <externalReference r:id="rId7"/>
  </externalReferences>
  <definedNames>
    <definedName name="_xlnm._FilterDatabase" localSheetId="0" hidden="1">'RQ1_Run5+6+7'!$B$1:$B$205</definedName>
    <definedName name="_xlchart.v1.0" hidden="1">'RQ1_Run5+6+7'!$AW$2</definedName>
    <definedName name="_xlchart.v1.1" hidden="1">'RQ1_Run5+6+7'!$AW$3:$AW$202</definedName>
    <definedName name="_xlchart.v1.10" hidden="1">'RQ1_Run5+6+7'!$AM$3:$AM$202</definedName>
    <definedName name="_xlchart.v1.11" hidden="1">'RQ1_Run5+6+7'!$AN$3:$AN$202</definedName>
    <definedName name="_xlchart.v1.12" hidden="1">'RQ1_Run5+6+7'!$AO$3:$AO$202</definedName>
    <definedName name="_xlchart.v1.13" hidden="1">'RQ1_Run5+6+7'!$AP$3:$AP$202</definedName>
    <definedName name="_xlchart.v1.14" hidden="1">'RQ1_Run5+6+7'!$AQ$3:$AQ$202</definedName>
    <definedName name="_xlchart.v1.2" hidden="1">'RQ1_Run5+6+7'!$AX$2</definedName>
    <definedName name="_xlchart.v1.3" hidden="1">'RQ1_Run5+6+7'!$AX$3:$AX$202</definedName>
    <definedName name="_xlchart.v1.4" hidden="1">'RQ1_Run5+6+7'!$AY$2</definedName>
    <definedName name="_xlchart.v1.5" hidden="1">'RQ1_Run5+6+7'!$AY$3:$AY$202</definedName>
    <definedName name="_xlchart.v1.6" hidden="1">'RQ1_Run5+6+7'!$AZ$2</definedName>
    <definedName name="_xlchart.v1.7" hidden="1">'RQ1_Run5+6+7'!$AZ$3:$AZ$202</definedName>
    <definedName name="_xlchart.v1.8" hidden="1">'RQ1_Run5+6+7'!$BA$2</definedName>
    <definedName name="_xlchart.v1.9" hidden="1">'RQ1_Run5+6+7'!$BA$3:$BA$202</definedName>
    <definedName name="_xlcn.WorksheetConnection_SpreadofdistributionB2E1011" hidden="1">'[1]Spread of distribution'!$B$2:$E$101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2" i="10" l="1"/>
  <c r="AQ16" i="10"/>
  <c r="AQ172" i="10"/>
  <c r="AQ53" i="10"/>
  <c r="AQ30" i="10"/>
  <c r="AQ156" i="10"/>
  <c r="AQ94" i="10"/>
  <c r="AQ165" i="10"/>
  <c r="AQ104" i="10"/>
  <c r="AQ79" i="10"/>
  <c r="AQ84" i="10"/>
  <c r="AQ111" i="10"/>
  <c r="AQ151" i="10"/>
  <c r="AQ75" i="10"/>
  <c r="AQ122" i="10"/>
  <c r="AQ34" i="10"/>
  <c r="AQ191" i="10"/>
  <c r="AQ135" i="10"/>
  <c r="AQ15" i="10"/>
  <c r="AQ186" i="10"/>
  <c r="AQ178" i="10"/>
  <c r="AQ59" i="10"/>
  <c r="AQ118" i="10"/>
  <c r="AQ131" i="10"/>
  <c r="AQ167" i="10"/>
  <c r="AQ10" i="10"/>
  <c r="AQ70" i="10"/>
  <c r="AQ43" i="10"/>
  <c r="AQ19" i="10"/>
  <c r="AQ102" i="10"/>
  <c r="AQ129" i="10"/>
  <c r="AQ173" i="10"/>
  <c r="AQ88" i="10"/>
  <c r="AQ92" i="10"/>
  <c r="AQ44" i="10"/>
  <c r="AQ117" i="10"/>
  <c r="AQ41" i="10"/>
  <c r="AQ138" i="10"/>
  <c r="AQ63" i="10"/>
  <c r="AQ153" i="10"/>
  <c r="AQ169" i="10"/>
  <c r="AQ50" i="10"/>
  <c r="AQ197" i="10"/>
  <c r="AQ12" i="10"/>
  <c r="AQ25" i="10"/>
  <c r="AQ72" i="10"/>
  <c r="AQ48" i="10"/>
  <c r="AQ32" i="10"/>
  <c r="AQ146" i="10"/>
  <c r="AQ127" i="10"/>
  <c r="AQ54" i="10"/>
  <c r="AQ85" i="10"/>
  <c r="AQ36" i="10"/>
  <c r="AQ57" i="10"/>
  <c r="AQ132" i="10"/>
  <c r="AQ175" i="10"/>
  <c r="AQ76" i="10"/>
  <c r="AQ83" i="10"/>
  <c r="AQ141" i="10"/>
  <c r="AQ109" i="10"/>
  <c r="AQ58" i="10"/>
  <c r="AQ182" i="10"/>
  <c r="AQ123" i="10"/>
  <c r="AQ51" i="10"/>
  <c r="AQ45" i="10"/>
  <c r="AQ194" i="10"/>
  <c r="AQ115" i="10"/>
  <c r="AQ62" i="10"/>
  <c r="AQ20" i="10"/>
  <c r="AQ154" i="10"/>
  <c r="AQ67" i="10"/>
  <c r="AQ171" i="10"/>
  <c r="AQ148" i="10"/>
  <c r="AQ162" i="10"/>
  <c r="AQ130" i="10"/>
  <c r="AQ134" i="10"/>
  <c r="AQ189" i="10"/>
  <c r="AQ144" i="10"/>
  <c r="AQ181" i="10"/>
  <c r="AQ160" i="10"/>
  <c r="AQ78" i="10"/>
  <c r="AQ150" i="10"/>
  <c r="AQ65" i="10"/>
  <c r="AQ128" i="10"/>
  <c r="AQ103" i="10"/>
  <c r="AQ95" i="10"/>
  <c r="AQ64" i="10"/>
  <c r="AQ133" i="10"/>
  <c r="AQ176" i="10"/>
  <c r="AQ56" i="10"/>
  <c r="AQ82" i="10"/>
  <c r="AQ106" i="10"/>
  <c r="AQ89" i="10"/>
  <c r="AQ66" i="10"/>
  <c r="AQ143" i="10"/>
  <c r="AQ161" i="10"/>
  <c r="AQ69" i="10"/>
  <c r="AQ142" i="10"/>
  <c r="AQ71" i="10"/>
  <c r="AQ157" i="10"/>
  <c r="AQ114" i="10"/>
  <c r="AQ145" i="10"/>
  <c r="AQ113" i="10"/>
  <c r="AQ35" i="10"/>
  <c r="AQ28" i="10"/>
  <c r="AQ96" i="10"/>
  <c r="AQ60" i="10"/>
  <c r="AQ147" i="10"/>
  <c r="AQ73" i="10"/>
  <c r="AQ90" i="10"/>
  <c r="AQ22" i="10"/>
  <c r="AQ174" i="10"/>
  <c r="AQ137" i="10"/>
  <c r="AQ31" i="10"/>
  <c r="AQ37" i="10"/>
  <c r="AQ198" i="10"/>
  <c r="AQ108" i="10"/>
  <c r="AQ17" i="10"/>
  <c r="AQ80" i="10"/>
  <c r="AQ184" i="10"/>
  <c r="AQ23" i="10"/>
  <c r="AQ200" i="10"/>
  <c r="AQ179" i="10"/>
  <c r="AQ193" i="10"/>
  <c r="AQ81" i="10"/>
  <c r="AQ187" i="10"/>
  <c r="AQ192" i="10"/>
  <c r="AQ125" i="10"/>
  <c r="AQ180" i="10"/>
  <c r="AQ139" i="10"/>
  <c r="AQ77" i="10"/>
  <c r="AQ177" i="10"/>
  <c r="AQ38" i="10"/>
  <c r="AQ163" i="10"/>
  <c r="AQ140" i="10"/>
  <c r="AQ152" i="10"/>
  <c r="AQ3" i="10"/>
  <c r="AQ112" i="10"/>
  <c r="AQ188" i="10"/>
  <c r="AQ55" i="10"/>
  <c r="AQ27" i="10"/>
  <c r="AQ116" i="10"/>
  <c r="AQ13" i="10"/>
  <c r="AQ98" i="10"/>
  <c r="AQ33" i="10"/>
  <c r="AQ119" i="10"/>
  <c r="AQ24" i="10"/>
  <c r="AQ68" i="10"/>
  <c r="AQ49" i="10"/>
  <c r="AQ190" i="10"/>
  <c r="AQ97" i="10"/>
  <c r="AQ6" i="10"/>
  <c r="AQ170" i="10"/>
  <c r="AQ29" i="10"/>
  <c r="AQ11" i="10"/>
  <c r="AQ168" i="10"/>
  <c r="AQ26" i="10"/>
  <c r="AQ121" i="10"/>
  <c r="AQ9" i="10"/>
  <c r="AQ110" i="10"/>
  <c r="AQ40" i="10"/>
  <c r="AQ7" i="10"/>
  <c r="AQ195" i="10"/>
  <c r="AQ100" i="10"/>
  <c r="AQ87" i="10"/>
  <c r="AQ4" i="10"/>
  <c r="AQ201" i="10"/>
  <c r="AQ126" i="10"/>
  <c r="AQ5" i="10"/>
  <c r="AQ159" i="10"/>
  <c r="AQ166" i="10"/>
  <c r="AQ2" i="10"/>
  <c r="AQ46" i="10"/>
  <c r="AQ39" i="10"/>
  <c r="AQ185" i="10"/>
  <c r="AQ105" i="10"/>
  <c r="AQ86" i="10"/>
  <c r="AQ99" i="10"/>
  <c r="AQ61" i="10"/>
  <c r="AQ91" i="10"/>
  <c r="AQ155" i="10"/>
  <c r="AQ199" i="10"/>
  <c r="AQ196" i="10"/>
  <c r="AQ93" i="10"/>
  <c r="AQ52" i="10"/>
  <c r="AQ136" i="10"/>
  <c r="AQ120" i="10"/>
  <c r="AQ14" i="10"/>
  <c r="AQ124" i="10"/>
  <c r="AQ149" i="10"/>
  <c r="AQ158" i="10"/>
  <c r="AQ18" i="10"/>
  <c r="AQ183" i="10"/>
  <c r="AQ74" i="10"/>
  <c r="AQ8" i="10"/>
  <c r="AQ107" i="10"/>
  <c r="AQ101" i="10"/>
  <c r="AQ21" i="10"/>
  <c r="AQ47" i="10"/>
  <c r="AQ164" i="10"/>
  <c r="AP42" i="10"/>
  <c r="AP16" i="10"/>
  <c r="AP172" i="10"/>
  <c r="AP53" i="10"/>
  <c r="AP30" i="10"/>
  <c r="AP156" i="10"/>
  <c r="AP94" i="10"/>
  <c r="AP165" i="10"/>
  <c r="AP104" i="10"/>
  <c r="AP79" i="10"/>
  <c r="AP84" i="10"/>
  <c r="AP111" i="10"/>
  <c r="AP151" i="10"/>
  <c r="AP75" i="10"/>
  <c r="AP122" i="10"/>
  <c r="AP34" i="10"/>
  <c r="AP191" i="10"/>
  <c r="AP135" i="10"/>
  <c r="AP15" i="10"/>
  <c r="AP186" i="10"/>
  <c r="AP178" i="10"/>
  <c r="AP59" i="10"/>
  <c r="AP118" i="10"/>
  <c r="AP131" i="10"/>
  <c r="AP167" i="10"/>
  <c r="AP10" i="10"/>
  <c r="AP70" i="10"/>
  <c r="AP43" i="10"/>
  <c r="AP19" i="10"/>
  <c r="AP102" i="10"/>
  <c r="AP129" i="10"/>
  <c r="AP173" i="10"/>
  <c r="AP88" i="10"/>
  <c r="AP92" i="10"/>
  <c r="AP44" i="10"/>
  <c r="AP117" i="10"/>
  <c r="AP41" i="10"/>
  <c r="AP138" i="10"/>
  <c r="AP63" i="10"/>
  <c r="AP153" i="10"/>
  <c r="AP169" i="10"/>
  <c r="AP50" i="10"/>
  <c r="AP197" i="10"/>
  <c r="AP12" i="10"/>
  <c r="AP25" i="10"/>
  <c r="AP72" i="10"/>
  <c r="AP48" i="10"/>
  <c r="AP32" i="10"/>
  <c r="AP146" i="10"/>
  <c r="AP127" i="10"/>
  <c r="AP54" i="10"/>
  <c r="AP85" i="10"/>
  <c r="AP36" i="10"/>
  <c r="AP57" i="10"/>
  <c r="AP132" i="10"/>
  <c r="AP175" i="10"/>
  <c r="AP76" i="10"/>
  <c r="AP83" i="10"/>
  <c r="AP141" i="10"/>
  <c r="AP109" i="10"/>
  <c r="AP58" i="10"/>
  <c r="AP182" i="10"/>
  <c r="AP123" i="10"/>
  <c r="AP51" i="10"/>
  <c r="AP45" i="10"/>
  <c r="AP194" i="10"/>
  <c r="AP115" i="10"/>
  <c r="AP62" i="10"/>
  <c r="AP20" i="10"/>
  <c r="AP154" i="10"/>
  <c r="AP67" i="10"/>
  <c r="AP171" i="10"/>
  <c r="AP148" i="10"/>
  <c r="AP162" i="10"/>
  <c r="AP130" i="10"/>
  <c r="AP134" i="10"/>
  <c r="AP189" i="10"/>
  <c r="AP144" i="10"/>
  <c r="AP181" i="10"/>
  <c r="AP160" i="10"/>
  <c r="AP78" i="10"/>
  <c r="AP150" i="10"/>
  <c r="AP65" i="10"/>
  <c r="AP128" i="10"/>
  <c r="AP103" i="10"/>
  <c r="AP95" i="10"/>
  <c r="AP64" i="10"/>
  <c r="AP133" i="10"/>
  <c r="AP176" i="10"/>
  <c r="AP56" i="10"/>
  <c r="AP82" i="10"/>
  <c r="AP106" i="10"/>
  <c r="AP89" i="10"/>
  <c r="AP66" i="10"/>
  <c r="AP143" i="10"/>
  <c r="AP161" i="10"/>
  <c r="AP69" i="10"/>
  <c r="AP142" i="10"/>
  <c r="AP71" i="10"/>
  <c r="AP157" i="10"/>
  <c r="AP114" i="10"/>
  <c r="AP145" i="10"/>
  <c r="AP113" i="10"/>
  <c r="AP35" i="10"/>
  <c r="AP28" i="10"/>
  <c r="AP96" i="10"/>
  <c r="AP60" i="10"/>
  <c r="AP147" i="10"/>
  <c r="AP73" i="10"/>
  <c r="AP90" i="10"/>
  <c r="AP22" i="10"/>
  <c r="AP174" i="10"/>
  <c r="AP137" i="10"/>
  <c r="AP31" i="10"/>
  <c r="AP37" i="10"/>
  <c r="AP198" i="10"/>
  <c r="AP108" i="10"/>
  <c r="AP17" i="10"/>
  <c r="AP80" i="10"/>
  <c r="AP184" i="10"/>
  <c r="AP23" i="10"/>
  <c r="AP200" i="10"/>
  <c r="AP179" i="10"/>
  <c r="AP193" i="10"/>
  <c r="AP81" i="10"/>
  <c r="AP187" i="10"/>
  <c r="AP192" i="10"/>
  <c r="AP125" i="10"/>
  <c r="AP180" i="10"/>
  <c r="AP139" i="10"/>
  <c r="AP77" i="10"/>
  <c r="AP177" i="10"/>
  <c r="AP38" i="10"/>
  <c r="AP163" i="10"/>
  <c r="AP140" i="10"/>
  <c r="AP152" i="10"/>
  <c r="AP3" i="10"/>
  <c r="AP112" i="10"/>
  <c r="AP188" i="10"/>
  <c r="AP55" i="10"/>
  <c r="AP27" i="10"/>
  <c r="AP116" i="10"/>
  <c r="AP13" i="10"/>
  <c r="AP98" i="10"/>
  <c r="AP33" i="10"/>
  <c r="AP119" i="10"/>
  <c r="AP24" i="10"/>
  <c r="AP68" i="10"/>
  <c r="AP49" i="10"/>
  <c r="AP190" i="10"/>
  <c r="AP97" i="10"/>
  <c r="AP6" i="10"/>
  <c r="AP170" i="10"/>
  <c r="AP29" i="10"/>
  <c r="AP11" i="10"/>
  <c r="AP168" i="10"/>
  <c r="AP26" i="10"/>
  <c r="AP121" i="10"/>
  <c r="AP9" i="10"/>
  <c r="AP110" i="10"/>
  <c r="AP40" i="10"/>
  <c r="AP7" i="10"/>
  <c r="AP195" i="10"/>
  <c r="AP100" i="10"/>
  <c r="AP87" i="10"/>
  <c r="AP4" i="10"/>
  <c r="AP201" i="10"/>
  <c r="AP126" i="10"/>
  <c r="AP5" i="10"/>
  <c r="AP159" i="10"/>
  <c r="AP166" i="10"/>
  <c r="AP2" i="10"/>
  <c r="AP46" i="10"/>
  <c r="AP39" i="10"/>
  <c r="AP185" i="10"/>
  <c r="AP105" i="10"/>
  <c r="AP86" i="10"/>
  <c r="AP99" i="10"/>
  <c r="AP61" i="10"/>
  <c r="AP91" i="10"/>
  <c r="AP155" i="10"/>
  <c r="AP199" i="10"/>
  <c r="AP196" i="10"/>
  <c r="AP93" i="10"/>
  <c r="AP52" i="10"/>
  <c r="AP136" i="10"/>
  <c r="AP120" i="10"/>
  <c r="AP14" i="10"/>
  <c r="AP124" i="10"/>
  <c r="AP149" i="10"/>
  <c r="AP158" i="10"/>
  <c r="AP18" i="10"/>
  <c r="AP183" i="10"/>
  <c r="AP74" i="10"/>
  <c r="AP8" i="10"/>
  <c r="AP107" i="10"/>
  <c r="AP101" i="10"/>
  <c r="AP21" i="10"/>
  <c r="AP47" i="10"/>
  <c r="AP164" i="10"/>
  <c r="AO42" i="10"/>
  <c r="AO16" i="10"/>
  <c r="AO172" i="10"/>
  <c r="AO53" i="10"/>
  <c r="AO30" i="10"/>
  <c r="AO156" i="10"/>
  <c r="AO94" i="10"/>
  <c r="AO165" i="10"/>
  <c r="AO104" i="10"/>
  <c r="AO79" i="10"/>
  <c r="AO84" i="10"/>
  <c r="AO111" i="10"/>
  <c r="AO151" i="10"/>
  <c r="AO75" i="10"/>
  <c r="AO122" i="10"/>
  <c r="AO34" i="10"/>
  <c r="AO191" i="10"/>
  <c r="AO135" i="10"/>
  <c r="AO15" i="10"/>
  <c r="AO186" i="10"/>
  <c r="AO178" i="10"/>
  <c r="AO59" i="10"/>
  <c r="AO118" i="10"/>
  <c r="AO131" i="10"/>
  <c r="AO167" i="10"/>
  <c r="AO10" i="10"/>
  <c r="AO70" i="10"/>
  <c r="AO43" i="10"/>
  <c r="AO19" i="10"/>
  <c r="AO102" i="10"/>
  <c r="AO129" i="10"/>
  <c r="AO173" i="10"/>
  <c r="AO88" i="10"/>
  <c r="AO92" i="10"/>
  <c r="AO44" i="10"/>
  <c r="AO117" i="10"/>
  <c r="AO41" i="10"/>
  <c r="AO138" i="10"/>
  <c r="AO63" i="10"/>
  <c r="AO153" i="10"/>
  <c r="AO169" i="10"/>
  <c r="AO50" i="10"/>
  <c r="AO197" i="10"/>
  <c r="AO12" i="10"/>
  <c r="AO25" i="10"/>
  <c r="AO72" i="10"/>
  <c r="AO48" i="10"/>
  <c r="AO32" i="10"/>
  <c r="AO146" i="10"/>
  <c r="AO127" i="10"/>
  <c r="AO54" i="10"/>
  <c r="AO85" i="10"/>
  <c r="AO36" i="10"/>
  <c r="AO57" i="10"/>
  <c r="AO132" i="10"/>
  <c r="AO175" i="10"/>
  <c r="AO76" i="10"/>
  <c r="AO83" i="10"/>
  <c r="AO141" i="10"/>
  <c r="AO109" i="10"/>
  <c r="AO58" i="10"/>
  <c r="AO182" i="10"/>
  <c r="AO123" i="10"/>
  <c r="AO51" i="10"/>
  <c r="AO45" i="10"/>
  <c r="AO194" i="10"/>
  <c r="AO115" i="10"/>
  <c r="AO62" i="10"/>
  <c r="AO20" i="10"/>
  <c r="AO154" i="10"/>
  <c r="AO67" i="10"/>
  <c r="AO171" i="10"/>
  <c r="AO148" i="10"/>
  <c r="AO162" i="10"/>
  <c r="AO130" i="10"/>
  <c r="AO134" i="10"/>
  <c r="AO189" i="10"/>
  <c r="AO144" i="10"/>
  <c r="AO181" i="10"/>
  <c r="AO160" i="10"/>
  <c r="AO78" i="10"/>
  <c r="AO150" i="10"/>
  <c r="AO65" i="10"/>
  <c r="AO128" i="10"/>
  <c r="AO103" i="10"/>
  <c r="AO95" i="10"/>
  <c r="AO64" i="10"/>
  <c r="AO133" i="10"/>
  <c r="AO176" i="10"/>
  <c r="AO56" i="10"/>
  <c r="AO82" i="10"/>
  <c r="AO106" i="10"/>
  <c r="AO89" i="10"/>
  <c r="AO66" i="10"/>
  <c r="AO143" i="10"/>
  <c r="AO161" i="10"/>
  <c r="AO69" i="10"/>
  <c r="AO142" i="10"/>
  <c r="AO71" i="10"/>
  <c r="AO157" i="10"/>
  <c r="AO114" i="10"/>
  <c r="AO145" i="10"/>
  <c r="AO113" i="10"/>
  <c r="AO35" i="10"/>
  <c r="AO28" i="10"/>
  <c r="AO96" i="10"/>
  <c r="AO60" i="10"/>
  <c r="AO147" i="10"/>
  <c r="AO73" i="10"/>
  <c r="AO90" i="10"/>
  <c r="AO22" i="10"/>
  <c r="AO174" i="10"/>
  <c r="AO137" i="10"/>
  <c r="AO31" i="10"/>
  <c r="AO37" i="10"/>
  <c r="AO198" i="10"/>
  <c r="AO108" i="10"/>
  <c r="AO17" i="10"/>
  <c r="AO80" i="10"/>
  <c r="AO184" i="10"/>
  <c r="AO23" i="10"/>
  <c r="AO200" i="10"/>
  <c r="AO179" i="10"/>
  <c r="AO193" i="10"/>
  <c r="AO81" i="10"/>
  <c r="AO187" i="10"/>
  <c r="AO192" i="10"/>
  <c r="AO125" i="10"/>
  <c r="AO180" i="10"/>
  <c r="AO139" i="10"/>
  <c r="AO77" i="10"/>
  <c r="AO177" i="10"/>
  <c r="AO38" i="10"/>
  <c r="AO163" i="10"/>
  <c r="AO140" i="10"/>
  <c r="AO152" i="10"/>
  <c r="AO3" i="10"/>
  <c r="AO112" i="10"/>
  <c r="AO188" i="10"/>
  <c r="AO55" i="10"/>
  <c r="AO27" i="10"/>
  <c r="AO116" i="10"/>
  <c r="AO13" i="10"/>
  <c r="AO98" i="10"/>
  <c r="AO33" i="10"/>
  <c r="AO119" i="10"/>
  <c r="AO24" i="10"/>
  <c r="AO68" i="10"/>
  <c r="AO49" i="10"/>
  <c r="AO190" i="10"/>
  <c r="AO97" i="10"/>
  <c r="AO6" i="10"/>
  <c r="AO170" i="10"/>
  <c r="AO29" i="10"/>
  <c r="AO11" i="10"/>
  <c r="AO168" i="10"/>
  <c r="AO26" i="10"/>
  <c r="AO121" i="10"/>
  <c r="AO9" i="10"/>
  <c r="AO110" i="10"/>
  <c r="AO40" i="10"/>
  <c r="AO7" i="10"/>
  <c r="AO195" i="10"/>
  <c r="AO100" i="10"/>
  <c r="AO87" i="10"/>
  <c r="AO4" i="10"/>
  <c r="AO201" i="10"/>
  <c r="AO126" i="10"/>
  <c r="AO5" i="10"/>
  <c r="AO159" i="10"/>
  <c r="AO166" i="10"/>
  <c r="AO2" i="10"/>
  <c r="AO46" i="10"/>
  <c r="AO39" i="10"/>
  <c r="AO185" i="10"/>
  <c r="AO105" i="10"/>
  <c r="AO86" i="10"/>
  <c r="AO99" i="10"/>
  <c r="AO61" i="10"/>
  <c r="AO91" i="10"/>
  <c r="AO155" i="10"/>
  <c r="AO199" i="10"/>
  <c r="AO196" i="10"/>
  <c r="AO93" i="10"/>
  <c r="AO52" i="10"/>
  <c r="AO136" i="10"/>
  <c r="AO120" i="10"/>
  <c r="AO14" i="10"/>
  <c r="AO124" i="10"/>
  <c r="AO149" i="10"/>
  <c r="AO158" i="10"/>
  <c r="AO18" i="10"/>
  <c r="AO183" i="10"/>
  <c r="AO74" i="10"/>
  <c r="AO8" i="10"/>
  <c r="AO107" i="10"/>
  <c r="AO101" i="10"/>
  <c r="AO21" i="10"/>
  <c r="AO47" i="10"/>
  <c r="AO164" i="10"/>
  <c r="AN42" i="10"/>
  <c r="AN16" i="10"/>
  <c r="AN172" i="10"/>
  <c r="AN53" i="10"/>
  <c r="AN30" i="10"/>
  <c r="AN156" i="10"/>
  <c r="AN94" i="10"/>
  <c r="AN165" i="10"/>
  <c r="AN104" i="10"/>
  <c r="AN79" i="10"/>
  <c r="AN84" i="10"/>
  <c r="AN111" i="10"/>
  <c r="AN151" i="10"/>
  <c r="AN75" i="10"/>
  <c r="AN122" i="10"/>
  <c r="AN34" i="10"/>
  <c r="AN191" i="10"/>
  <c r="AN135" i="10"/>
  <c r="AN15" i="10"/>
  <c r="AN186" i="10"/>
  <c r="AN178" i="10"/>
  <c r="AN59" i="10"/>
  <c r="AN118" i="10"/>
  <c r="AN131" i="10"/>
  <c r="AN167" i="10"/>
  <c r="AN10" i="10"/>
  <c r="AN70" i="10"/>
  <c r="AN43" i="10"/>
  <c r="AN19" i="10"/>
  <c r="AN102" i="10"/>
  <c r="AN129" i="10"/>
  <c r="AN173" i="10"/>
  <c r="AN88" i="10"/>
  <c r="AN92" i="10"/>
  <c r="AN44" i="10"/>
  <c r="AN117" i="10"/>
  <c r="AN41" i="10"/>
  <c r="AN138" i="10"/>
  <c r="AN63" i="10"/>
  <c r="AN153" i="10"/>
  <c r="AN169" i="10"/>
  <c r="AN50" i="10"/>
  <c r="AN197" i="10"/>
  <c r="AN12" i="10"/>
  <c r="AN25" i="10"/>
  <c r="AN72" i="10"/>
  <c r="AN48" i="10"/>
  <c r="AN32" i="10"/>
  <c r="AN146" i="10"/>
  <c r="AN127" i="10"/>
  <c r="AN54" i="10"/>
  <c r="AN85" i="10"/>
  <c r="AN36" i="10"/>
  <c r="AN57" i="10"/>
  <c r="AN132" i="10"/>
  <c r="AN175" i="10"/>
  <c r="AN76" i="10"/>
  <c r="AN83" i="10"/>
  <c r="AN141" i="10"/>
  <c r="AN109" i="10"/>
  <c r="AN58" i="10"/>
  <c r="AN182" i="10"/>
  <c r="AN123" i="10"/>
  <c r="AN51" i="10"/>
  <c r="AN45" i="10"/>
  <c r="AN194" i="10"/>
  <c r="AN115" i="10"/>
  <c r="AN62" i="10"/>
  <c r="AN20" i="10"/>
  <c r="AN154" i="10"/>
  <c r="AN67" i="10"/>
  <c r="AN171" i="10"/>
  <c r="AN148" i="10"/>
  <c r="AN162" i="10"/>
  <c r="AN130" i="10"/>
  <c r="AN134" i="10"/>
  <c r="AN189" i="10"/>
  <c r="AN144" i="10"/>
  <c r="AN181" i="10"/>
  <c r="AN160" i="10"/>
  <c r="AN78" i="10"/>
  <c r="AN150" i="10"/>
  <c r="AN65" i="10"/>
  <c r="AN128" i="10"/>
  <c r="AN103" i="10"/>
  <c r="AN95" i="10"/>
  <c r="AN64" i="10"/>
  <c r="AN133" i="10"/>
  <c r="AN176" i="10"/>
  <c r="AN56" i="10"/>
  <c r="AN82" i="10"/>
  <c r="AN106" i="10"/>
  <c r="AN89" i="10"/>
  <c r="AN66" i="10"/>
  <c r="AN143" i="10"/>
  <c r="AN161" i="10"/>
  <c r="AN69" i="10"/>
  <c r="AN142" i="10"/>
  <c r="AN71" i="10"/>
  <c r="AN157" i="10"/>
  <c r="AN114" i="10"/>
  <c r="AN145" i="10"/>
  <c r="AN113" i="10"/>
  <c r="AN35" i="10"/>
  <c r="AN28" i="10"/>
  <c r="AN96" i="10"/>
  <c r="AN60" i="10"/>
  <c r="AN147" i="10"/>
  <c r="AN73" i="10"/>
  <c r="AN90" i="10"/>
  <c r="AN22" i="10"/>
  <c r="AN174" i="10"/>
  <c r="AN137" i="10"/>
  <c r="AN31" i="10"/>
  <c r="AN37" i="10"/>
  <c r="AN198" i="10"/>
  <c r="AN108" i="10"/>
  <c r="AN17" i="10"/>
  <c r="AN80" i="10"/>
  <c r="AN184" i="10"/>
  <c r="AN23" i="10"/>
  <c r="AN200" i="10"/>
  <c r="AN179" i="10"/>
  <c r="AN193" i="10"/>
  <c r="AN81" i="10"/>
  <c r="AN187" i="10"/>
  <c r="AN192" i="10"/>
  <c r="AN125" i="10"/>
  <c r="AN180" i="10"/>
  <c r="AN139" i="10"/>
  <c r="AN77" i="10"/>
  <c r="AN177" i="10"/>
  <c r="AN38" i="10"/>
  <c r="AN163" i="10"/>
  <c r="AN140" i="10"/>
  <c r="AN152" i="10"/>
  <c r="AN3" i="10"/>
  <c r="AN112" i="10"/>
  <c r="AN188" i="10"/>
  <c r="AN55" i="10"/>
  <c r="AN27" i="10"/>
  <c r="AN116" i="10"/>
  <c r="AN13" i="10"/>
  <c r="AN98" i="10"/>
  <c r="AN33" i="10"/>
  <c r="AN119" i="10"/>
  <c r="AN24" i="10"/>
  <c r="AN68" i="10"/>
  <c r="AN49" i="10"/>
  <c r="AN190" i="10"/>
  <c r="AN97" i="10"/>
  <c r="AN6" i="10"/>
  <c r="AN170" i="10"/>
  <c r="AN29" i="10"/>
  <c r="AN11" i="10"/>
  <c r="AN168" i="10"/>
  <c r="AN26" i="10"/>
  <c r="AN121" i="10"/>
  <c r="AN9" i="10"/>
  <c r="AN110" i="10"/>
  <c r="AN40" i="10"/>
  <c r="AN7" i="10"/>
  <c r="AN195" i="10"/>
  <c r="AN100" i="10"/>
  <c r="AN87" i="10"/>
  <c r="AN4" i="10"/>
  <c r="AN201" i="10"/>
  <c r="AN126" i="10"/>
  <c r="AN5" i="10"/>
  <c r="AN159" i="10"/>
  <c r="AN166" i="10"/>
  <c r="AN2" i="10"/>
  <c r="AN46" i="10"/>
  <c r="AN39" i="10"/>
  <c r="AN185" i="10"/>
  <c r="AN105" i="10"/>
  <c r="AN86" i="10"/>
  <c r="AN99" i="10"/>
  <c r="AN61" i="10"/>
  <c r="AN91" i="10"/>
  <c r="AN155" i="10"/>
  <c r="AN199" i="10"/>
  <c r="AN196" i="10"/>
  <c r="AN93" i="10"/>
  <c r="AN52" i="10"/>
  <c r="AN136" i="10"/>
  <c r="AN120" i="10"/>
  <c r="AN14" i="10"/>
  <c r="AN124" i="10"/>
  <c r="AN149" i="10"/>
  <c r="AN158" i="10"/>
  <c r="AN18" i="10"/>
  <c r="AN183" i="10"/>
  <c r="AN74" i="10"/>
  <c r="AN8" i="10"/>
  <c r="AN107" i="10"/>
  <c r="AN101" i="10"/>
  <c r="AN21" i="10"/>
  <c r="AN47" i="10"/>
  <c r="AN164" i="10"/>
  <c r="AM42" i="10"/>
  <c r="AM16" i="10"/>
  <c r="AM172" i="10"/>
  <c r="AM53" i="10"/>
  <c r="AM30" i="10"/>
  <c r="AM156" i="10"/>
  <c r="AM94" i="10"/>
  <c r="AM165" i="10"/>
  <c r="AM104" i="10"/>
  <c r="AM79" i="10"/>
  <c r="AM84" i="10"/>
  <c r="AM111" i="10"/>
  <c r="AM151" i="10"/>
  <c r="AM75" i="10"/>
  <c r="AM122" i="10"/>
  <c r="AM34" i="10"/>
  <c r="AM191" i="10"/>
  <c r="AM135" i="10"/>
  <c r="AM15" i="10"/>
  <c r="AM186" i="10"/>
  <c r="AM178" i="10"/>
  <c r="AM59" i="10"/>
  <c r="AM118" i="10"/>
  <c r="AM131" i="10"/>
  <c r="AM167" i="10"/>
  <c r="AM10" i="10"/>
  <c r="AM70" i="10"/>
  <c r="AM43" i="10"/>
  <c r="AM19" i="10"/>
  <c r="AM102" i="10"/>
  <c r="AM129" i="10"/>
  <c r="AM173" i="10"/>
  <c r="AM88" i="10"/>
  <c r="AM92" i="10"/>
  <c r="AM44" i="10"/>
  <c r="AM117" i="10"/>
  <c r="AM41" i="10"/>
  <c r="AM138" i="10"/>
  <c r="AM63" i="10"/>
  <c r="AM153" i="10"/>
  <c r="AM169" i="10"/>
  <c r="AM50" i="10"/>
  <c r="AM197" i="10"/>
  <c r="AM12" i="10"/>
  <c r="AM25" i="10"/>
  <c r="AM72" i="10"/>
  <c r="AM48" i="10"/>
  <c r="AM32" i="10"/>
  <c r="AM146" i="10"/>
  <c r="AM127" i="10"/>
  <c r="AM54" i="10"/>
  <c r="AM85" i="10"/>
  <c r="AM36" i="10"/>
  <c r="AM57" i="10"/>
  <c r="AM132" i="10"/>
  <c r="AM175" i="10"/>
  <c r="AM76" i="10"/>
  <c r="AM83" i="10"/>
  <c r="AM141" i="10"/>
  <c r="AM109" i="10"/>
  <c r="AM58" i="10"/>
  <c r="AM182" i="10"/>
  <c r="AM123" i="10"/>
  <c r="AM51" i="10"/>
  <c r="AM45" i="10"/>
  <c r="AM194" i="10"/>
  <c r="AM115" i="10"/>
  <c r="AM62" i="10"/>
  <c r="AM20" i="10"/>
  <c r="AM154" i="10"/>
  <c r="AM67" i="10"/>
  <c r="AM171" i="10"/>
  <c r="AM148" i="10"/>
  <c r="AM162" i="10"/>
  <c r="AM130" i="10"/>
  <c r="AM134" i="10"/>
  <c r="AM189" i="10"/>
  <c r="AM144" i="10"/>
  <c r="AM181" i="10"/>
  <c r="AM160" i="10"/>
  <c r="AM78" i="10"/>
  <c r="AM150" i="10"/>
  <c r="AM65" i="10"/>
  <c r="AM128" i="10"/>
  <c r="AM103" i="10"/>
  <c r="AM95" i="10"/>
  <c r="AM64" i="10"/>
  <c r="AM133" i="10"/>
  <c r="AM176" i="10"/>
  <c r="AM56" i="10"/>
  <c r="AM82" i="10"/>
  <c r="AM106" i="10"/>
  <c r="AM89" i="10"/>
  <c r="AM66" i="10"/>
  <c r="AM143" i="10"/>
  <c r="AM161" i="10"/>
  <c r="AM69" i="10"/>
  <c r="AM142" i="10"/>
  <c r="AM71" i="10"/>
  <c r="AM157" i="10"/>
  <c r="AM114" i="10"/>
  <c r="AM145" i="10"/>
  <c r="AM113" i="10"/>
  <c r="AM35" i="10"/>
  <c r="AM28" i="10"/>
  <c r="AM96" i="10"/>
  <c r="AM60" i="10"/>
  <c r="AM147" i="10"/>
  <c r="AM73" i="10"/>
  <c r="AM90" i="10"/>
  <c r="AM22" i="10"/>
  <c r="AM174" i="10"/>
  <c r="AM137" i="10"/>
  <c r="AM31" i="10"/>
  <c r="AM37" i="10"/>
  <c r="AM198" i="10"/>
  <c r="AM108" i="10"/>
  <c r="AM17" i="10"/>
  <c r="AM80" i="10"/>
  <c r="AM184" i="10"/>
  <c r="AM23" i="10"/>
  <c r="AM200" i="10"/>
  <c r="AM179" i="10"/>
  <c r="AM193" i="10"/>
  <c r="AM81" i="10"/>
  <c r="AM187" i="10"/>
  <c r="AM192" i="10"/>
  <c r="AM125" i="10"/>
  <c r="AM180" i="10"/>
  <c r="AM139" i="10"/>
  <c r="AM77" i="10"/>
  <c r="AM177" i="10"/>
  <c r="AM38" i="10"/>
  <c r="AM163" i="10"/>
  <c r="AM140" i="10"/>
  <c r="AM152" i="10"/>
  <c r="AM3" i="10"/>
  <c r="AM112" i="10"/>
  <c r="AM188" i="10"/>
  <c r="AM55" i="10"/>
  <c r="AM27" i="10"/>
  <c r="AM116" i="10"/>
  <c r="AM13" i="10"/>
  <c r="AM98" i="10"/>
  <c r="AM33" i="10"/>
  <c r="AM119" i="10"/>
  <c r="AM24" i="10"/>
  <c r="AM68" i="10"/>
  <c r="AM49" i="10"/>
  <c r="AM190" i="10"/>
  <c r="AM97" i="10"/>
  <c r="AM6" i="10"/>
  <c r="AM170" i="10"/>
  <c r="AM29" i="10"/>
  <c r="AM11" i="10"/>
  <c r="AM168" i="10"/>
  <c r="AM26" i="10"/>
  <c r="AM121" i="10"/>
  <c r="AM9" i="10"/>
  <c r="AM110" i="10"/>
  <c r="AM40" i="10"/>
  <c r="AM7" i="10"/>
  <c r="AM195" i="10"/>
  <c r="AM100" i="10"/>
  <c r="AM87" i="10"/>
  <c r="AM4" i="10"/>
  <c r="AM201" i="10"/>
  <c r="AM126" i="10"/>
  <c r="AM5" i="10"/>
  <c r="AM159" i="10"/>
  <c r="AM166" i="10"/>
  <c r="AM2" i="10"/>
  <c r="AM46" i="10"/>
  <c r="AM39" i="10"/>
  <c r="AM185" i="10"/>
  <c r="AM105" i="10"/>
  <c r="AM86" i="10"/>
  <c r="AM99" i="10"/>
  <c r="AM61" i="10"/>
  <c r="AM91" i="10"/>
  <c r="AM155" i="10"/>
  <c r="AM199" i="10"/>
  <c r="AM196" i="10"/>
  <c r="AM93" i="10"/>
  <c r="AM52" i="10"/>
  <c r="AM136" i="10"/>
  <c r="AM120" i="10"/>
  <c r="AM14" i="10"/>
  <c r="AM124" i="10"/>
  <c r="AM149" i="10"/>
  <c r="AM158" i="10"/>
  <c r="AM18" i="10"/>
  <c r="AM183" i="10"/>
  <c r="AM74" i="10"/>
  <c r="AM8" i="10"/>
  <c r="AM107" i="10"/>
  <c r="AM101" i="10"/>
  <c r="AM21" i="10"/>
  <c r="AM47" i="10"/>
  <c r="AM164" i="10"/>
  <c r="W203" i="10"/>
  <c r="AF42" i="10"/>
  <c r="AF16" i="10"/>
  <c r="AF172" i="10"/>
  <c r="AF53" i="10"/>
  <c r="AF30" i="10"/>
  <c r="AF156" i="10"/>
  <c r="AF94" i="10"/>
  <c r="AF165" i="10"/>
  <c r="AF104" i="10"/>
  <c r="AF79" i="10"/>
  <c r="AF84" i="10"/>
  <c r="AF111" i="10"/>
  <c r="AF151" i="10"/>
  <c r="AF75" i="10"/>
  <c r="AF122" i="10"/>
  <c r="AF34" i="10"/>
  <c r="AF191" i="10"/>
  <c r="AF135" i="10"/>
  <c r="AF15" i="10"/>
  <c r="AF186" i="10"/>
  <c r="AF178" i="10"/>
  <c r="AF59" i="10"/>
  <c r="AF118" i="10"/>
  <c r="AF131" i="10"/>
  <c r="AF167" i="10"/>
  <c r="AF10" i="10"/>
  <c r="AF70" i="10"/>
  <c r="AF43" i="10"/>
  <c r="AF19" i="10"/>
  <c r="AF102" i="10"/>
  <c r="AF129" i="10"/>
  <c r="AF173" i="10"/>
  <c r="AF88" i="10"/>
  <c r="AF92" i="10"/>
  <c r="AF44" i="10"/>
  <c r="AF117" i="10"/>
  <c r="AF41" i="10"/>
  <c r="AF138" i="10"/>
  <c r="AF63" i="10"/>
  <c r="AF153" i="10"/>
  <c r="AF169" i="10"/>
  <c r="AF50" i="10"/>
  <c r="AF197" i="10"/>
  <c r="AF12" i="10"/>
  <c r="AF25" i="10"/>
  <c r="AF72" i="10"/>
  <c r="AF48" i="10"/>
  <c r="AF32" i="10"/>
  <c r="AF146" i="10"/>
  <c r="AF127" i="10"/>
  <c r="AF54" i="10"/>
  <c r="AF85" i="10"/>
  <c r="AF36" i="10"/>
  <c r="AF57" i="10"/>
  <c r="AF132" i="10"/>
  <c r="AF175" i="10"/>
  <c r="AF76" i="10"/>
  <c r="AF83" i="10"/>
  <c r="AF141" i="10"/>
  <c r="AF109" i="10"/>
  <c r="AF58" i="10"/>
  <c r="AF182" i="10"/>
  <c r="AF123" i="10"/>
  <c r="AF51" i="10"/>
  <c r="AF45" i="10"/>
  <c r="AF194" i="10"/>
  <c r="AF115" i="10"/>
  <c r="AF20" i="10"/>
  <c r="AF62" i="10"/>
  <c r="AF154" i="10"/>
  <c r="AF67" i="10"/>
  <c r="AF171" i="10"/>
  <c r="AF148" i="10"/>
  <c r="AF162" i="10"/>
  <c r="AF130" i="10"/>
  <c r="AF134" i="10"/>
  <c r="AF189" i="10"/>
  <c r="AF144" i="10"/>
  <c r="AF181" i="10"/>
  <c r="AF160" i="10"/>
  <c r="AF78" i="10"/>
  <c r="AF150" i="10"/>
  <c r="AF65" i="10"/>
  <c r="AF128" i="10"/>
  <c r="AF103" i="10"/>
  <c r="AF95" i="10"/>
  <c r="AF64" i="10"/>
  <c r="AF133" i="10"/>
  <c r="AF176" i="10"/>
  <c r="AF56" i="10"/>
  <c r="AF82" i="10"/>
  <c r="AF106" i="10"/>
  <c r="AF89" i="10"/>
  <c r="AF66" i="10"/>
  <c r="AF143" i="10"/>
  <c r="AF161" i="10"/>
  <c r="AF69" i="10"/>
  <c r="AF142" i="10"/>
  <c r="AF71" i="10"/>
  <c r="AF157" i="10"/>
  <c r="AF114" i="10"/>
  <c r="AF145" i="10"/>
  <c r="AF113" i="10"/>
  <c r="AF35" i="10"/>
  <c r="AF28" i="10"/>
  <c r="AF96" i="10"/>
  <c r="AF60" i="10"/>
  <c r="AF147" i="10"/>
  <c r="AF73" i="10"/>
  <c r="AF90" i="10"/>
  <c r="AF22" i="10"/>
  <c r="AF174" i="10"/>
  <c r="AF137" i="10"/>
  <c r="AF31" i="10"/>
  <c r="AF37" i="10"/>
  <c r="AF198" i="10"/>
  <c r="AF108" i="10"/>
  <c r="AF17" i="10"/>
  <c r="AF80" i="10"/>
  <c r="AF184" i="10"/>
  <c r="AF23" i="10"/>
  <c r="AF200" i="10"/>
  <c r="AF179" i="10"/>
  <c r="AF193" i="10"/>
  <c r="AF81" i="10"/>
  <c r="AF187" i="10"/>
  <c r="AF192" i="10"/>
  <c r="AF125" i="10"/>
  <c r="AF180" i="10"/>
  <c r="AF139" i="10"/>
  <c r="AF77" i="10"/>
  <c r="AF177" i="10"/>
  <c r="AF38" i="10"/>
  <c r="AF163" i="10"/>
  <c r="AF140" i="10"/>
  <c r="AF152" i="10"/>
  <c r="AF3" i="10"/>
  <c r="AF112" i="10"/>
  <c r="AF188" i="10"/>
  <c r="AF55" i="10"/>
  <c r="AF27" i="10"/>
  <c r="AF116" i="10"/>
  <c r="AF13" i="10"/>
  <c r="AF98" i="10"/>
  <c r="AF33" i="10"/>
  <c r="AF119" i="10"/>
  <c r="AF24" i="10"/>
  <c r="AF68" i="10"/>
  <c r="AF49" i="10"/>
  <c r="AF190" i="10"/>
  <c r="AF97" i="10"/>
  <c r="AF6" i="10"/>
  <c r="AF170" i="10"/>
  <c r="AF29" i="10"/>
  <c r="AF11" i="10"/>
  <c r="AF168" i="10"/>
  <c r="AF26" i="10"/>
  <c r="AF121" i="10"/>
  <c r="AF9" i="10"/>
  <c r="AF110" i="10"/>
  <c r="AF40" i="10"/>
  <c r="AF7" i="10"/>
  <c r="AF195" i="10"/>
  <c r="AF100" i="10"/>
  <c r="AF87" i="10"/>
  <c r="AF4" i="10"/>
  <c r="AF201" i="10"/>
  <c r="AF126" i="10"/>
  <c r="AF5" i="10"/>
  <c r="AF159" i="10"/>
  <c r="AF166" i="10"/>
  <c r="AF2" i="10"/>
  <c r="AF46" i="10"/>
  <c r="AF39" i="10"/>
  <c r="AF185" i="10"/>
  <c r="AF105" i="10"/>
  <c r="AF86" i="10"/>
  <c r="AF99" i="10"/>
  <c r="AF61" i="10"/>
  <c r="AF91" i="10"/>
  <c r="AF155" i="10"/>
  <c r="AF199" i="10"/>
  <c r="AF196" i="10"/>
  <c r="AF93" i="10"/>
  <c r="AF52" i="10"/>
  <c r="AF136" i="10"/>
  <c r="AF120" i="10"/>
  <c r="AF14" i="10"/>
  <c r="AF124" i="10"/>
  <c r="AF149" i="10"/>
  <c r="AF158" i="10"/>
  <c r="AF18" i="10"/>
  <c r="AF183" i="10"/>
  <c r="AF74" i="10"/>
  <c r="AF8" i="10"/>
  <c r="AF107" i="10"/>
  <c r="AF101" i="10"/>
  <c r="AF21" i="10"/>
  <c r="AF47" i="10"/>
  <c r="AF164" i="10"/>
  <c r="AE42" i="10"/>
  <c r="AE16" i="10"/>
  <c r="AE172" i="10"/>
  <c r="AE53" i="10"/>
  <c r="AE30" i="10"/>
  <c r="AE156" i="10"/>
  <c r="AE94" i="10"/>
  <c r="AE165" i="10"/>
  <c r="AE104" i="10"/>
  <c r="AE79" i="10"/>
  <c r="AE84" i="10"/>
  <c r="AE111" i="10"/>
  <c r="AE151" i="10"/>
  <c r="AE75" i="10"/>
  <c r="AE122" i="10"/>
  <c r="AE34" i="10"/>
  <c r="AE191" i="10"/>
  <c r="AE135" i="10"/>
  <c r="AE15" i="10"/>
  <c r="AE186" i="10"/>
  <c r="AE178" i="10"/>
  <c r="AE59" i="10"/>
  <c r="AE118" i="10"/>
  <c r="AE131" i="10"/>
  <c r="AE167" i="10"/>
  <c r="AE10" i="10"/>
  <c r="AE70" i="10"/>
  <c r="AE43" i="10"/>
  <c r="AE19" i="10"/>
  <c r="AE102" i="10"/>
  <c r="AE129" i="10"/>
  <c r="AE173" i="10"/>
  <c r="AE88" i="10"/>
  <c r="AE92" i="10"/>
  <c r="AE44" i="10"/>
  <c r="AE117" i="10"/>
  <c r="AE41" i="10"/>
  <c r="AE138" i="10"/>
  <c r="AE63" i="10"/>
  <c r="AE153" i="10"/>
  <c r="AE169" i="10"/>
  <c r="AE50" i="10"/>
  <c r="AE197" i="10"/>
  <c r="AE12" i="10"/>
  <c r="AE25" i="10"/>
  <c r="AE72" i="10"/>
  <c r="AE48" i="10"/>
  <c r="AE32" i="10"/>
  <c r="AE146" i="10"/>
  <c r="AE127" i="10"/>
  <c r="AE54" i="10"/>
  <c r="AE85" i="10"/>
  <c r="AE36" i="10"/>
  <c r="AE57" i="10"/>
  <c r="AE132" i="10"/>
  <c r="AE175" i="10"/>
  <c r="AE76" i="10"/>
  <c r="AE83" i="10"/>
  <c r="AE141" i="10"/>
  <c r="AE109" i="10"/>
  <c r="AE58" i="10"/>
  <c r="AE182" i="10"/>
  <c r="AE123" i="10"/>
  <c r="AE51" i="10"/>
  <c r="AE45" i="10"/>
  <c r="AE194" i="10"/>
  <c r="AE115" i="10"/>
  <c r="AE20" i="10"/>
  <c r="AE62" i="10"/>
  <c r="AE154" i="10"/>
  <c r="AE67" i="10"/>
  <c r="AE171" i="10"/>
  <c r="AE148" i="10"/>
  <c r="AE162" i="10"/>
  <c r="AE130" i="10"/>
  <c r="AE134" i="10"/>
  <c r="AE189" i="10"/>
  <c r="AE144" i="10"/>
  <c r="AE181" i="10"/>
  <c r="AE160" i="10"/>
  <c r="AE78" i="10"/>
  <c r="AE150" i="10"/>
  <c r="AE65" i="10"/>
  <c r="AE128" i="10"/>
  <c r="AE103" i="10"/>
  <c r="AE95" i="10"/>
  <c r="AE64" i="10"/>
  <c r="AE133" i="10"/>
  <c r="AE176" i="10"/>
  <c r="AE56" i="10"/>
  <c r="AE82" i="10"/>
  <c r="AE106" i="10"/>
  <c r="AE89" i="10"/>
  <c r="AE66" i="10"/>
  <c r="AE143" i="10"/>
  <c r="AE161" i="10"/>
  <c r="AE69" i="10"/>
  <c r="AE142" i="10"/>
  <c r="AE71" i="10"/>
  <c r="AE157" i="10"/>
  <c r="AE114" i="10"/>
  <c r="AE145" i="10"/>
  <c r="AE113" i="10"/>
  <c r="AE35" i="10"/>
  <c r="AE28" i="10"/>
  <c r="AE96" i="10"/>
  <c r="AE60" i="10"/>
  <c r="AE147" i="10"/>
  <c r="AE73" i="10"/>
  <c r="AE90" i="10"/>
  <c r="AE22" i="10"/>
  <c r="AE174" i="10"/>
  <c r="AE137" i="10"/>
  <c r="AE31" i="10"/>
  <c r="AE37" i="10"/>
  <c r="AE198" i="10"/>
  <c r="AE108" i="10"/>
  <c r="AE17" i="10"/>
  <c r="AE80" i="10"/>
  <c r="AE184" i="10"/>
  <c r="AE23" i="10"/>
  <c r="AE200" i="10"/>
  <c r="AE179" i="10"/>
  <c r="AE193" i="10"/>
  <c r="AE81" i="10"/>
  <c r="AE187" i="10"/>
  <c r="AE192" i="10"/>
  <c r="AE125" i="10"/>
  <c r="AE180" i="10"/>
  <c r="AE139" i="10"/>
  <c r="AE77" i="10"/>
  <c r="AE177" i="10"/>
  <c r="AE38" i="10"/>
  <c r="AE163" i="10"/>
  <c r="AE140" i="10"/>
  <c r="AE152" i="10"/>
  <c r="AE3" i="10"/>
  <c r="AE112" i="10"/>
  <c r="AE188" i="10"/>
  <c r="AE55" i="10"/>
  <c r="AE27" i="10"/>
  <c r="AE116" i="10"/>
  <c r="AE13" i="10"/>
  <c r="AE98" i="10"/>
  <c r="AE33" i="10"/>
  <c r="AE119" i="10"/>
  <c r="AE24" i="10"/>
  <c r="AE68" i="10"/>
  <c r="AE49" i="10"/>
  <c r="AE190" i="10"/>
  <c r="AE97" i="10"/>
  <c r="AE6" i="10"/>
  <c r="AE170" i="10"/>
  <c r="AE29" i="10"/>
  <c r="AE11" i="10"/>
  <c r="AE168" i="10"/>
  <c r="AE26" i="10"/>
  <c r="AE121" i="10"/>
  <c r="AE9" i="10"/>
  <c r="AE110" i="10"/>
  <c r="AE40" i="10"/>
  <c r="AE7" i="10"/>
  <c r="AE195" i="10"/>
  <c r="AE100" i="10"/>
  <c r="AE87" i="10"/>
  <c r="AE4" i="10"/>
  <c r="AE201" i="10"/>
  <c r="AE126" i="10"/>
  <c r="AE5" i="10"/>
  <c r="AE159" i="10"/>
  <c r="AE166" i="10"/>
  <c r="AE2" i="10"/>
  <c r="AE46" i="10"/>
  <c r="AE39" i="10"/>
  <c r="AE185" i="10"/>
  <c r="AE105" i="10"/>
  <c r="AE86" i="10"/>
  <c r="AE99" i="10"/>
  <c r="AE61" i="10"/>
  <c r="AE91" i="10"/>
  <c r="AE155" i="10"/>
  <c r="AE199" i="10"/>
  <c r="AE196" i="10"/>
  <c r="AE93" i="10"/>
  <c r="AE52" i="10"/>
  <c r="AE136" i="10"/>
  <c r="AE120" i="10"/>
  <c r="AE14" i="10"/>
  <c r="AE124" i="10"/>
  <c r="AE149" i="10"/>
  <c r="AE158" i="10"/>
  <c r="AE18" i="10"/>
  <c r="AE183" i="10"/>
  <c r="AE74" i="10"/>
  <c r="AE8" i="10"/>
  <c r="AE107" i="10"/>
  <c r="AE101" i="10"/>
  <c r="AE21" i="10"/>
  <c r="AE47" i="10"/>
  <c r="AE164" i="10"/>
  <c r="AD42" i="10"/>
  <c r="AD16" i="10"/>
  <c r="AD172" i="10"/>
  <c r="AD53" i="10"/>
  <c r="AD30" i="10"/>
  <c r="AD156" i="10"/>
  <c r="AD94" i="10"/>
  <c r="AD165" i="10"/>
  <c r="AD104" i="10"/>
  <c r="AD79" i="10"/>
  <c r="AD84" i="10"/>
  <c r="AD111" i="10"/>
  <c r="AD151" i="10"/>
  <c r="AD75" i="10"/>
  <c r="AD122" i="10"/>
  <c r="AD34" i="10"/>
  <c r="AD191" i="10"/>
  <c r="AD135" i="10"/>
  <c r="AD15" i="10"/>
  <c r="AD186" i="10"/>
  <c r="AD178" i="10"/>
  <c r="AD59" i="10"/>
  <c r="AD118" i="10"/>
  <c r="AD131" i="10"/>
  <c r="AD167" i="10"/>
  <c r="AD10" i="10"/>
  <c r="AD70" i="10"/>
  <c r="AD43" i="10"/>
  <c r="AD19" i="10"/>
  <c r="AD102" i="10"/>
  <c r="AD129" i="10"/>
  <c r="AD173" i="10"/>
  <c r="AD88" i="10"/>
  <c r="AD92" i="10"/>
  <c r="AD44" i="10"/>
  <c r="AD117" i="10"/>
  <c r="AD41" i="10"/>
  <c r="AD138" i="10"/>
  <c r="AD63" i="10"/>
  <c r="AD153" i="10"/>
  <c r="AD169" i="10"/>
  <c r="AD50" i="10"/>
  <c r="AD197" i="10"/>
  <c r="AD12" i="10"/>
  <c r="AD25" i="10"/>
  <c r="AD72" i="10"/>
  <c r="AD48" i="10"/>
  <c r="AD32" i="10"/>
  <c r="AD146" i="10"/>
  <c r="AD127" i="10"/>
  <c r="AD54" i="10"/>
  <c r="AD85" i="10"/>
  <c r="AD36" i="10"/>
  <c r="AD57" i="10"/>
  <c r="AD132" i="10"/>
  <c r="AD175" i="10"/>
  <c r="AD76" i="10"/>
  <c r="AD83" i="10"/>
  <c r="AD141" i="10"/>
  <c r="AD109" i="10"/>
  <c r="AD58" i="10"/>
  <c r="AD182" i="10"/>
  <c r="AD123" i="10"/>
  <c r="AD51" i="10"/>
  <c r="AD45" i="10"/>
  <c r="AD194" i="10"/>
  <c r="AD115" i="10"/>
  <c r="AD20" i="10"/>
  <c r="AD62" i="10"/>
  <c r="AD154" i="10"/>
  <c r="AD67" i="10"/>
  <c r="AD171" i="10"/>
  <c r="AD148" i="10"/>
  <c r="AD162" i="10"/>
  <c r="AD130" i="10"/>
  <c r="AD134" i="10"/>
  <c r="AD189" i="10"/>
  <c r="AD144" i="10"/>
  <c r="AD181" i="10"/>
  <c r="AD160" i="10"/>
  <c r="AD78" i="10"/>
  <c r="AD150" i="10"/>
  <c r="AD65" i="10"/>
  <c r="AD128" i="10"/>
  <c r="AD103" i="10"/>
  <c r="AD95" i="10"/>
  <c r="AD64" i="10"/>
  <c r="AD133" i="10"/>
  <c r="AD176" i="10"/>
  <c r="AD56" i="10"/>
  <c r="AD82" i="10"/>
  <c r="AD106" i="10"/>
  <c r="AD89" i="10"/>
  <c r="AD66" i="10"/>
  <c r="AD143" i="10"/>
  <c r="AD161" i="10"/>
  <c r="AD69" i="10"/>
  <c r="AD142" i="10"/>
  <c r="AD71" i="10"/>
  <c r="AD157" i="10"/>
  <c r="AD114" i="10"/>
  <c r="AD145" i="10"/>
  <c r="AD113" i="10"/>
  <c r="AD35" i="10"/>
  <c r="AD28" i="10"/>
  <c r="AD96" i="10"/>
  <c r="AD60" i="10"/>
  <c r="AD147" i="10"/>
  <c r="AD73" i="10"/>
  <c r="AD90" i="10"/>
  <c r="AD22" i="10"/>
  <c r="AD174" i="10"/>
  <c r="AD137" i="10"/>
  <c r="AD31" i="10"/>
  <c r="AD37" i="10"/>
  <c r="AD198" i="10"/>
  <c r="AD108" i="10"/>
  <c r="AD17" i="10"/>
  <c r="AD80" i="10"/>
  <c r="AD184" i="10"/>
  <c r="AD23" i="10"/>
  <c r="AD200" i="10"/>
  <c r="AD179" i="10"/>
  <c r="AD193" i="10"/>
  <c r="AD81" i="10"/>
  <c r="AD187" i="10"/>
  <c r="AD192" i="10"/>
  <c r="AD125" i="10"/>
  <c r="AD180" i="10"/>
  <c r="AD139" i="10"/>
  <c r="AD77" i="10"/>
  <c r="AD177" i="10"/>
  <c r="AD38" i="10"/>
  <c r="AD163" i="10"/>
  <c r="AD140" i="10"/>
  <c r="AD152" i="10"/>
  <c r="AD3" i="10"/>
  <c r="AD112" i="10"/>
  <c r="AD188" i="10"/>
  <c r="AD55" i="10"/>
  <c r="AD27" i="10"/>
  <c r="AD116" i="10"/>
  <c r="AD13" i="10"/>
  <c r="AD98" i="10"/>
  <c r="AD33" i="10"/>
  <c r="AD119" i="10"/>
  <c r="AD24" i="10"/>
  <c r="AD68" i="10"/>
  <c r="AD49" i="10"/>
  <c r="AD190" i="10"/>
  <c r="AD97" i="10"/>
  <c r="AD6" i="10"/>
  <c r="AD170" i="10"/>
  <c r="AD29" i="10"/>
  <c r="AD11" i="10"/>
  <c r="AD168" i="10"/>
  <c r="AD26" i="10"/>
  <c r="AD121" i="10"/>
  <c r="AD9" i="10"/>
  <c r="AD110" i="10"/>
  <c r="AD40" i="10"/>
  <c r="AD7" i="10"/>
  <c r="AD195" i="10"/>
  <c r="AD100" i="10"/>
  <c r="AD87" i="10"/>
  <c r="AD4" i="10"/>
  <c r="AD201" i="10"/>
  <c r="AD126" i="10"/>
  <c r="AD5" i="10"/>
  <c r="AD159" i="10"/>
  <c r="AD166" i="10"/>
  <c r="AD2" i="10"/>
  <c r="AD46" i="10"/>
  <c r="AD39" i="10"/>
  <c r="AD185" i="10"/>
  <c r="AD105" i="10"/>
  <c r="AD86" i="10"/>
  <c r="AD99" i="10"/>
  <c r="AD61" i="10"/>
  <c r="AD91" i="10"/>
  <c r="AD155" i="10"/>
  <c r="AD199" i="10"/>
  <c r="AD196" i="10"/>
  <c r="AD93" i="10"/>
  <c r="AD52" i="10"/>
  <c r="AD136" i="10"/>
  <c r="AD120" i="10"/>
  <c r="AD14" i="10"/>
  <c r="AD124" i="10"/>
  <c r="AD149" i="10"/>
  <c r="AD158" i="10"/>
  <c r="AD18" i="10"/>
  <c r="AD183" i="10"/>
  <c r="AD74" i="10"/>
  <c r="AD8" i="10"/>
  <c r="AD107" i="10"/>
  <c r="AD101" i="10"/>
  <c r="AD21" i="10"/>
  <c r="AD47" i="10"/>
  <c r="AD164" i="10"/>
  <c r="AC42" i="10"/>
  <c r="AC16" i="10"/>
  <c r="AC172" i="10"/>
  <c r="AC53" i="10"/>
  <c r="AC30" i="10"/>
  <c r="AC156" i="10"/>
  <c r="AC94" i="10"/>
  <c r="AC165" i="10"/>
  <c r="AC104" i="10"/>
  <c r="AC79" i="10"/>
  <c r="AC84" i="10"/>
  <c r="AC111" i="10"/>
  <c r="AC151" i="10"/>
  <c r="AC75" i="10"/>
  <c r="AC122" i="10"/>
  <c r="AC34" i="10"/>
  <c r="AC191" i="10"/>
  <c r="AC135" i="10"/>
  <c r="AC15" i="10"/>
  <c r="AC186" i="10"/>
  <c r="AC178" i="10"/>
  <c r="AC59" i="10"/>
  <c r="AC118" i="10"/>
  <c r="AC131" i="10"/>
  <c r="AC167" i="10"/>
  <c r="AC10" i="10"/>
  <c r="AC70" i="10"/>
  <c r="AC43" i="10"/>
  <c r="AC19" i="10"/>
  <c r="AC102" i="10"/>
  <c r="AC129" i="10"/>
  <c r="AC173" i="10"/>
  <c r="AC88" i="10"/>
  <c r="AC92" i="10"/>
  <c r="AC44" i="10"/>
  <c r="AC117" i="10"/>
  <c r="AC41" i="10"/>
  <c r="AC138" i="10"/>
  <c r="AC63" i="10"/>
  <c r="AC153" i="10"/>
  <c r="AC169" i="10"/>
  <c r="AC50" i="10"/>
  <c r="AC197" i="10"/>
  <c r="AC12" i="10"/>
  <c r="AC25" i="10"/>
  <c r="AC72" i="10"/>
  <c r="AC48" i="10"/>
  <c r="AC32" i="10"/>
  <c r="AC146" i="10"/>
  <c r="AC127" i="10"/>
  <c r="AC54" i="10"/>
  <c r="AC85" i="10"/>
  <c r="AC36" i="10"/>
  <c r="AC57" i="10"/>
  <c r="AC132" i="10"/>
  <c r="AC175" i="10"/>
  <c r="AC76" i="10"/>
  <c r="AC83" i="10"/>
  <c r="AC141" i="10"/>
  <c r="AC109" i="10"/>
  <c r="AC58" i="10"/>
  <c r="AC182" i="10"/>
  <c r="AC123" i="10"/>
  <c r="AC51" i="10"/>
  <c r="AC45" i="10"/>
  <c r="AC194" i="10"/>
  <c r="AC115" i="10"/>
  <c r="AC20" i="10"/>
  <c r="AC62" i="10"/>
  <c r="AC154" i="10"/>
  <c r="AC67" i="10"/>
  <c r="AC171" i="10"/>
  <c r="AC148" i="10"/>
  <c r="AC162" i="10"/>
  <c r="AC130" i="10"/>
  <c r="AC134" i="10"/>
  <c r="AC189" i="10"/>
  <c r="AC144" i="10"/>
  <c r="AC181" i="10"/>
  <c r="AC160" i="10"/>
  <c r="AC78" i="10"/>
  <c r="AC150" i="10"/>
  <c r="AC65" i="10"/>
  <c r="AC128" i="10"/>
  <c r="AC103" i="10"/>
  <c r="AC95" i="10"/>
  <c r="AC64" i="10"/>
  <c r="AC133" i="10"/>
  <c r="AC176" i="10"/>
  <c r="AC56" i="10"/>
  <c r="AC82" i="10"/>
  <c r="AC106" i="10"/>
  <c r="AC89" i="10"/>
  <c r="AC66" i="10"/>
  <c r="AC143" i="10"/>
  <c r="AC161" i="10"/>
  <c r="AC69" i="10"/>
  <c r="AC142" i="10"/>
  <c r="AC71" i="10"/>
  <c r="AC157" i="10"/>
  <c r="AC114" i="10"/>
  <c r="AC145" i="10"/>
  <c r="AC113" i="10"/>
  <c r="AC35" i="10"/>
  <c r="AC28" i="10"/>
  <c r="AC96" i="10"/>
  <c r="AC60" i="10"/>
  <c r="AC147" i="10"/>
  <c r="AC73" i="10"/>
  <c r="AC90" i="10"/>
  <c r="AC22" i="10"/>
  <c r="AC174" i="10"/>
  <c r="AC137" i="10"/>
  <c r="AC31" i="10"/>
  <c r="AC37" i="10"/>
  <c r="AC198" i="10"/>
  <c r="AC108" i="10"/>
  <c r="AC17" i="10"/>
  <c r="AC80" i="10"/>
  <c r="AC184" i="10"/>
  <c r="AC23" i="10"/>
  <c r="AC200" i="10"/>
  <c r="AC179" i="10"/>
  <c r="AC193" i="10"/>
  <c r="AC81" i="10"/>
  <c r="AC187" i="10"/>
  <c r="AC192" i="10"/>
  <c r="AC125" i="10"/>
  <c r="AC180" i="10"/>
  <c r="AC139" i="10"/>
  <c r="AC77" i="10"/>
  <c r="AC177" i="10"/>
  <c r="AC38" i="10"/>
  <c r="AC163" i="10"/>
  <c r="AC140" i="10"/>
  <c r="AC152" i="10"/>
  <c r="AC3" i="10"/>
  <c r="AC112" i="10"/>
  <c r="AC188" i="10"/>
  <c r="AC55" i="10"/>
  <c r="AC27" i="10"/>
  <c r="AC116" i="10"/>
  <c r="AC13" i="10"/>
  <c r="AC98" i="10"/>
  <c r="AC33" i="10"/>
  <c r="AC119" i="10"/>
  <c r="AC24" i="10"/>
  <c r="AC68" i="10"/>
  <c r="AC49" i="10"/>
  <c r="AC190" i="10"/>
  <c r="AC97" i="10"/>
  <c r="AC6" i="10"/>
  <c r="AC170" i="10"/>
  <c r="AC29" i="10"/>
  <c r="AC11" i="10"/>
  <c r="AC168" i="10"/>
  <c r="AC26" i="10"/>
  <c r="AC121" i="10"/>
  <c r="AC9" i="10"/>
  <c r="AC110" i="10"/>
  <c r="AC40" i="10"/>
  <c r="AC7" i="10"/>
  <c r="AC195" i="10"/>
  <c r="AC100" i="10"/>
  <c r="AC87" i="10"/>
  <c r="AC4" i="10"/>
  <c r="AC201" i="10"/>
  <c r="AC126" i="10"/>
  <c r="AC5" i="10"/>
  <c r="AC159" i="10"/>
  <c r="AC166" i="10"/>
  <c r="AC2" i="10"/>
  <c r="AC46" i="10"/>
  <c r="AC39" i="10"/>
  <c r="AC185" i="10"/>
  <c r="AC105" i="10"/>
  <c r="AC86" i="10"/>
  <c r="AC99" i="10"/>
  <c r="AC61" i="10"/>
  <c r="AC91" i="10"/>
  <c r="AC155" i="10"/>
  <c r="AC199" i="10"/>
  <c r="AC196" i="10"/>
  <c r="AC93" i="10"/>
  <c r="AC52" i="10"/>
  <c r="AC136" i="10"/>
  <c r="AC120" i="10"/>
  <c r="AC14" i="10"/>
  <c r="AC124" i="10"/>
  <c r="AC149" i="10"/>
  <c r="AC158" i="10"/>
  <c r="AC18" i="10"/>
  <c r="AC183" i="10"/>
  <c r="AC74" i="10"/>
  <c r="AC8" i="10"/>
  <c r="AC107" i="10"/>
  <c r="AC101" i="10"/>
  <c r="AC21" i="10"/>
  <c r="AC47" i="10"/>
  <c r="AC164" i="10"/>
  <c r="AB42" i="10"/>
  <c r="AB16" i="10"/>
  <c r="AB172" i="10"/>
  <c r="AB53" i="10"/>
  <c r="AB30" i="10"/>
  <c r="AB156" i="10"/>
  <c r="AB94" i="10"/>
  <c r="AB165" i="10"/>
  <c r="AB104" i="10"/>
  <c r="AB79" i="10"/>
  <c r="AB84" i="10"/>
  <c r="AB111" i="10"/>
  <c r="AB151" i="10"/>
  <c r="AB75" i="10"/>
  <c r="AB122" i="10"/>
  <c r="AB34" i="10"/>
  <c r="AB191" i="10"/>
  <c r="AB135" i="10"/>
  <c r="AB15" i="10"/>
  <c r="AB186" i="10"/>
  <c r="AB178" i="10"/>
  <c r="AB59" i="10"/>
  <c r="AB118" i="10"/>
  <c r="AB131" i="10"/>
  <c r="AB167" i="10"/>
  <c r="AB10" i="10"/>
  <c r="AB70" i="10"/>
  <c r="AB43" i="10"/>
  <c r="AB19" i="10"/>
  <c r="AB102" i="10"/>
  <c r="AB129" i="10"/>
  <c r="AB173" i="10"/>
  <c r="AB88" i="10"/>
  <c r="AB92" i="10"/>
  <c r="AB44" i="10"/>
  <c r="AB117" i="10"/>
  <c r="AB41" i="10"/>
  <c r="AB138" i="10"/>
  <c r="AB63" i="10"/>
  <c r="AB153" i="10"/>
  <c r="AB169" i="10"/>
  <c r="AB50" i="10"/>
  <c r="AB197" i="10"/>
  <c r="AB12" i="10"/>
  <c r="AB25" i="10"/>
  <c r="AB72" i="10"/>
  <c r="AB48" i="10"/>
  <c r="AB32" i="10"/>
  <c r="AB146" i="10"/>
  <c r="AB127" i="10"/>
  <c r="AB54" i="10"/>
  <c r="AB85" i="10"/>
  <c r="AB36" i="10"/>
  <c r="AB57" i="10"/>
  <c r="AB132" i="10"/>
  <c r="AB175" i="10"/>
  <c r="AB76" i="10"/>
  <c r="AB83" i="10"/>
  <c r="AB141" i="10"/>
  <c r="AB109" i="10"/>
  <c r="AB58" i="10"/>
  <c r="AB182" i="10"/>
  <c r="AB123" i="10"/>
  <c r="AB51" i="10"/>
  <c r="AB45" i="10"/>
  <c r="AB194" i="10"/>
  <c r="AB115" i="10"/>
  <c r="AB20" i="10"/>
  <c r="AB62" i="10"/>
  <c r="AB154" i="10"/>
  <c r="AB67" i="10"/>
  <c r="AB171" i="10"/>
  <c r="AB148" i="10"/>
  <c r="AB162" i="10"/>
  <c r="AB130" i="10"/>
  <c r="AB134" i="10"/>
  <c r="AB189" i="10"/>
  <c r="AB144" i="10"/>
  <c r="AB181" i="10"/>
  <c r="AB160" i="10"/>
  <c r="AB78" i="10"/>
  <c r="AB150" i="10"/>
  <c r="AB65" i="10"/>
  <c r="AB128" i="10"/>
  <c r="AB103" i="10"/>
  <c r="AB95" i="10"/>
  <c r="AB64" i="10"/>
  <c r="AB133" i="10"/>
  <c r="AB176" i="10"/>
  <c r="AB56" i="10"/>
  <c r="AB82" i="10"/>
  <c r="AB106" i="10"/>
  <c r="AB89" i="10"/>
  <c r="AB66" i="10"/>
  <c r="AB143" i="10"/>
  <c r="AB161" i="10"/>
  <c r="AB69" i="10"/>
  <c r="AB142" i="10"/>
  <c r="AB71" i="10"/>
  <c r="AB157" i="10"/>
  <c r="AB114" i="10"/>
  <c r="AB145" i="10"/>
  <c r="AB113" i="10"/>
  <c r="AB35" i="10"/>
  <c r="AB28" i="10"/>
  <c r="AB96" i="10"/>
  <c r="AB60" i="10"/>
  <c r="AB147" i="10"/>
  <c r="AB73" i="10"/>
  <c r="AB90" i="10"/>
  <c r="AB22" i="10"/>
  <c r="AB174" i="10"/>
  <c r="AB137" i="10"/>
  <c r="AB31" i="10"/>
  <c r="AB37" i="10"/>
  <c r="AB198" i="10"/>
  <c r="AB108" i="10"/>
  <c r="AB17" i="10"/>
  <c r="AB80" i="10"/>
  <c r="AB184" i="10"/>
  <c r="AB23" i="10"/>
  <c r="AB200" i="10"/>
  <c r="AB179" i="10"/>
  <c r="AB193" i="10"/>
  <c r="AB81" i="10"/>
  <c r="AB187" i="10"/>
  <c r="AB192" i="10"/>
  <c r="AB125" i="10"/>
  <c r="AB180" i="10"/>
  <c r="AB139" i="10"/>
  <c r="AB77" i="10"/>
  <c r="AB177" i="10"/>
  <c r="AB38" i="10"/>
  <c r="AB163" i="10"/>
  <c r="AB140" i="10"/>
  <c r="AB152" i="10"/>
  <c r="AB3" i="10"/>
  <c r="AB112" i="10"/>
  <c r="AB188" i="10"/>
  <c r="AB55" i="10"/>
  <c r="AB27" i="10"/>
  <c r="AB116" i="10"/>
  <c r="AB13" i="10"/>
  <c r="AB98" i="10"/>
  <c r="AB33" i="10"/>
  <c r="AB119" i="10"/>
  <c r="AB24" i="10"/>
  <c r="AB68" i="10"/>
  <c r="AB49" i="10"/>
  <c r="AB190" i="10"/>
  <c r="AB97" i="10"/>
  <c r="AB6" i="10"/>
  <c r="AB170" i="10"/>
  <c r="AB29" i="10"/>
  <c r="AB11" i="10"/>
  <c r="AB168" i="10"/>
  <c r="AB26" i="10"/>
  <c r="AB121" i="10"/>
  <c r="AB9" i="10"/>
  <c r="AB110" i="10"/>
  <c r="AB40" i="10"/>
  <c r="AB7" i="10"/>
  <c r="AB195" i="10"/>
  <c r="AB100" i="10"/>
  <c r="AB87" i="10"/>
  <c r="AB4" i="10"/>
  <c r="AB201" i="10"/>
  <c r="AB126" i="10"/>
  <c r="AB5" i="10"/>
  <c r="AB159" i="10"/>
  <c r="AB166" i="10"/>
  <c r="AB2" i="10"/>
  <c r="AB46" i="10"/>
  <c r="AB39" i="10"/>
  <c r="AB185" i="10"/>
  <c r="AB105" i="10"/>
  <c r="AB86" i="10"/>
  <c r="AB99" i="10"/>
  <c r="AB61" i="10"/>
  <c r="AB91" i="10"/>
  <c r="AB155" i="10"/>
  <c r="AB199" i="10"/>
  <c r="AB196" i="10"/>
  <c r="AB93" i="10"/>
  <c r="AB52" i="10"/>
  <c r="AB136" i="10"/>
  <c r="AB120" i="10"/>
  <c r="AB14" i="10"/>
  <c r="AB124" i="10"/>
  <c r="AB149" i="10"/>
  <c r="AB158" i="10"/>
  <c r="AB18" i="10"/>
  <c r="AB183" i="10"/>
  <c r="AB74" i="10"/>
  <c r="AB8" i="10"/>
  <c r="AB107" i="10"/>
  <c r="AB101" i="10"/>
  <c r="AB21" i="10"/>
  <c r="AB47" i="10"/>
  <c r="AB164" i="10"/>
  <c r="AA42" i="10"/>
  <c r="AA16" i="10"/>
  <c r="AA172" i="10"/>
  <c r="AA53" i="10"/>
  <c r="AA30" i="10"/>
  <c r="AA156" i="10"/>
  <c r="AA94" i="10"/>
  <c r="AA165" i="10"/>
  <c r="AA104" i="10"/>
  <c r="AA79" i="10"/>
  <c r="AA84" i="10"/>
  <c r="AA111" i="10"/>
  <c r="AA151" i="10"/>
  <c r="AA75" i="10"/>
  <c r="AA122" i="10"/>
  <c r="AA34" i="10"/>
  <c r="AA191" i="10"/>
  <c r="AA135" i="10"/>
  <c r="AA15" i="10"/>
  <c r="AA186" i="10"/>
  <c r="AA178" i="10"/>
  <c r="AA59" i="10"/>
  <c r="AA118" i="10"/>
  <c r="AA131" i="10"/>
  <c r="AA167" i="10"/>
  <c r="AA10" i="10"/>
  <c r="AA70" i="10"/>
  <c r="AA43" i="10"/>
  <c r="AA19" i="10"/>
  <c r="AA102" i="10"/>
  <c r="AA129" i="10"/>
  <c r="AA173" i="10"/>
  <c r="AA88" i="10"/>
  <c r="AA92" i="10"/>
  <c r="AA44" i="10"/>
  <c r="AA117" i="10"/>
  <c r="AA41" i="10"/>
  <c r="AA138" i="10"/>
  <c r="AA63" i="10"/>
  <c r="AA153" i="10"/>
  <c r="AA169" i="10"/>
  <c r="AA50" i="10"/>
  <c r="AA197" i="10"/>
  <c r="AA12" i="10"/>
  <c r="AA25" i="10"/>
  <c r="AA72" i="10"/>
  <c r="AA48" i="10"/>
  <c r="AA32" i="10"/>
  <c r="AA146" i="10"/>
  <c r="AA127" i="10"/>
  <c r="AA54" i="10"/>
  <c r="AA85" i="10"/>
  <c r="AA36" i="10"/>
  <c r="AA57" i="10"/>
  <c r="AA132" i="10"/>
  <c r="AA175" i="10"/>
  <c r="AA76" i="10"/>
  <c r="AA83" i="10"/>
  <c r="AA141" i="10"/>
  <c r="AA109" i="10"/>
  <c r="AA58" i="10"/>
  <c r="AA182" i="10"/>
  <c r="AA123" i="10"/>
  <c r="AA51" i="10"/>
  <c r="AA45" i="10"/>
  <c r="AA194" i="10"/>
  <c r="AA115" i="10"/>
  <c r="AA20" i="10"/>
  <c r="AA62" i="10"/>
  <c r="AA154" i="10"/>
  <c r="AA67" i="10"/>
  <c r="AA171" i="10"/>
  <c r="AA148" i="10"/>
  <c r="AA162" i="10"/>
  <c r="AA130" i="10"/>
  <c r="AA134" i="10"/>
  <c r="AA189" i="10"/>
  <c r="AA144" i="10"/>
  <c r="AA181" i="10"/>
  <c r="AA160" i="10"/>
  <c r="AA78" i="10"/>
  <c r="AA150" i="10"/>
  <c r="AA65" i="10"/>
  <c r="AA128" i="10"/>
  <c r="AA103" i="10"/>
  <c r="AA95" i="10"/>
  <c r="AA64" i="10"/>
  <c r="AA133" i="10"/>
  <c r="AA176" i="10"/>
  <c r="AA56" i="10"/>
  <c r="AA82" i="10"/>
  <c r="AA106" i="10"/>
  <c r="AA89" i="10"/>
  <c r="AA66" i="10"/>
  <c r="AA143" i="10"/>
  <c r="AA161" i="10"/>
  <c r="AA69" i="10"/>
  <c r="AA142" i="10"/>
  <c r="AA71" i="10"/>
  <c r="AA157" i="10"/>
  <c r="AA114" i="10"/>
  <c r="AA145" i="10"/>
  <c r="AA113" i="10"/>
  <c r="AA35" i="10"/>
  <c r="AA28" i="10"/>
  <c r="AA96" i="10"/>
  <c r="AA60" i="10"/>
  <c r="AA147" i="10"/>
  <c r="AA73" i="10"/>
  <c r="AA90" i="10"/>
  <c r="AA22" i="10"/>
  <c r="AA174" i="10"/>
  <c r="AA137" i="10"/>
  <c r="AA31" i="10"/>
  <c r="AA37" i="10"/>
  <c r="AA198" i="10"/>
  <c r="AA108" i="10"/>
  <c r="AA17" i="10"/>
  <c r="AA80" i="10"/>
  <c r="AA184" i="10"/>
  <c r="AA23" i="10"/>
  <c r="AA200" i="10"/>
  <c r="AA179" i="10"/>
  <c r="AA193" i="10"/>
  <c r="AA81" i="10"/>
  <c r="AA187" i="10"/>
  <c r="AA192" i="10"/>
  <c r="AA125" i="10"/>
  <c r="AA180" i="10"/>
  <c r="AA139" i="10"/>
  <c r="AA77" i="10"/>
  <c r="AA177" i="10"/>
  <c r="AA38" i="10"/>
  <c r="AA163" i="10"/>
  <c r="AA140" i="10"/>
  <c r="AA152" i="10"/>
  <c r="AA3" i="10"/>
  <c r="AA112" i="10"/>
  <c r="AA188" i="10"/>
  <c r="AA55" i="10"/>
  <c r="AA27" i="10"/>
  <c r="AA116" i="10"/>
  <c r="AA13" i="10"/>
  <c r="AA98" i="10"/>
  <c r="AA33" i="10"/>
  <c r="AA119" i="10"/>
  <c r="AA24" i="10"/>
  <c r="AA68" i="10"/>
  <c r="AA49" i="10"/>
  <c r="AA190" i="10"/>
  <c r="AA97" i="10"/>
  <c r="AA6" i="10"/>
  <c r="AA170" i="10"/>
  <c r="AA29" i="10"/>
  <c r="AA11" i="10"/>
  <c r="AA168" i="10"/>
  <c r="AA26" i="10"/>
  <c r="AA121" i="10"/>
  <c r="AA9" i="10"/>
  <c r="AA110" i="10"/>
  <c r="AA40" i="10"/>
  <c r="AA7" i="10"/>
  <c r="AA195" i="10"/>
  <c r="AA100" i="10"/>
  <c r="AA87" i="10"/>
  <c r="AA4" i="10"/>
  <c r="AA201" i="10"/>
  <c r="AA126" i="10"/>
  <c r="AA5" i="10"/>
  <c r="AA159" i="10"/>
  <c r="AA166" i="10"/>
  <c r="AA2" i="10"/>
  <c r="AA46" i="10"/>
  <c r="AA39" i="10"/>
  <c r="AA185" i="10"/>
  <c r="AA105" i="10"/>
  <c r="AA86" i="10"/>
  <c r="AA99" i="10"/>
  <c r="AA61" i="10"/>
  <c r="AA91" i="10"/>
  <c r="AA155" i="10"/>
  <c r="AA199" i="10"/>
  <c r="AA196" i="10"/>
  <c r="AA93" i="10"/>
  <c r="AA52" i="10"/>
  <c r="AA136" i="10"/>
  <c r="AA120" i="10"/>
  <c r="AA14" i="10"/>
  <c r="AA124" i="10"/>
  <c r="AA149" i="10"/>
  <c r="AA158" i="10"/>
  <c r="AA18" i="10"/>
  <c r="AA183" i="10"/>
  <c r="AA74" i="10"/>
  <c r="AA8" i="10"/>
  <c r="AA107" i="10"/>
  <c r="AA101" i="10"/>
  <c r="AA21" i="10"/>
  <c r="AA47" i="10"/>
  <c r="AA164" i="10"/>
  <c r="Z164" i="10"/>
  <c r="Z42" i="10"/>
  <c r="Z16" i="10"/>
  <c r="Z172" i="10"/>
  <c r="Z53" i="10"/>
  <c r="Z30" i="10"/>
  <c r="Z156" i="10"/>
  <c r="Z94" i="10"/>
  <c r="Z165" i="10"/>
  <c r="Z104" i="10"/>
  <c r="Z79" i="10"/>
  <c r="Z84" i="10"/>
  <c r="Z111" i="10"/>
  <c r="Z151" i="10"/>
  <c r="Z75" i="10"/>
  <c r="Z122" i="10"/>
  <c r="Z34" i="10"/>
  <c r="Z191" i="10"/>
  <c r="Z135" i="10"/>
  <c r="Z15" i="10"/>
  <c r="Z186" i="10"/>
  <c r="Z178" i="10"/>
  <c r="Z59" i="10"/>
  <c r="Z118" i="10"/>
  <c r="Z131" i="10"/>
  <c r="Z167" i="10"/>
  <c r="Z10" i="10"/>
  <c r="Z70" i="10"/>
  <c r="Z43" i="10"/>
  <c r="Z19" i="10"/>
  <c r="Z102" i="10"/>
  <c r="Z129" i="10"/>
  <c r="Z173" i="10"/>
  <c r="Z88" i="10"/>
  <c r="Z92" i="10"/>
  <c r="Z44" i="10"/>
  <c r="Z117" i="10"/>
  <c r="Z41" i="10"/>
  <c r="Z138" i="10"/>
  <c r="Z63" i="10"/>
  <c r="Z153" i="10"/>
  <c r="Z169" i="10"/>
  <c r="Z50" i="10"/>
  <c r="Z197" i="10"/>
  <c r="Z12" i="10"/>
  <c r="Z25" i="10"/>
  <c r="Z72" i="10"/>
  <c r="Z48" i="10"/>
  <c r="Z32" i="10"/>
  <c r="Z146" i="10"/>
  <c r="Z127" i="10"/>
  <c r="Z54" i="10"/>
  <c r="Z85" i="10"/>
  <c r="Z36" i="10"/>
  <c r="Z57" i="10"/>
  <c r="Z132" i="10"/>
  <c r="Z175" i="10"/>
  <c r="Z76" i="10"/>
  <c r="Z83" i="10"/>
  <c r="Z141" i="10"/>
  <c r="Z109" i="10"/>
  <c r="Z58" i="10"/>
  <c r="Z182" i="10"/>
  <c r="Z123" i="10"/>
  <c r="Z51" i="10"/>
  <c r="Z45" i="10"/>
  <c r="Z194" i="10"/>
  <c r="Z115" i="10"/>
  <c r="Z20" i="10"/>
  <c r="Z62" i="10"/>
  <c r="Z154" i="10"/>
  <c r="Z67" i="10"/>
  <c r="Z171" i="10"/>
  <c r="Z148" i="10"/>
  <c r="Z162" i="10"/>
  <c r="Z130" i="10"/>
  <c r="Z134" i="10"/>
  <c r="Z189" i="10"/>
  <c r="Z144" i="10"/>
  <c r="Z181" i="10"/>
  <c r="Z160" i="10"/>
  <c r="Z78" i="10"/>
  <c r="Z150" i="10"/>
  <c r="Z65" i="10"/>
  <c r="Z128" i="10"/>
  <c r="Z103" i="10"/>
  <c r="Z95" i="10"/>
  <c r="Z64" i="10"/>
  <c r="Z133" i="10"/>
  <c r="Z176" i="10"/>
  <c r="Z56" i="10"/>
  <c r="Z82" i="10"/>
  <c r="Z106" i="10"/>
  <c r="Z89" i="10"/>
  <c r="Z66" i="10"/>
  <c r="Z143" i="10"/>
  <c r="Z161" i="10"/>
  <c r="Z69" i="10"/>
  <c r="Z142" i="10"/>
  <c r="Z71" i="10"/>
  <c r="Z157" i="10"/>
  <c r="Z114" i="10"/>
  <c r="Z145" i="10"/>
  <c r="Z113" i="10"/>
  <c r="Z35" i="10"/>
  <c r="Z28" i="10"/>
  <c r="Z96" i="10"/>
  <c r="Z60" i="10"/>
  <c r="Z147" i="10"/>
  <c r="Z73" i="10"/>
  <c r="Z90" i="10"/>
  <c r="Z22" i="10"/>
  <c r="Z174" i="10"/>
  <c r="Z137" i="10"/>
  <c r="Z31" i="10"/>
  <c r="Z37" i="10"/>
  <c r="Z198" i="10"/>
  <c r="Z108" i="10"/>
  <c r="Z17" i="10"/>
  <c r="Z80" i="10"/>
  <c r="Z184" i="10"/>
  <c r="Z23" i="10"/>
  <c r="Z200" i="10"/>
  <c r="Z179" i="10"/>
  <c r="Z193" i="10"/>
  <c r="Z81" i="10"/>
  <c r="Z187" i="10"/>
  <c r="Z192" i="10"/>
  <c r="Z125" i="10"/>
  <c r="Z180" i="10"/>
  <c r="Z139" i="10"/>
  <c r="Z77" i="10"/>
  <c r="Z177" i="10"/>
  <c r="Z38" i="10"/>
  <c r="Z163" i="10"/>
  <c r="Z140" i="10"/>
  <c r="Z152" i="10"/>
  <c r="Z3" i="10"/>
  <c r="Z112" i="10"/>
  <c r="Z188" i="10"/>
  <c r="Z55" i="10"/>
  <c r="Z27" i="10"/>
  <c r="Z116" i="10"/>
  <c r="Z13" i="10"/>
  <c r="Z98" i="10"/>
  <c r="Z33" i="10"/>
  <c r="Z119" i="10"/>
  <c r="Z24" i="10"/>
  <c r="Z68" i="10"/>
  <c r="Z49" i="10"/>
  <c r="Z190" i="10"/>
  <c r="Z97" i="10"/>
  <c r="Z6" i="10"/>
  <c r="Z170" i="10"/>
  <c r="Z29" i="10"/>
  <c r="Z11" i="10"/>
  <c r="Z168" i="10"/>
  <c r="Z26" i="10"/>
  <c r="Z121" i="10"/>
  <c r="Z9" i="10"/>
  <c r="Z110" i="10"/>
  <c r="Z40" i="10"/>
  <c r="Z7" i="10"/>
  <c r="Z195" i="10"/>
  <c r="Z100" i="10"/>
  <c r="Z4" i="10"/>
  <c r="Z201" i="10"/>
  <c r="Z126" i="10"/>
  <c r="Z5" i="10"/>
  <c r="Z159" i="10"/>
  <c r="Z166" i="10"/>
  <c r="Z2" i="10"/>
  <c r="Z46" i="10"/>
  <c r="Z39" i="10"/>
  <c r="Z185" i="10"/>
  <c r="Z105" i="10"/>
  <c r="Z86" i="10"/>
  <c r="Z99" i="10"/>
  <c r="Z61" i="10"/>
  <c r="Z91" i="10"/>
  <c r="Z155" i="10"/>
  <c r="Z199" i="10"/>
  <c r="Z196" i="10"/>
  <c r="Z93" i="10"/>
  <c r="Z52" i="10"/>
  <c r="Z136" i="10"/>
  <c r="Z120" i="10"/>
  <c r="Z14" i="10"/>
  <c r="Z124" i="10"/>
  <c r="Z149" i="10"/>
  <c r="Z158" i="10"/>
  <c r="Z18" i="10"/>
  <c r="Z183" i="10"/>
  <c r="Z74" i="10"/>
  <c r="Z8" i="10"/>
  <c r="Z107" i="10"/>
  <c r="Z101" i="10"/>
  <c r="Z21" i="10"/>
  <c r="Z47" i="10"/>
  <c r="Z87" i="10"/>
  <c r="Y42" i="10"/>
  <c r="Y16" i="10"/>
  <c r="Y172" i="10"/>
  <c r="Y53" i="10"/>
  <c r="Y30" i="10"/>
  <c r="Y156" i="10"/>
  <c r="Y94" i="10"/>
  <c r="Y165" i="10"/>
  <c r="Y104" i="10"/>
  <c r="Y79" i="10"/>
  <c r="Y84" i="10"/>
  <c r="Y111" i="10"/>
  <c r="Y151" i="10"/>
  <c r="Y75" i="10"/>
  <c r="Y122" i="10"/>
  <c r="Y34" i="10"/>
  <c r="Y191" i="10"/>
  <c r="Y135" i="10"/>
  <c r="Y15" i="10"/>
  <c r="Y186" i="10"/>
  <c r="Y178" i="10"/>
  <c r="Y59" i="10"/>
  <c r="Y118" i="10"/>
  <c r="Y131" i="10"/>
  <c r="Y167" i="10"/>
  <c r="Y10" i="10"/>
  <c r="Y70" i="10"/>
  <c r="Y43" i="10"/>
  <c r="Y19" i="10"/>
  <c r="Y102" i="10"/>
  <c r="Y129" i="10"/>
  <c r="Y173" i="10"/>
  <c r="Y88" i="10"/>
  <c r="Y92" i="10"/>
  <c r="Y44" i="10"/>
  <c r="Y117" i="10"/>
  <c r="Y41" i="10"/>
  <c r="Y138" i="10"/>
  <c r="Y63" i="10"/>
  <c r="Y153" i="10"/>
  <c r="Y169" i="10"/>
  <c r="Y50" i="10"/>
  <c r="Y197" i="10"/>
  <c r="Y12" i="10"/>
  <c r="Y25" i="10"/>
  <c r="Y72" i="10"/>
  <c r="Y48" i="10"/>
  <c r="Y32" i="10"/>
  <c r="Y146" i="10"/>
  <c r="Y127" i="10"/>
  <c r="Y54" i="10"/>
  <c r="Y85" i="10"/>
  <c r="Y36" i="10"/>
  <c r="Y57" i="10"/>
  <c r="Y132" i="10"/>
  <c r="Y175" i="10"/>
  <c r="Y76" i="10"/>
  <c r="Y83" i="10"/>
  <c r="Y141" i="10"/>
  <c r="Y109" i="10"/>
  <c r="Y58" i="10"/>
  <c r="Y182" i="10"/>
  <c r="Y123" i="10"/>
  <c r="Y51" i="10"/>
  <c r="Y45" i="10"/>
  <c r="Y194" i="10"/>
  <c r="Y115" i="10"/>
  <c r="Y20" i="10"/>
  <c r="Y62" i="10"/>
  <c r="Y154" i="10"/>
  <c r="Y67" i="10"/>
  <c r="Y171" i="10"/>
  <c r="Y148" i="10"/>
  <c r="Y162" i="10"/>
  <c r="Y130" i="10"/>
  <c r="Y134" i="10"/>
  <c r="Y189" i="10"/>
  <c r="Y144" i="10"/>
  <c r="Y181" i="10"/>
  <c r="Y160" i="10"/>
  <c r="Y78" i="10"/>
  <c r="Y150" i="10"/>
  <c r="Y65" i="10"/>
  <c r="Y128" i="10"/>
  <c r="Y103" i="10"/>
  <c r="Y95" i="10"/>
  <c r="Y64" i="10"/>
  <c r="Y133" i="10"/>
  <c r="Y176" i="10"/>
  <c r="Y56" i="10"/>
  <c r="Y82" i="10"/>
  <c r="Y106" i="10"/>
  <c r="Y89" i="10"/>
  <c r="Y66" i="10"/>
  <c r="Y143" i="10"/>
  <c r="Y161" i="10"/>
  <c r="Y69" i="10"/>
  <c r="Y142" i="10"/>
  <c r="Y71" i="10"/>
  <c r="Y157" i="10"/>
  <c r="Y114" i="10"/>
  <c r="Y145" i="10"/>
  <c r="Y113" i="10"/>
  <c r="Y35" i="10"/>
  <c r="Y28" i="10"/>
  <c r="Y96" i="10"/>
  <c r="Y60" i="10"/>
  <c r="Y147" i="10"/>
  <c r="Y73" i="10"/>
  <c r="Y90" i="10"/>
  <c r="Y22" i="10"/>
  <c r="Y174" i="10"/>
  <c r="Y137" i="10"/>
  <c r="Y31" i="10"/>
  <c r="Y37" i="10"/>
  <c r="Y198" i="10"/>
  <c r="Y108" i="10"/>
  <c r="Y17" i="10"/>
  <c r="Y80" i="10"/>
  <c r="Y184" i="10"/>
  <c r="Y23" i="10"/>
  <c r="Y200" i="10"/>
  <c r="Y179" i="10"/>
  <c r="Y193" i="10"/>
  <c r="Y81" i="10"/>
  <c r="Y187" i="10"/>
  <c r="Y192" i="10"/>
  <c r="Y125" i="10"/>
  <c r="Y180" i="10"/>
  <c r="Y139" i="10"/>
  <c r="Y77" i="10"/>
  <c r="Y177" i="10"/>
  <c r="Y38" i="10"/>
  <c r="Y163" i="10"/>
  <c r="Y140" i="10"/>
  <c r="Y152" i="10"/>
  <c r="Y3" i="10"/>
  <c r="Y112" i="10"/>
  <c r="Y188" i="10"/>
  <c r="Y55" i="10"/>
  <c r="Y27" i="10"/>
  <c r="Y116" i="10"/>
  <c r="Y13" i="10"/>
  <c r="Y98" i="10"/>
  <c r="Y33" i="10"/>
  <c r="Y119" i="10"/>
  <c r="Y24" i="10"/>
  <c r="Y68" i="10"/>
  <c r="Y49" i="10"/>
  <c r="Y190" i="10"/>
  <c r="Y97" i="10"/>
  <c r="Y6" i="10"/>
  <c r="Y170" i="10"/>
  <c r="Y29" i="10"/>
  <c r="Y11" i="10"/>
  <c r="Y168" i="10"/>
  <c r="Y26" i="10"/>
  <c r="Y121" i="10"/>
  <c r="Y9" i="10"/>
  <c r="Y110" i="10"/>
  <c r="Y40" i="10"/>
  <c r="Y7" i="10"/>
  <c r="Y195" i="10"/>
  <c r="Y100" i="10"/>
  <c r="Y87" i="10"/>
  <c r="Y4" i="10"/>
  <c r="Y201" i="10"/>
  <c r="Y126" i="10"/>
  <c r="Y5" i="10"/>
  <c r="Y159" i="10"/>
  <c r="Y166" i="10"/>
  <c r="Y2" i="10"/>
  <c r="Y46" i="10"/>
  <c r="Y39" i="10"/>
  <c r="Y185" i="10"/>
  <c r="Y105" i="10"/>
  <c r="Y86" i="10"/>
  <c r="Y99" i="10"/>
  <c r="Y61" i="10"/>
  <c r="Y91" i="10"/>
  <c r="Y155" i="10"/>
  <c r="Y199" i="10"/>
  <c r="Y196" i="10"/>
  <c r="Y93" i="10"/>
  <c r="Y52" i="10"/>
  <c r="Y136" i="10"/>
  <c r="Y120" i="10"/>
  <c r="Y14" i="10"/>
  <c r="Y124" i="10"/>
  <c r="Y149" i="10"/>
  <c r="Y158" i="10"/>
  <c r="Y18" i="10"/>
  <c r="Y183" i="10"/>
  <c r="Y74" i="10"/>
  <c r="Y8" i="10"/>
  <c r="Y107" i="10"/>
  <c r="Y101" i="10"/>
  <c r="Y21" i="10"/>
  <c r="Y47" i="10"/>
  <c r="Y164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" i="10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AH42" i="10"/>
  <c r="AH16" i="10"/>
  <c r="AH172" i="10"/>
  <c r="AH53" i="10"/>
  <c r="AH30" i="10"/>
  <c r="AH156" i="10"/>
  <c r="AH94" i="10"/>
  <c r="AH165" i="10"/>
  <c r="AH104" i="10"/>
  <c r="AH79" i="10"/>
  <c r="AH84" i="10"/>
  <c r="AH111" i="10"/>
  <c r="AH151" i="10"/>
  <c r="AH75" i="10"/>
  <c r="AH122" i="10"/>
  <c r="AH34" i="10"/>
  <c r="AH191" i="10"/>
  <c r="AH135" i="10"/>
  <c r="AH15" i="10"/>
  <c r="AH186" i="10"/>
  <c r="AH178" i="10"/>
  <c r="AH59" i="10"/>
  <c r="AH118" i="10"/>
  <c r="AH131" i="10"/>
  <c r="AH167" i="10"/>
  <c r="AH10" i="10"/>
  <c r="AH70" i="10"/>
  <c r="AH43" i="10"/>
  <c r="AH19" i="10"/>
  <c r="AH102" i="10"/>
  <c r="AH129" i="10"/>
  <c r="AH173" i="10"/>
  <c r="AH88" i="10"/>
  <c r="AH92" i="10"/>
  <c r="AH44" i="10"/>
  <c r="AH117" i="10"/>
  <c r="AH41" i="10"/>
  <c r="AH138" i="10"/>
  <c r="AH63" i="10"/>
  <c r="AH153" i="10"/>
  <c r="AH169" i="10"/>
  <c r="AH50" i="10"/>
  <c r="AH197" i="10"/>
  <c r="AH12" i="10"/>
  <c r="AH25" i="10"/>
  <c r="AH72" i="10"/>
  <c r="AH48" i="10"/>
  <c r="AH32" i="10"/>
  <c r="AH146" i="10"/>
  <c r="AH127" i="10"/>
  <c r="AH54" i="10"/>
  <c r="AH85" i="10"/>
  <c r="AH36" i="10"/>
  <c r="AH57" i="10"/>
  <c r="AH132" i="10"/>
  <c r="AH175" i="10"/>
  <c r="AH76" i="10"/>
  <c r="AH83" i="10"/>
  <c r="AH141" i="10"/>
  <c r="AH109" i="10"/>
  <c r="AH58" i="10"/>
  <c r="AH182" i="10"/>
  <c r="AH123" i="10"/>
  <c r="AH51" i="10"/>
  <c r="AH45" i="10"/>
  <c r="AH194" i="10"/>
  <c r="AH115" i="10"/>
  <c r="AH20" i="10"/>
  <c r="AH62" i="10"/>
  <c r="AH154" i="10"/>
  <c r="AH67" i="10"/>
  <c r="AH171" i="10"/>
  <c r="AH148" i="10"/>
  <c r="AH162" i="10"/>
  <c r="AH130" i="10"/>
  <c r="AH134" i="10"/>
  <c r="AH189" i="10"/>
  <c r="AH144" i="10"/>
  <c r="AH181" i="10"/>
  <c r="AH160" i="10"/>
  <c r="AH78" i="10"/>
  <c r="AH150" i="10"/>
  <c r="AH65" i="10"/>
  <c r="AH128" i="10"/>
  <c r="AH103" i="10"/>
  <c r="AH95" i="10"/>
  <c r="AH64" i="10"/>
  <c r="AH133" i="10"/>
  <c r="AH176" i="10"/>
  <c r="AH56" i="10"/>
  <c r="AH82" i="10"/>
  <c r="AH106" i="10"/>
  <c r="AH89" i="10"/>
  <c r="AH66" i="10"/>
  <c r="AH143" i="10"/>
  <c r="AH161" i="10"/>
  <c r="AH69" i="10"/>
  <c r="AH142" i="10"/>
  <c r="AH71" i="10"/>
  <c r="AH157" i="10"/>
  <c r="AH114" i="10"/>
  <c r="AH145" i="10"/>
  <c r="AH113" i="10"/>
  <c r="AH35" i="10"/>
  <c r="AH28" i="10"/>
  <c r="AH96" i="10"/>
  <c r="AH60" i="10"/>
  <c r="AH147" i="10"/>
  <c r="AH73" i="10"/>
  <c r="AH90" i="10"/>
  <c r="AH22" i="10"/>
  <c r="AH174" i="10"/>
  <c r="AH137" i="10"/>
  <c r="AH31" i="10"/>
  <c r="AH37" i="10"/>
  <c r="AH198" i="10"/>
  <c r="AH108" i="10"/>
  <c r="AH17" i="10"/>
  <c r="AH80" i="10"/>
  <c r="AH184" i="10"/>
  <c r="AH23" i="10"/>
  <c r="AH200" i="10"/>
  <c r="AH179" i="10"/>
  <c r="AH193" i="10"/>
  <c r="AH81" i="10"/>
  <c r="AH187" i="10"/>
  <c r="AH192" i="10"/>
  <c r="AH125" i="10"/>
  <c r="AH180" i="10"/>
  <c r="AH139" i="10"/>
  <c r="AH77" i="10"/>
  <c r="AH177" i="10"/>
  <c r="AH38" i="10"/>
  <c r="AH163" i="10"/>
  <c r="AH140" i="10"/>
  <c r="AH152" i="10"/>
  <c r="AH3" i="10"/>
  <c r="AH112" i="10"/>
  <c r="AH188" i="10"/>
  <c r="AH55" i="10"/>
  <c r="AH27" i="10"/>
  <c r="AH116" i="10"/>
  <c r="AH13" i="10"/>
  <c r="AH98" i="10"/>
  <c r="AH33" i="10"/>
  <c r="AH119" i="10"/>
  <c r="AH24" i="10"/>
  <c r="AH68" i="10"/>
  <c r="AH49" i="10"/>
  <c r="AH190" i="10"/>
  <c r="AH97" i="10"/>
  <c r="AH6" i="10"/>
  <c r="AH170" i="10"/>
  <c r="AH29" i="10"/>
  <c r="AH11" i="10"/>
  <c r="AH168" i="10"/>
  <c r="AH26" i="10"/>
  <c r="AH121" i="10"/>
  <c r="AH9" i="10"/>
  <c r="AH110" i="10"/>
  <c r="AH40" i="10"/>
  <c r="AH7" i="10"/>
  <c r="AH195" i="10"/>
  <c r="AH100" i="10"/>
  <c r="AH87" i="10"/>
  <c r="AH4" i="10"/>
  <c r="AH201" i="10"/>
  <c r="AH126" i="10"/>
  <c r="AH5" i="10"/>
  <c r="AH159" i="10"/>
  <c r="AH166" i="10"/>
  <c r="AH2" i="10"/>
  <c r="AH46" i="10"/>
  <c r="AH39" i="10"/>
  <c r="AH185" i="10"/>
  <c r="AH105" i="10"/>
  <c r="AH86" i="10"/>
  <c r="AH99" i="10"/>
  <c r="AH61" i="10"/>
  <c r="AH91" i="10"/>
  <c r="AH155" i="10"/>
  <c r="AH199" i="10"/>
  <c r="AH196" i="10"/>
  <c r="AH93" i="10"/>
  <c r="AH52" i="10"/>
  <c r="AH136" i="10"/>
  <c r="AH120" i="10"/>
  <c r="AH14" i="10"/>
  <c r="AH124" i="10"/>
  <c r="AH149" i="10"/>
  <c r="AH158" i="10"/>
  <c r="AH18" i="10"/>
  <c r="AH183" i="10"/>
  <c r="AH74" i="10"/>
  <c r="AH8" i="10"/>
  <c r="AH107" i="10"/>
  <c r="AH101" i="10"/>
  <c r="AH21" i="10"/>
  <c r="AH47" i="10"/>
  <c r="AH164" i="10"/>
  <c r="F203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4" i="10"/>
  <c r="V5" i="10"/>
  <c r="V6" i="10"/>
  <c r="V7" i="10"/>
  <c r="V3" i="10"/>
  <c r="V2" i="10"/>
  <c r="P203" i="10"/>
  <c r="Q203" i="10"/>
  <c r="O203" i="10"/>
  <c r="R203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" i="10"/>
  <c r="B203" i="16"/>
  <c r="B202" i="16"/>
  <c r="B203" i="15"/>
  <c r="B202" i="15"/>
  <c r="B203" i="14"/>
  <c r="B202" i="14"/>
  <c r="B203" i="13"/>
  <c r="B202" i="13"/>
  <c r="AF203" i="10" l="1"/>
  <c r="AE203" i="10"/>
  <c r="AC203" i="10"/>
  <c r="AD203" i="10"/>
  <c r="AB203" i="10"/>
  <c r="AA203" i="10"/>
  <c r="Y203" i="10"/>
  <c r="S203" i="10"/>
  <c r="Z203" i="10"/>
  <c r="T203" i="10"/>
  <c r="U205" i="10"/>
  <c r="V205" i="10"/>
  <c r="U204" i="10"/>
  <c r="V203" i="10"/>
  <c r="V204" i="10"/>
  <c r="U203" i="10"/>
  <c r="AG164" i="10" l="1"/>
  <c r="AJ164" i="10"/>
  <c r="AK164" i="10"/>
  <c r="AG42" i="10"/>
  <c r="AJ42" i="10"/>
  <c r="AK42" i="10"/>
  <c r="AG16" i="10"/>
  <c r="AJ16" i="10"/>
  <c r="AK16" i="10"/>
  <c r="AG172" i="10"/>
  <c r="AJ172" i="10"/>
  <c r="AK172" i="10"/>
  <c r="AG53" i="10"/>
  <c r="AJ53" i="10"/>
  <c r="AK53" i="10"/>
  <c r="AG30" i="10"/>
  <c r="AJ30" i="10"/>
  <c r="AK30" i="10"/>
  <c r="AG156" i="10"/>
  <c r="AJ156" i="10"/>
  <c r="AK156" i="10"/>
  <c r="AG94" i="10"/>
  <c r="AJ94" i="10"/>
  <c r="AK94" i="10"/>
  <c r="AG165" i="10"/>
  <c r="AJ165" i="10"/>
  <c r="AK165" i="10"/>
  <c r="AG104" i="10"/>
  <c r="AJ104" i="10"/>
  <c r="AK104" i="10"/>
  <c r="AG79" i="10"/>
  <c r="AJ79" i="10"/>
  <c r="AK79" i="10"/>
  <c r="AG84" i="10"/>
  <c r="AJ84" i="10"/>
  <c r="AK84" i="10"/>
  <c r="AG111" i="10"/>
  <c r="AJ111" i="10"/>
  <c r="AK111" i="10"/>
  <c r="AG151" i="10"/>
  <c r="AJ151" i="10"/>
  <c r="AK151" i="10"/>
  <c r="AG75" i="10"/>
  <c r="AJ75" i="10"/>
  <c r="AK75" i="10"/>
  <c r="AG122" i="10"/>
  <c r="AJ122" i="10"/>
  <c r="AK122" i="10"/>
  <c r="AG34" i="10"/>
  <c r="AJ34" i="10"/>
  <c r="AK34" i="10"/>
  <c r="AG191" i="10"/>
  <c r="AJ191" i="10"/>
  <c r="AK191" i="10"/>
  <c r="AG135" i="10"/>
  <c r="AJ135" i="10"/>
  <c r="AK135" i="10"/>
  <c r="AG15" i="10"/>
  <c r="AJ15" i="10"/>
  <c r="AK15" i="10"/>
  <c r="AG186" i="10"/>
  <c r="AJ186" i="10"/>
  <c r="AK186" i="10"/>
  <c r="AG178" i="10"/>
  <c r="AJ178" i="10"/>
  <c r="AK178" i="10"/>
  <c r="AG59" i="10"/>
  <c r="AJ59" i="10"/>
  <c r="AK59" i="10"/>
  <c r="AG118" i="10"/>
  <c r="AJ118" i="10"/>
  <c r="AK118" i="10"/>
  <c r="AG131" i="10"/>
  <c r="AJ131" i="10"/>
  <c r="AK131" i="10"/>
  <c r="AG167" i="10"/>
  <c r="AJ167" i="10"/>
  <c r="AK167" i="10"/>
  <c r="AG10" i="10"/>
  <c r="AJ10" i="10"/>
  <c r="AK10" i="10"/>
  <c r="AG70" i="10"/>
  <c r="AJ70" i="10"/>
  <c r="AK70" i="10"/>
  <c r="AG43" i="10"/>
  <c r="AJ43" i="10"/>
  <c r="AK43" i="10"/>
  <c r="AG19" i="10"/>
  <c r="AJ19" i="10"/>
  <c r="AK19" i="10"/>
  <c r="AG102" i="10"/>
  <c r="AJ102" i="10"/>
  <c r="AK102" i="10"/>
  <c r="AG129" i="10"/>
  <c r="AJ129" i="10"/>
  <c r="AK129" i="10"/>
  <c r="AG173" i="10"/>
  <c r="AJ173" i="10"/>
  <c r="AK173" i="10"/>
  <c r="AG88" i="10"/>
  <c r="AJ88" i="10"/>
  <c r="AK88" i="10"/>
  <c r="AG92" i="10"/>
  <c r="AJ92" i="10"/>
  <c r="AK92" i="10"/>
  <c r="AG44" i="10"/>
  <c r="AJ44" i="10"/>
  <c r="AK44" i="10"/>
  <c r="AG117" i="10"/>
  <c r="AJ117" i="10"/>
  <c r="AK117" i="10"/>
  <c r="AG41" i="10"/>
  <c r="AJ41" i="10"/>
  <c r="AK41" i="10"/>
  <c r="AG138" i="10"/>
  <c r="AJ138" i="10"/>
  <c r="AK138" i="10"/>
  <c r="AG63" i="10"/>
  <c r="AJ63" i="10"/>
  <c r="AK63" i="10"/>
  <c r="AG153" i="10"/>
  <c r="AJ153" i="10"/>
  <c r="AK153" i="10"/>
  <c r="AG169" i="10"/>
  <c r="AJ169" i="10"/>
  <c r="AK169" i="10"/>
  <c r="AG50" i="10"/>
  <c r="AJ50" i="10"/>
  <c r="AK50" i="10"/>
  <c r="AG197" i="10"/>
  <c r="AJ197" i="10"/>
  <c r="AK197" i="10"/>
  <c r="AG12" i="10"/>
  <c r="AJ12" i="10"/>
  <c r="AK12" i="10"/>
  <c r="AG25" i="10"/>
  <c r="AJ25" i="10"/>
  <c r="AK25" i="10"/>
  <c r="AG72" i="10"/>
  <c r="AJ72" i="10"/>
  <c r="AK72" i="10"/>
  <c r="AG48" i="10"/>
  <c r="AJ48" i="10"/>
  <c r="AK48" i="10"/>
  <c r="AG32" i="10"/>
  <c r="AJ32" i="10"/>
  <c r="AK32" i="10"/>
  <c r="AG146" i="10"/>
  <c r="AJ146" i="10"/>
  <c r="AK146" i="10"/>
  <c r="AG127" i="10"/>
  <c r="AJ127" i="10"/>
  <c r="AK127" i="10"/>
  <c r="AG54" i="10"/>
  <c r="AJ54" i="10"/>
  <c r="AK54" i="10"/>
  <c r="AG85" i="10"/>
  <c r="AJ85" i="10"/>
  <c r="AK85" i="10"/>
  <c r="AG36" i="10"/>
  <c r="AJ36" i="10"/>
  <c r="AK36" i="10"/>
  <c r="AG57" i="10"/>
  <c r="AJ57" i="10"/>
  <c r="AK57" i="10"/>
  <c r="AG132" i="10"/>
  <c r="AJ132" i="10"/>
  <c r="AK132" i="10"/>
  <c r="AG175" i="10"/>
  <c r="AJ175" i="10"/>
  <c r="AK175" i="10"/>
  <c r="AG76" i="10"/>
  <c r="AJ76" i="10"/>
  <c r="AK76" i="10"/>
  <c r="AG83" i="10"/>
  <c r="AJ83" i="10"/>
  <c r="AK83" i="10"/>
  <c r="AG141" i="10"/>
  <c r="AJ141" i="10"/>
  <c r="AK141" i="10"/>
  <c r="AG109" i="10"/>
  <c r="AJ109" i="10"/>
  <c r="AK109" i="10"/>
  <c r="AG58" i="10"/>
  <c r="AJ58" i="10"/>
  <c r="AK58" i="10"/>
  <c r="AG182" i="10"/>
  <c r="AJ182" i="10"/>
  <c r="AK182" i="10"/>
  <c r="AG123" i="10"/>
  <c r="AJ123" i="10"/>
  <c r="AK123" i="10"/>
  <c r="AG51" i="10"/>
  <c r="AJ51" i="10"/>
  <c r="AK51" i="10"/>
  <c r="AG45" i="10"/>
  <c r="AJ45" i="10"/>
  <c r="AK45" i="10"/>
  <c r="AG194" i="10"/>
  <c r="AJ194" i="10"/>
  <c r="AK194" i="10"/>
  <c r="AG115" i="10"/>
  <c r="AJ115" i="10"/>
  <c r="AK115" i="10"/>
  <c r="AG20" i="10"/>
  <c r="AJ20" i="10"/>
  <c r="AK20" i="10"/>
  <c r="AG62" i="10"/>
  <c r="AJ62" i="10"/>
  <c r="AK62" i="10"/>
  <c r="AG154" i="10"/>
  <c r="AJ154" i="10"/>
  <c r="AK154" i="10"/>
  <c r="AG67" i="10"/>
  <c r="AJ67" i="10"/>
  <c r="AK67" i="10"/>
  <c r="AG171" i="10"/>
  <c r="AJ171" i="10"/>
  <c r="AK171" i="10"/>
  <c r="AG148" i="10"/>
  <c r="AJ148" i="10"/>
  <c r="AK148" i="10"/>
  <c r="AG162" i="10"/>
  <c r="AJ162" i="10"/>
  <c r="AK162" i="10"/>
  <c r="AG130" i="10"/>
  <c r="AJ130" i="10"/>
  <c r="AK130" i="10"/>
  <c r="AG134" i="10"/>
  <c r="AJ134" i="10"/>
  <c r="AK134" i="10"/>
  <c r="AG189" i="10"/>
  <c r="AJ189" i="10"/>
  <c r="AK189" i="10"/>
  <c r="AG144" i="10"/>
  <c r="AJ144" i="10"/>
  <c r="AK144" i="10"/>
  <c r="AG181" i="10"/>
  <c r="AJ181" i="10"/>
  <c r="AK181" i="10"/>
  <c r="AG160" i="10"/>
  <c r="AJ160" i="10"/>
  <c r="AK160" i="10"/>
  <c r="AG78" i="10"/>
  <c r="AJ78" i="10"/>
  <c r="AK78" i="10"/>
  <c r="AG150" i="10"/>
  <c r="AJ150" i="10"/>
  <c r="AK150" i="10"/>
  <c r="AG65" i="10"/>
  <c r="AJ65" i="10"/>
  <c r="AK65" i="10"/>
  <c r="AG128" i="10"/>
  <c r="AJ128" i="10"/>
  <c r="AK128" i="10"/>
  <c r="AG103" i="10"/>
  <c r="AJ103" i="10"/>
  <c r="AK103" i="10"/>
  <c r="AG95" i="10"/>
  <c r="AJ95" i="10"/>
  <c r="AK95" i="10"/>
  <c r="AG64" i="10"/>
  <c r="AJ64" i="10"/>
  <c r="AK64" i="10"/>
  <c r="AG133" i="10"/>
  <c r="AJ133" i="10"/>
  <c r="AK133" i="10"/>
  <c r="AG176" i="10"/>
  <c r="AJ176" i="10"/>
  <c r="AK176" i="10"/>
  <c r="AG56" i="10"/>
  <c r="AJ56" i="10"/>
  <c r="AK56" i="10"/>
  <c r="AG82" i="10"/>
  <c r="AJ82" i="10"/>
  <c r="AK82" i="10"/>
  <c r="AG106" i="10"/>
  <c r="AJ106" i="10"/>
  <c r="AK106" i="10"/>
  <c r="AG89" i="10"/>
  <c r="AJ89" i="10"/>
  <c r="AK89" i="10"/>
  <c r="AG66" i="10"/>
  <c r="AJ66" i="10"/>
  <c r="AK66" i="10"/>
  <c r="AG143" i="10"/>
  <c r="AJ143" i="10"/>
  <c r="AK143" i="10"/>
  <c r="AG161" i="10"/>
  <c r="AJ161" i="10"/>
  <c r="AK161" i="10"/>
  <c r="AG69" i="10"/>
  <c r="AJ69" i="10"/>
  <c r="AK69" i="10"/>
  <c r="AG142" i="10"/>
  <c r="AJ142" i="10"/>
  <c r="AK142" i="10"/>
  <c r="AG71" i="10"/>
  <c r="AJ71" i="10"/>
  <c r="AK71" i="10"/>
  <c r="AK47" i="10"/>
  <c r="AJ47" i="10"/>
  <c r="AG47" i="10"/>
  <c r="AK21" i="10"/>
  <c r="AJ21" i="10"/>
  <c r="AG21" i="10"/>
  <c r="AK101" i="10"/>
  <c r="AJ101" i="10"/>
  <c r="AG101" i="10"/>
  <c r="AK107" i="10"/>
  <c r="AJ107" i="10"/>
  <c r="AG107" i="10"/>
  <c r="AK8" i="10"/>
  <c r="AJ8" i="10"/>
  <c r="AG8" i="10"/>
  <c r="AK74" i="10"/>
  <c r="AJ74" i="10"/>
  <c r="AG74" i="10"/>
  <c r="AK183" i="10"/>
  <c r="AJ183" i="10"/>
  <c r="AG183" i="10"/>
  <c r="AK18" i="10"/>
  <c r="AJ18" i="10"/>
  <c r="AG18" i="10"/>
  <c r="AK158" i="10"/>
  <c r="AJ158" i="10"/>
  <c r="AG158" i="10"/>
  <c r="AK149" i="10"/>
  <c r="AJ149" i="10"/>
  <c r="AG149" i="10"/>
  <c r="AK124" i="10"/>
  <c r="AJ124" i="10"/>
  <c r="AG124" i="10"/>
  <c r="AK14" i="10"/>
  <c r="AJ14" i="10"/>
  <c r="AG14" i="10"/>
  <c r="AK120" i="10"/>
  <c r="AJ120" i="10"/>
  <c r="AG120" i="10"/>
  <c r="AK136" i="10"/>
  <c r="AJ136" i="10"/>
  <c r="AG136" i="10"/>
  <c r="AK52" i="10"/>
  <c r="AJ52" i="10"/>
  <c r="AG52" i="10"/>
  <c r="AK93" i="10"/>
  <c r="AJ93" i="10"/>
  <c r="AG93" i="10"/>
  <c r="AK196" i="10"/>
  <c r="AJ196" i="10"/>
  <c r="AG196" i="10"/>
  <c r="AK199" i="10"/>
  <c r="AJ199" i="10"/>
  <c r="AG199" i="10"/>
  <c r="AK155" i="10"/>
  <c r="AJ155" i="10"/>
  <c r="AG155" i="10"/>
  <c r="AK91" i="10"/>
  <c r="AJ91" i="10"/>
  <c r="AG91" i="10"/>
  <c r="AK61" i="10"/>
  <c r="AJ61" i="10"/>
  <c r="AG61" i="10"/>
  <c r="AK99" i="10"/>
  <c r="AJ99" i="10"/>
  <c r="AG99" i="10"/>
  <c r="AK86" i="10"/>
  <c r="AJ86" i="10"/>
  <c r="AG86" i="10"/>
  <c r="AK105" i="10"/>
  <c r="AJ105" i="10"/>
  <c r="AG105" i="10"/>
  <c r="AK185" i="10"/>
  <c r="AJ185" i="10"/>
  <c r="AG185" i="10"/>
  <c r="AK39" i="10"/>
  <c r="AJ39" i="10"/>
  <c r="AG39" i="10"/>
  <c r="AK46" i="10"/>
  <c r="AJ46" i="10"/>
  <c r="AG46" i="10"/>
  <c r="AK2" i="10"/>
  <c r="AJ2" i="10"/>
  <c r="AG2" i="10"/>
  <c r="AK166" i="10"/>
  <c r="AJ166" i="10"/>
  <c r="AG166" i="10"/>
  <c r="AK159" i="10"/>
  <c r="AJ159" i="10"/>
  <c r="AG159" i="10"/>
  <c r="AK5" i="10"/>
  <c r="AJ5" i="10"/>
  <c r="AG5" i="10"/>
  <c r="AK126" i="10"/>
  <c r="AJ126" i="10"/>
  <c r="AG126" i="10"/>
  <c r="AK201" i="10"/>
  <c r="AJ201" i="10"/>
  <c r="AG201" i="10"/>
  <c r="AK4" i="10"/>
  <c r="AJ4" i="10"/>
  <c r="AG4" i="10"/>
  <c r="AK87" i="10"/>
  <c r="AJ87" i="10"/>
  <c r="AG87" i="10"/>
  <c r="AK100" i="10"/>
  <c r="AJ100" i="10"/>
  <c r="AG100" i="10"/>
  <c r="AK195" i="10"/>
  <c r="AJ195" i="10"/>
  <c r="AG195" i="10"/>
  <c r="AK7" i="10"/>
  <c r="AJ7" i="10"/>
  <c r="AG7" i="10"/>
  <c r="AK40" i="10"/>
  <c r="AJ40" i="10"/>
  <c r="AG40" i="10"/>
  <c r="AK110" i="10"/>
  <c r="AJ110" i="10"/>
  <c r="AG110" i="10"/>
  <c r="AK9" i="10"/>
  <c r="AJ9" i="10"/>
  <c r="AG9" i="10"/>
  <c r="AK121" i="10"/>
  <c r="AJ121" i="10"/>
  <c r="AG121" i="10"/>
  <c r="AK26" i="10"/>
  <c r="AJ26" i="10"/>
  <c r="AG26" i="10"/>
  <c r="AK168" i="10"/>
  <c r="AJ168" i="10"/>
  <c r="AG168" i="10"/>
  <c r="AK11" i="10"/>
  <c r="AJ11" i="10"/>
  <c r="AG11" i="10"/>
  <c r="AK29" i="10"/>
  <c r="AJ29" i="10"/>
  <c r="AG29" i="10"/>
  <c r="AK170" i="10"/>
  <c r="AJ170" i="10"/>
  <c r="AG170" i="10"/>
  <c r="AK6" i="10"/>
  <c r="AJ6" i="10"/>
  <c r="AG6" i="10"/>
  <c r="AK97" i="10"/>
  <c r="AJ97" i="10"/>
  <c r="AG97" i="10"/>
  <c r="AK190" i="10"/>
  <c r="AJ190" i="10"/>
  <c r="AG190" i="10"/>
  <c r="AK49" i="10"/>
  <c r="AJ49" i="10"/>
  <c r="AG49" i="10"/>
  <c r="AK68" i="10"/>
  <c r="AJ68" i="10"/>
  <c r="AG68" i="10"/>
  <c r="AK24" i="10"/>
  <c r="AJ24" i="10"/>
  <c r="AG24" i="10"/>
  <c r="AK119" i="10"/>
  <c r="AJ119" i="10"/>
  <c r="AG119" i="10"/>
  <c r="AK33" i="10"/>
  <c r="AJ33" i="10"/>
  <c r="AG33" i="10"/>
  <c r="AK98" i="10"/>
  <c r="AJ98" i="10"/>
  <c r="AG98" i="10"/>
  <c r="AK13" i="10"/>
  <c r="AJ13" i="10"/>
  <c r="AG13" i="10"/>
  <c r="AK116" i="10"/>
  <c r="AJ116" i="10"/>
  <c r="AG116" i="10"/>
  <c r="AK27" i="10"/>
  <c r="AJ27" i="10"/>
  <c r="AG27" i="10"/>
  <c r="AK55" i="10"/>
  <c r="AJ55" i="10"/>
  <c r="AG55" i="10"/>
  <c r="AK188" i="10"/>
  <c r="AJ188" i="10"/>
  <c r="AG188" i="10"/>
  <c r="AK112" i="10"/>
  <c r="AJ112" i="10"/>
  <c r="AG112" i="10"/>
  <c r="AK3" i="10"/>
  <c r="AJ3" i="10"/>
  <c r="AG3" i="10"/>
  <c r="AK152" i="10"/>
  <c r="AJ152" i="10"/>
  <c r="AG152" i="10"/>
  <c r="AK140" i="10"/>
  <c r="AJ140" i="10"/>
  <c r="AG140" i="10"/>
  <c r="AK163" i="10"/>
  <c r="AJ163" i="10"/>
  <c r="AG163" i="10"/>
  <c r="AK38" i="10"/>
  <c r="AJ38" i="10"/>
  <c r="AG38" i="10"/>
  <c r="AK177" i="10"/>
  <c r="AJ177" i="10"/>
  <c r="AG177" i="10"/>
  <c r="AK77" i="10"/>
  <c r="AJ77" i="10"/>
  <c r="AG77" i="10"/>
  <c r="AK139" i="10"/>
  <c r="AJ139" i="10"/>
  <c r="AG139" i="10"/>
  <c r="AK180" i="10"/>
  <c r="AJ180" i="10"/>
  <c r="AG180" i="10"/>
  <c r="AK125" i="10"/>
  <c r="AJ125" i="10"/>
  <c r="AG125" i="10"/>
  <c r="AK192" i="10"/>
  <c r="AJ192" i="10"/>
  <c r="AG192" i="10"/>
  <c r="AK187" i="10"/>
  <c r="AJ187" i="10"/>
  <c r="AG187" i="10"/>
  <c r="AK81" i="10"/>
  <c r="AJ81" i="10"/>
  <c r="AG81" i="10"/>
  <c r="AK193" i="10"/>
  <c r="AJ193" i="10"/>
  <c r="AG193" i="10"/>
  <c r="AK179" i="10"/>
  <c r="AJ179" i="10"/>
  <c r="AG179" i="10"/>
  <c r="AK200" i="10"/>
  <c r="AJ200" i="10"/>
  <c r="AG200" i="10"/>
  <c r="AK23" i="10"/>
  <c r="AJ23" i="10"/>
  <c r="AG23" i="10"/>
  <c r="AK184" i="10"/>
  <c r="AJ184" i="10"/>
  <c r="AG184" i="10"/>
  <c r="AK80" i="10"/>
  <c r="AJ80" i="10"/>
  <c r="AG80" i="10"/>
  <c r="AK17" i="10"/>
  <c r="AJ17" i="10"/>
  <c r="AG17" i="10"/>
  <c r="AK108" i="10"/>
  <c r="AJ108" i="10"/>
  <c r="AG108" i="10"/>
  <c r="AK198" i="10"/>
  <c r="AJ198" i="10"/>
  <c r="AG198" i="10"/>
  <c r="AK37" i="10"/>
  <c r="AJ37" i="10"/>
  <c r="AG37" i="10"/>
  <c r="AK31" i="10"/>
  <c r="AJ31" i="10"/>
  <c r="AG31" i="10"/>
  <c r="AK137" i="10"/>
  <c r="AJ137" i="10"/>
  <c r="AG137" i="10"/>
  <c r="AK174" i="10"/>
  <c r="AJ174" i="10"/>
  <c r="AG174" i="10"/>
  <c r="AK22" i="10"/>
  <c r="AJ22" i="10"/>
  <c r="AG22" i="10"/>
  <c r="AK90" i="10"/>
  <c r="AJ90" i="10"/>
  <c r="AG90" i="10"/>
  <c r="AK73" i="10"/>
  <c r="AJ73" i="10"/>
  <c r="AG73" i="10"/>
  <c r="AK147" i="10"/>
  <c r="AJ147" i="10"/>
  <c r="AG147" i="10"/>
  <c r="AK60" i="10"/>
  <c r="AJ60" i="10"/>
  <c r="AG60" i="10"/>
  <c r="AK96" i="10"/>
  <c r="AJ96" i="10"/>
  <c r="AG96" i="10"/>
  <c r="AK28" i="10"/>
  <c r="AJ28" i="10"/>
  <c r="AG28" i="10"/>
  <c r="AK35" i="10"/>
  <c r="AJ35" i="10"/>
  <c r="AG35" i="10"/>
  <c r="AK113" i="10"/>
  <c r="AJ113" i="10"/>
  <c r="AG113" i="10"/>
  <c r="AK145" i="10"/>
  <c r="AJ145" i="10"/>
  <c r="AG145" i="10"/>
  <c r="AK114" i="10"/>
  <c r="AJ114" i="10"/>
  <c r="AG114" i="10"/>
  <c r="AK157" i="10"/>
  <c r="AJ157" i="10"/>
  <c r="AG157" i="10"/>
  <c r="AS71" i="10" l="1"/>
  <c r="AU71" i="10"/>
  <c r="AS142" i="10"/>
  <c r="AU142" i="10"/>
  <c r="AS69" i="10"/>
  <c r="AU69" i="10"/>
  <c r="AS161" i="10"/>
  <c r="AU161" i="10"/>
  <c r="AS143" i="10"/>
  <c r="AU143" i="10"/>
  <c r="AS66" i="10"/>
  <c r="AU66" i="10"/>
  <c r="AS89" i="10"/>
  <c r="AU89" i="10"/>
  <c r="AU106" i="10"/>
  <c r="AS106" i="10"/>
  <c r="AS82" i="10"/>
  <c r="AU82" i="10"/>
  <c r="AS56" i="10"/>
  <c r="AU56" i="10"/>
  <c r="AS176" i="10"/>
  <c r="AU176" i="10"/>
  <c r="AS133" i="10"/>
  <c r="AU133" i="10"/>
  <c r="AS64" i="10"/>
  <c r="AU64" i="10"/>
  <c r="AS95" i="10"/>
  <c r="AU95" i="10"/>
  <c r="AS103" i="10"/>
  <c r="AU103" i="10"/>
  <c r="AU128" i="10"/>
  <c r="AS128" i="10"/>
  <c r="AS65" i="10"/>
  <c r="AU65" i="10"/>
  <c r="AS150" i="10"/>
  <c r="AU150" i="10"/>
  <c r="AS78" i="10"/>
  <c r="AU78" i="10"/>
  <c r="AS160" i="10"/>
  <c r="AU160" i="10"/>
  <c r="AS181" i="10"/>
  <c r="AU181" i="10"/>
  <c r="AS144" i="10"/>
  <c r="AU144" i="10"/>
  <c r="AS189" i="10"/>
  <c r="AU189" i="10"/>
  <c r="AU134" i="10"/>
  <c r="AS134" i="10"/>
  <c r="AS130" i="10"/>
  <c r="AU130" i="10"/>
  <c r="AS162" i="10"/>
  <c r="AU162" i="10"/>
  <c r="AS148" i="10"/>
  <c r="AU148" i="10"/>
  <c r="AS171" i="10"/>
  <c r="AU171" i="10"/>
  <c r="AS67" i="10"/>
  <c r="AU67" i="10"/>
  <c r="AS154" i="10"/>
  <c r="AU154" i="10"/>
  <c r="AS62" i="10"/>
  <c r="AU62" i="10"/>
  <c r="AU20" i="10"/>
  <c r="AS20" i="10"/>
  <c r="AS115" i="10"/>
  <c r="AU115" i="10"/>
  <c r="AS194" i="10"/>
  <c r="AU194" i="10"/>
  <c r="AS45" i="10"/>
  <c r="AU45" i="10"/>
  <c r="AS51" i="10"/>
  <c r="AU51" i="10"/>
  <c r="AS123" i="10"/>
  <c r="AU123" i="10"/>
  <c r="AS182" i="10"/>
  <c r="AU182" i="10"/>
  <c r="AS58" i="10"/>
  <c r="AU58" i="10"/>
  <c r="AU109" i="10"/>
  <c r="AS109" i="10"/>
  <c r="AS141" i="10"/>
  <c r="AU141" i="10"/>
  <c r="AS83" i="10"/>
  <c r="AU83" i="10"/>
  <c r="AS76" i="10"/>
  <c r="AU76" i="10"/>
  <c r="AS175" i="10"/>
  <c r="AU175" i="10"/>
  <c r="AS132" i="10"/>
  <c r="AU132" i="10"/>
  <c r="AS57" i="10"/>
  <c r="AU57" i="10"/>
  <c r="AS36" i="10"/>
  <c r="AU36" i="10"/>
  <c r="AU85" i="10"/>
  <c r="AS85" i="10"/>
  <c r="AS54" i="10"/>
  <c r="AU54" i="10"/>
  <c r="AS127" i="10"/>
  <c r="AU127" i="10"/>
  <c r="AS146" i="10"/>
  <c r="AU146" i="10"/>
  <c r="AS32" i="10"/>
  <c r="AU32" i="10"/>
  <c r="AS48" i="10"/>
  <c r="AU48" i="10"/>
  <c r="AS72" i="10"/>
  <c r="AU72" i="10"/>
  <c r="AS25" i="10"/>
  <c r="AU25" i="10"/>
  <c r="AU12" i="10"/>
  <c r="AS12" i="10"/>
  <c r="AS197" i="10"/>
  <c r="AU197" i="10"/>
  <c r="AS50" i="10"/>
  <c r="AU50" i="10"/>
  <c r="AS169" i="10"/>
  <c r="AU169" i="10"/>
  <c r="AS153" i="10"/>
  <c r="AU153" i="10"/>
  <c r="AS63" i="10"/>
  <c r="AU63" i="10"/>
  <c r="AS138" i="10"/>
  <c r="AU138" i="10"/>
  <c r="AS41" i="10"/>
  <c r="AU41" i="10"/>
  <c r="AU117" i="10"/>
  <c r="AS117" i="10"/>
  <c r="AS44" i="10"/>
  <c r="AU44" i="10"/>
  <c r="AS92" i="10"/>
  <c r="AU92" i="10"/>
  <c r="AS88" i="10"/>
  <c r="AU88" i="10"/>
  <c r="AS173" i="10"/>
  <c r="AU173" i="10"/>
  <c r="AS129" i="10"/>
  <c r="AU129" i="10"/>
  <c r="AS102" i="10"/>
  <c r="AU102" i="10"/>
  <c r="AS19" i="10"/>
  <c r="AU19" i="10"/>
  <c r="AS43" i="10"/>
  <c r="AU43" i="10"/>
  <c r="AS70" i="10"/>
  <c r="AU70" i="10"/>
  <c r="AS10" i="10"/>
  <c r="AU10" i="10"/>
  <c r="AS167" i="10"/>
  <c r="AU167" i="10"/>
  <c r="AU131" i="10"/>
  <c r="AS131" i="10"/>
  <c r="AS118" i="10"/>
  <c r="AU118" i="10"/>
  <c r="AS59" i="10"/>
  <c r="AU59" i="10"/>
  <c r="AS178" i="10"/>
  <c r="AU178" i="10"/>
  <c r="AS186" i="10"/>
  <c r="AU186" i="10"/>
  <c r="AS15" i="10"/>
  <c r="AU15" i="10"/>
  <c r="AS135" i="10"/>
  <c r="AU135" i="10"/>
  <c r="AS191" i="10"/>
  <c r="AU191" i="10"/>
  <c r="AS34" i="10"/>
  <c r="AU34" i="10"/>
  <c r="AS122" i="10"/>
  <c r="AU122" i="10"/>
  <c r="AS75" i="10"/>
  <c r="AU75" i="10"/>
  <c r="AS151" i="10"/>
  <c r="AU151" i="10"/>
  <c r="AS111" i="10"/>
  <c r="AU111" i="10"/>
  <c r="AS84" i="10"/>
  <c r="AU84" i="10"/>
  <c r="AS79" i="10"/>
  <c r="AU79" i="10"/>
  <c r="AS104" i="10"/>
  <c r="AU104" i="10"/>
  <c r="AU165" i="10"/>
  <c r="AS165" i="10"/>
  <c r="AS94" i="10"/>
  <c r="AU94" i="10"/>
  <c r="AS156" i="10"/>
  <c r="AU156" i="10"/>
  <c r="AS30" i="10"/>
  <c r="AU30" i="10"/>
  <c r="AS53" i="10"/>
  <c r="AU53" i="10"/>
  <c r="AS172" i="10"/>
  <c r="AU172" i="10"/>
  <c r="AS16" i="10"/>
  <c r="AU16" i="10"/>
  <c r="AS42" i="10"/>
  <c r="AU42" i="10"/>
  <c r="AU164" i="10"/>
  <c r="AS164" i="10"/>
  <c r="AU157" i="10"/>
  <c r="AS157" i="10"/>
  <c r="AS114" i="10"/>
  <c r="AU114" i="10"/>
  <c r="AS145" i="10"/>
  <c r="AU145" i="10"/>
  <c r="AS113" i="10"/>
  <c r="AU113" i="10"/>
  <c r="AS35" i="10"/>
  <c r="AU35" i="10"/>
  <c r="AS28" i="10"/>
  <c r="AU28" i="10"/>
  <c r="AS96" i="10"/>
  <c r="AU96" i="10"/>
  <c r="AS60" i="10"/>
  <c r="AU60" i="10"/>
  <c r="AU147" i="10"/>
  <c r="AS147" i="10"/>
  <c r="AS73" i="10"/>
  <c r="AU73" i="10"/>
  <c r="AS90" i="10"/>
  <c r="AU90" i="10"/>
  <c r="AS22" i="10"/>
  <c r="AU22" i="10"/>
  <c r="AS174" i="10"/>
  <c r="AU174" i="10"/>
  <c r="AS137" i="10"/>
  <c r="AU137" i="10"/>
  <c r="AS31" i="10"/>
  <c r="AU31" i="10"/>
  <c r="AS37" i="10"/>
  <c r="AU37" i="10"/>
  <c r="AU198" i="10"/>
  <c r="AS198" i="10"/>
  <c r="AS108" i="10"/>
  <c r="AU108" i="10"/>
  <c r="AS17" i="10"/>
  <c r="AU17" i="10"/>
  <c r="AS80" i="10"/>
  <c r="AU80" i="10"/>
  <c r="AS184" i="10"/>
  <c r="AU184" i="10"/>
  <c r="AS23" i="10"/>
  <c r="AU23" i="10"/>
  <c r="AS200" i="10"/>
  <c r="AU200" i="10"/>
  <c r="AS179" i="10"/>
  <c r="AU179" i="10"/>
  <c r="AU193" i="10"/>
  <c r="AS193" i="10"/>
  <c r="AS81" i="10"/>
  <c r="AU81" i="10"/>
  <c r="AS187" i="10"/>
  <c r="AU187" i="10"/>
  <c r="AS192" i="10"/>
  <c r="AU192" i="10"/>
  <c r="AS125" i="10"/>
  <c r="AU125" i="10"/>
  <c r="AS180" i="10"/>
  <c r="AU180" i="10"/>
  <c r="AS139" i="10"/>
  <c r="AU139" i="10"/>
  <c r="AS77" i="10"/>
  <c r="AU77" i="10"/>
  <c r="AU177" i="10"/>
  <c r="AS177" i="10"/>
  <c r="AS38" i="10"/>
  <c r="AU38" i="10"/>
  <c r="AS163" i="10"/>
  <c r="AU163" i="10"/>
  <c r="AS140" i="10"/>
  <c r="AU140" i="10"/>
  <c r="AS152" i="10"/>
  <c r="AU152" i="10"/>
  <c r="AS3" i="10"/>
  <c r="AU3" i="10"/>
  <c r="AS112" i="10"/>
  <c r="AU112" i="10"/>
  <c r="AS188" i="10"/>
  <c r="AU188" i="10"/>
  <c r="AU55" i="10"/>
  <c r="AS55" i="10"/>
  <c r="AS27" i="10"/>
  <c r="AU27" i="10"/>
  <c r="AS116" i="10"/>
  <c r="AU116" i="10"/>
  <c r="AS13" i="10"/>
  <c r="AU13" i="10"/>
  <c r="AS98" i="10"/>
  <c r="AU98" i="10"/>
  <c r="AS33" i="10"/>
  <c r="AU33" i="10"/>
  <c r="AS119" i="10"/>
  <c r="AU119" i="10"/>
  <c r="AS24" i="10"/>
  <c r="AU24" i="10"/>
  <c r="AS68" i="10"/>
  <c r="AU68" i="10"/>
  <c r="AS49" i="10"/>
  <c r="AU49" i="10"/>
  <c r="AS190" i="10"/>
  <c r="AU190" i="10"/>
  <c r="AS97" i="10"/>
  <c r="AU97" i="10"/>
  <c r="AU6" i="10"/>
  <c r="AS6" i="10"/>
  <c r="AS170" i="10"/>
  <c r="AU170" i="10"/>
  <c r="AS29" i="10"/>
  <c r="AU29" i="10"/>
  <c r="AS11" i="10"/>
  <c r="AU11" i="10"/>
  <c r="AS168" i="10"/>
  <c r="AU168" i="10"/>
  <c r="AS26" i="10"/>
  <c r="AU26" i="10"/>
  <c r="AS121" i="10"/>
  <c r="AU121" i="10"/>
  <c r="AS9" i="10"/>
  <c r="AU9" i="10"/>
  <c r="AU110" i="10"/>
  <c r="AS110" i="10"/>
  <c r="AS40" i="10"/>
  <c r="AU40" i="10"/>
  <c r="AS7" i="10"/>
  <c r="AU7" i="10"/>
  <c r="AS195" i="10"/>
  <c r="AU195" i="10"/>
  <c r="AS100" i="10"/>
  <c r="AU100" i="10"/>
  <c r="AS87" i="10"/>
  <c r="AU87" i="10"/>
  <c r="AS4" i="10"/>
  <c r="AU4" i="10"/>
  <c r="AS201" i="10"/>
  <c r="AU201" i="10"/>
  <c r="AU126" i="10"/>
  <c r="AS126" i="10"/>
  <c r="AS5" i="10"/>
  <c r="AU5" i="10"/>
  <c r="AS159" i="10"/>
  <c r="AU159" i="10"/>
  <c r="AS166" i="10"/>
  <c r="AU166" i="10"/>
  <c r="AS2" i="10"/>
  <c r="AU2" i="10"/>
  <c r="AS46" i="10"/>
  <c r="AU46" i="10"/>
  <c r="AS39" i="10"/>
  <c r="AU39" i="10"/>
  <c r="AS185" i="10"/>
  <c r="AU185" i="10"/>
  <c r="AU105" i="10"/>
  <c r="AS105" i="10"/>
  <c r="AS86" i="10"/>
  <c r="AU86" i="10"/>
  <c r="AS99" i="10"/>
  <c r="AU99" i="10"/>
  <c r="AS61" i="10"/>
  <c r="AU61" i="10"/>
  <c r="AU91" i="10"/>
  <c r="AS91" i="10"/>
  <c r="AS155" i="10"/>
  <c r="AU155" i="10"/>
  <c r="AS199" i="10"/>
  <c r="AU199" i="10"/>
  <c r="AS196" i="10"/>
  <c r="AU196" i="10"/>
  <c r="AS93" i="10"/>
  <c r="AU93" i="10"/>
  <c r="AS52" i="10"/>
  <c r="AU52" i="10"/>
  <c r="AS136" i="10"/>
  <c r="AU136" i="10"/>
  <c r="AS120" i="10"/>
  <c r="AU120" i="10"/>
  <c r="AU14" i="10"/>
  <c r="AS14" i="10"/>
  <c r="AS124" i="10"/>
  <c r="AU124" i="10"/>
  <c r="AS149" i="10"/>
  <c r="AU149" i="10"/>
  <c r="AS158" i="10"/>
  <c r="AU158" i="10"/>
  <c r="AS18" i="10"/>
  <c r="AU18" i="10"/>
  <c r="AS183" i="10"/>
  <c r="AU183" i="10"/>
  <c r="AS74" i="10"/>
  <c r="AU74" i="10"/>
  <c r="AS8" i="10"/>
  <c r="AU8" i="10"/>
  <c r="AU107" i="10"/>
  <c r="AS107" i="10"/>
  <c r="AS101" i="10"/>
  <c r="AU101" i="10"/>
  <c r="AS21" i="10"/>
  <c r="AU21" i="10"/>
  <c r="AS47" i="10"/>
  <c r="AU47" i="10"/>
  <c r="BA16" i="10"/>
  <c r="AW181" i="10"/>
  <c r="BA175" i="10"/>
  <c r="BA122" i="10"/>
  <c r="AY53" i="10"/>
  <c r="AZ172" i="10"/>
  <c r="AZ71" i="10"/>
  <c r="AZ82" i="10"/>
  <c r="AW56" i="10"/>
  <c r="AW65" i="10"/>
  <c r="AX150" i="10"/>
  <c r="AY78" i="10"/>
  <c r="AZ148" i="10"/>
  <c r="AY127" i="10"/>
  <c r="AX44" i="10"/>
  <c r="BA154" i="10"/>
  <c r="AZ95" i="10"/>
  <c r="AZ167" i="10"/>
  <c r="AX84" i="10"/>
  <c r="AZ104" i="10"/>
  <c r="AZ16" i="10"/>
  <c r="BA142" i="10"/>
  <c r="BA15" i="10"/>
  <c r="AZ34" i="10"/>
  <c r="AZ84" i="10"/>
  <c r="BA12" i="10"/>
  <c r="BA153" i="10"/>
  <c r="AX54" i="10"/>
  <c r="AW117" i="10"/>
  <c r="BA43" i="10"/>
  <c r="AW186" i="10"/>
  <c r="BA111" i="10"/>
  <c r="AZ58" i="10"/>
  <c r="AY83" i="10"/>
  <c r="AX85" i="10"/>
  <c r="AW88" i="10"/>
  <c r="BA135" i="10"/>
  <c r="BA165" i="10"/>
  <c r="AZ53" i="10"/>
  <c r="AW53" i="10"/>
  <c r="AW52" i="10"/>
  <c r="AZ106" i="10"/>
  <c r="AY16" i="10"/>
  <c r="BA18" i="10"/>
  <c r="AY162" i="10"/>
  <c r="BA145" i="10"/>
  <c r="BA163" i="10"/>
  <c r="AY106" i="10"/>
  <c r="BA65" i="10"/>
  <c r="AZ189" i="10"/>
  <c r="AZ62" i="10"/>
  <c r="BA20" i="10"/>
  <c r="AW51" i="10"/>
  <c r="AX123" i="10"/>
  <c r="AY12" i="10"/>
  <c r="AY50" i="10"/>
  <c r="AW111" i="10"/>
  <c r="AX16" i="10"/>
  <c r="AO203" i="10"/>
  <c r="AP203" i="10"/>
  <c r="AY64" i="10"/>
  <c r="AW167" i="10"/>
  <c r="BA181" i="10"/>
  <c r="AY189" i="10"/>
  <c r="BA127" i="10"/>
  <c r="AW197" i="10"/>
  <c r="AX43" i="10"/>
  <c r="AZ10" i="10"/>
  <c r="AO204" i="10"/>
  <c r="AW141" i="10"/>
  <c r="AY142" i="10"/>
  <c r="AZ69" i="10"/>
  <c r="AW106" i="10"/>
  <c r="AW103" i="10"/>
  <c r="AX128" i="10"/>
  <c r="BA85" i="10"/>
  <c r="AW146" i="10"/>
  <c r="AY92" i="10"/>
  <c r="AW43" i="10"/>
  <c r="AX70" i="10"/>
  <c r="AY151" i="10"/>
  <c r="BA79" i="10"/>
  <c r="AN204" i="10"/>
  <c r="AW71" i="10"/>
  <c r="AX82" i="10"/>
  <c r="AY56" i="10"/>
  <c r="AZ176" i="10"/>
  <c r="BA160" i="10"/>
  <c r="AZ194" i="10"/>
  <c r="BA32" i="10"/>
  <c r="BA44" i="10"/>
  <c r="AX92" i="10"/>
  <c r="AX15" i="10"/>
  <c r="AY135" i="10"/>
  <c r="AY111" i="10"/>
  <c r="AY84" i="10"/>
  <c r="AY79" i="10"/>
  <c r="AX71" i="10"/>
  <c r="AY69" i="10"/>
  <c r="AZ161" i="10"/>
  <c r="BA143" i="10"/>
  <c r="BA82" i="10"/>
  <c r="AX65" i="10"/>
  <c r="AY150" i="10"/>
  <c r="AW171" i="10"/>
  <c r="AX51" i="10"/>
  <c r="AZ123" i="10"/>
  <c r="BA182" i="10"/>
  <c r="AZ141" i="10"/>
  <c r="AZ83" i="10"/>
  <c r="BA76" i="10"/>
  <c r="AX146" i="10"/>
  <c r="AZ32" i="10"/>
  <c r="AX12" i="10"/>
  <c r="BA117" i="10"/>
  <c r="AZ135" i="10"/>
  <c r="AX111" i="10"/>
  <c r="AZ79" i="10"/>
  <c r="AZ94" i="10"/>
  <c r="BA156" i="10"/>
  <c r="AY172" i="10"/>
  <c r="AJ203" i="10"/>
  <c r="BA71" i="10"/>
  <c r="BA56" i="10"/>
  <c r="AX133" i="10"/>
  <c r="BA103" i="10"/>
  <c r="AY197" i="10"/>
  <c r="AZ173" i="10"/>
  <c r="BA129" i="10"/>
  <c r="AY10" i="10"/>
  <c r="BA186" i="10"/>
  <c r="BA34" i="10"/>
  <c r="AX172" i="10"/>
  <c r="AH203" i="10"/>
  <c r="AP205" i="10"/>
  <c r="AN203" i="10"/>
  <c r="AW176" i="10"/>
  <c r="AW69" i="10"/>
  <c r="BA161" i="10"/>
  <c r="AY143" i="10"/>
  <c r="AZ66" i="10"/>
  <c r="BA89" i="10"/>
  <c r="AW133" i="10"/>
  <c r="AX64" i="10"/>
  <c r="AY95" i="10"/>
  <c r="AZ128" i="10"/>
  <c r="AX148" i="10"/>
  <c r="AZ67" i="10"/>
  <c r="AY154" i="10"/>
  <c r="BA58" i="10"/>
  <c r="AX83" i="10"/>
  <c r="AY76" i="10"/>
  <c r="AZ197" i="10"/>
  <c r="AZ50" i="10"/>
  <c r="BA92" i="10"/>
  <c r="AY173" i="10"/>
  <c r="AZ129" i="10"/>
  <c r="BA102" i="10"/>
  <c r="AY70" i="10"/>
  <c r="AX135" i="10"/>
  <c r="BA84" i="10"/>
  <c r="BA53" i="10"/>
  <c r="AQ203" i="10"/>
  <c r="AG205" i="10"/>
  <c r="AW16" i="10"/>
  <c r="AO205" i="10"/>
  <c r="AW161" i="10"/>
  <c r="AY66" i="10"/>
  <c r="AZ89" i="10"/>
  <c r="AW78" i="10"/>
  <c r="BA83" i="10"/>
  <c r="AN205" i="10"/>
  <c r="AX143" i="10"/>
  <c r="AW64" i="10"/>
  <c r="BA162" i="10"/>
  <c r="AW148" i="10"/>
  <c r="AY67" i="10"/>
  <c r="BA22" i="10"/>
  <c r="AZ174" i="10"/>
  <c r="AY137" i="10"/>
  <c r="AW143" i="10"/>
  <c r="AX66" i="10"/>
  <c r="AY89" i="10"/>
  <c r="AW82" i="10"/>
  <c r="AX95" i="10"/>
  <c r="AX160" i="10"/>
  <c r="AW189" i="10"/>
  <c r="AX134" i="10"/>
  <c r="AY20" i="10"/>
  <c r="AZ115" i="10"/>
  <c r="AX141" i="10"/>
  <c r="AW76" i="10"/>
  <c r="AY175" i="10"/>
  <c r="AZ132" i="10"/>
  <c r="BA57" i="10"/>
  <c r="AY85" i="10"/>
  <c r="AY54" i="10"/>
  <c r="AW12" i="10"/>
  <c r="AX50" i="10"/>
  <c r="BA70" i="10"/>
  <c r="BA167" i="10"/>
  <c r="AW191" i="10"/>
  <c r="AY34" i="10"/>
  <c r="AZ122" i="10"/>
  <c r="BA75" i="10"/>
  <c r="AX53" i="10"/>
  <c r="AP204" i="10"/>
  <c r="AZ170" i="10"/>
  <c r="AZ18" i="10"/>
  <c r="BA106" i="10"/>
  <c r="AZ160" i="10"/>
  <c r="AZ181" i="10"/>
  <c r="BA144" i="10"/>
  <c r="AW134" i="10"/>
  <c r="AX130" i="10"/>
  <c r="AZ54" i="10"/>
  <c r="AZ127" i="10"/>
  <c r="BA50" i="10"/>
  <c r="AZ153" i="10"/>
  <c r="AX117" i="10"/>
  <c r="AX10" i="10"/>
  <c r="AZ111" i="10"/>
  <c r="AX79" i="10"/>
  <c r="AW128" i="10"/>
  <c r="AW130" i="10"/>
  <c r="AZ51" i="10"/>
  <c r="AW54" i="10"/>
  <c r="AX197" i="10"/>
  <c r="AW169" i="10"/>
  <c r="AY153" i="10"/>
  <c r="AZ63" i="10"/>
  <c r="BA138" i="10"/>
  <c r="AY44" i="10"/>
  <c r="BA10" i="10"/>
  <c r="AY167" i="10"/>
  <c r="AX186" i="10"/>
  <c r="AW79" i="10"/>
  <c r="AY104" i="10"/>
  <c r="AZ183" i="10"/>
  <c r="AY74" i="10"/>
  <c r="AW142" i="10"/>
  <c r="AY176" i="10"/>
  <c r="AZ133" i="10"/>
  <c r="BA64" i="10"/>
  <c r="AY65" i="10"/>
  <c r="AZ150" i="10"/>
  <c r="AW20" i="10"/>
  <c r="AW45" i="10"/>
  <c r="BA123" i="10"/>
  <c r="AY109" i="10"/>
  <c r="AY141" i="10"/>
  <c r="AW85" i="10"/>
  <c r="AX127" i="10"/>
  <c r="AY146" i="10"/>
  <c r="AZ92" i="10"/>
  <c r="AW19" i="10"/>
  <c r="AX167" i="10"/>
  <c r="AZ118" i="10"/>
  <c r="BA59" i="10"/>
  <c r="AY15" i="10"/>
  <c r="AX104" i="10"/>
  <c r="AZ165" i="10"/>
  <c r="AK203" i="10"/>
  <c r="BA172" i="10"/>
  <c r="AQ205" i="10"/>
  <c r="AQ204" i="10"/>
  <c r="AM205" i="10"/>
  <c r="AM204" i="10"/>
  <c r="AM203" i="10"/>
  <c r="AG203" i="10"/>
  <c r="AK205" i="10"/>
  <c r="AK204" i="10"/>
  <c r="AG204" i="10"/>
  <c r="AJ205" i="10"/>
  <c r="AJ204" i="10"/>
  <c r="AH205" i="10"/>
  <c r="AH204" i="10"/>
  <c r="AW66" i="10"/>
  <c r="AX89" i="10"/>
  <c r="AW95" i="10"/>
  <c r="AY130" i="10"/>
  <c r="BA171" i="10"/>
  <c r="AY194" i="10"/>
  <c r="AW48" i="10"/>
  <c r="AX48" i="10"/>
  <c r="AY48" i="10"/>
  <c r="AW72" i="10"/>
  <c r="AX72" i="10"/>
  <c r="AY72" i="10"/>
  <c r="AZ72" i="10"/>
  <c r="AY169" i="10"/>
  <c r="AZ41" i="10"/>
  <c r="BA41" i="10"/>
  <c r="AW131" i="10"/>
  <c r="AX131" i="10"/>
  <c r="AY191" i="10"/>
  <c r="BA42" i="10"/>
  <c r="AW42" i="10"/>
  <c r="AY42" i="10"/>
  <c r="AZ164" i="10"/>
  <c r="BA134" i="10"/>
  <c r="AZ178" i="10"/>
  <c r="BA178" i="10"/>
  <c r="AY71" i="10"/>
  <c r="AZ142" i="10"/>
  <c r="BA69" i="10"/>
  <c r="AW89" i="10"/>
  <c r="AX106" i="10"/>
  <c r="AY82" i="10"/>
  <c r="AZ56" i="10"/>
  <c r="BA176" i="10"/>
  <c r="AX78" i="10"/>
  <c r="AX181" i="10"/>
  <c r="AZ144" i="10"/>
  <c r="AW62" i="10"/>
  <c r="AX62" i="10"/>
  <c r="AY62" i="10"/>
  <c r="AY115" i="10"/>
  <c r="BA115" i="10"/>
  <c r="AW182" i="10"/>
  <c r="AX182" i="10"/>
  <c r="AZ182" i="10"/>
  <c r="AW132" i="10"/>
  <c r="AX132" i="10"/>
  <c r="AY132" i="10"/>
  <c r="AW57" i="10"/>
  <c r="AX57" i="10"/>
  <c r="AY57" i="10"/>
  <c r="AZ57" i="10"/>
  <c r="AZ25" i="10"/>
  <c r="BA25" i="10"/>
  <c r="AX169" i="10"/>
  <c r="AW118" i="10"/>
  <c r="AX118" i="10"/>
  <c r="AY118" i="10"/>
  <c r="AW59" i="10"/>
  <c r="AX59" i="10"/>
  <c r="AY59" i="10"/>
  <c r="AZ59" i="10"/>
  <c r="AX191" i="10"/>
  <c r="AW94" i="10"/>
  <c r="AX94" i="10"/>
  <c r="AY94" i="10"/>
  <c r="AW156" i="10"/>
  <c r="AX156" i="10"/>
  <c r="AY156" i="10"/>
  <c r="AZ156" i="10"/>
  <c r="AZ36" i="10"/>
  <c r="BA36" i="10"/>
  <c r="AW164" i="10"/>
  <c r="AX164" i="10"/>
  <c r="AY164" i="10"/>
  <c r="AX142" i="10"/>
  <c r="AX56" i="10"/>
  <c r="BA128" i="10"/>
  <c r="BA78" i="10"/>
  <c r="AZ134" i="10"/>
  <c r="BA130" i="10"/>
  <c r="AZ162" i="10"/>
  <c r="AZ171" i="10"/>
  <c r="AW154" i="10"/>
  <c r="AX154" i="10"/>
  <c r="AZ154" i="10"/>
  <c r="AW115" i="10"/>
  <c r="BA194" i="10"/>
  <c r="AZ45" i="10"/>
  <c r="AY51" i="10"/>
  <c r="AX109" i="10"/>
  <c r="AZ109" i="10"/>
  <c r="AX76" i="10"/>
  <c r="AZ88" i="10"/>
  <c r="AW173" i="10"/>
  <c r="AX173" i="10"/>
  <c r="AZ42" i="10"/>
  <c r="AX69" i="10"/>
  <c r="AY161" i="10"/>
  <c r="AZ143" i="10"/>
  <c r="BA66" i="10"/>
  <c r="AX176" i="10"/>
  <c r="AY133" i="10"/>
  <c r="AZ64" i="10"/>
  <c r="BA95" i="10"/>
  <c r="AZ103" i="10"/>
  <c r="BA150" i="10"/>
  <c r="AW150" i="10"/>
  <c r="AZ78" i="10"/>
  <c r="AW160" i="10"/>
  <c r="AY134" i="10"/>
  <c r="AZ130" i="10"/>
  <c r="AY171" i="10"/>
  <c r="AX194" i="10"/>
  <c r="BA45" i="10"/>
  <c r="AW41" i="10"/>
  <c r="BA88" i="10"/>
  <c r="AW129" i="10"/>
  <c r="AX129" i="10"/>
  <c r="AY129" i="10"/>
  <c r="AW102" i="10"/>
  <c r="AX102" i="10"/>
  <c r="AY102" i="10"/>
  <c r="AZ102" i="10"/>
  <c r="BA131" i="10"/>
  <c r="BA133" i="10"/>
  <c r="AX161" i="10"/>
  <c r="AY103" i="10"/>
  <c r="AY128" i="10"/>
  <c r="AZ65" i="10"/>
  <c r="AY181" i="10"/>
  <c r="AY144" i="10"/>
  <c r="AX189" i="10"/>
  <c r="AX162" i="10"/>
  <c r="BA148" i="10"/>
  <c r="AX171" i="10"/>
  <c r="AX67" i="10"/>
  <c r="BA62" i="10"/>
  <c r="AX20" i="10"/>
  <c r="AZ20" i="10"/>
  <c r="AW194" i="10"/>
  <c r="AZ175" i="10"/>
  <c r="AY32" i="10"/>
  <c r="AW25" i="10"/>
  <c r="AZ169" i="10"/>
  <c r="AW153" i="10"/>
  <c r="AX153" i="10"/>
  <c r="BA63" i="10"/>
  <c r="AZ19" i="10"/>
  <c r="BA19" i="10"/>
  <c r="AZ191" i="10"/>
  <c r="AW34" i="10"/>
  <c r="AX34" i="10"/>
  <c r="BA104" i="10"/>
  <c r="AW104" i="10"/>
  <c r="AW30" i="10"/>
  <c r="AX30" i="10"/>
  <c r="AZ30" i="10"/>
  <c r="BA30" i="10"/>
  <c r="AX103" i="10"/>
  <c r="AX144" i="10"/>
  <c r="AW162" i="10"/>
  <c r="AW67" i="10"/>
  <c r="AX115" i="10"/>
  <c r="AY45" i="10"/>
  <c r="BA109" i="10"/>
  <c r="AW36" i="10"/>
  <c r="AZ146" i="10"/>
  <c r="AW32" i="10"/>
  <c r="AX32" i="10"/>
  <c r="BA48" i="10"/>
  <c r="BA169" i="10"/>
  <c r="AY88" i="10"/>
  <c r="AZ131" i="10"/>
  <c r="AW178" i="10"/>
  <c r="BA191" i="10"/>
  <c r="AW122" i="10"/>
  <c r="AX122" i="10"/>
  <c r="AY122" i="10"/>
  <c r="AW75" i="10"/>
  <c r="AX75" i="10"/>
  <c r="AY75" i="10"/>
  <c r="AZ75" i="10"/>
  <c r="AY165" i="10"/>
  <c r="AY30" i="10"/>
  <c r="BA164" i="10"/>
  <c r="AY160" i="10"/>
  <c r="AW144" i="10"/>
  <c r="BA189" i="10"/>
  <c r="AY148" i="10"/>
  <c r="BA67" i="10"/>
  <c r="AX45" i="10"/>
  <c r="BA51" i="10"/>
  <c r="AW123" i="10"/>
  <c r="AY123" i="10"/>
  <c r="AY182" i="10"/>
  <c r="AW58" i="10"/>
  <c r="AX58" i="10"/>
  <c r="AY58" i="10"/>
  <c r="AW109" i="10"/>
  <c r="AZ76" i="10"/>
  <c r="AW175" i="10"/>
  <c r="AX175" i="10"/>
  <c r="BA132" i="10"/>
  <c r="BA146" i="10"/>
  <c r="AZ48" i="10"/>
  <c r="BA72" i="10"/>
  <c r="AW63" i="10"/>
  <c r="AX63" i="10"/>
  <c r="AY63" i="10"/>
  <c r="AW138" i="10"/>
  <c r="AX138" i="10"/>
  <c r="AY138" i="10"/>
  <c r="AZ138" i="10"/>
  <c r="AX88" i="10"/>
  <c r="BA173" i="10"/>
  <c r="AY131" i="10"/>
  <c r="BA118" i="10"/>
  <c r="AW151" i="10"/>
  <c r="AX151" i="10"/>
  <c r="AZ151" i="10"/>
  <c r="BA151" i="10"/>
  <c r="AW165" i="10"/>
  <c r="AX165" i="10"/>
  <c r="BA94" i="10"/>
  <c r="AX42" i="10"/>
  <c r="AW44" i="10"/>
  <c r="AW70" i="10"/>
  <c r="AW15" i="10"/>
  <c r="AW84" i="10"/>
  <c r="AW172" i="10"/>
  <c r="AW83" i="10"/>
  <c r="AW127" i="10"/>
  <c r="AW50" i="10"/>
  <c r="AW92" i="10"/>
  <c r="AW10" i="10"/>
  <c r="AW135" i="10"/>
  <c r="BA141" i="10"/>
  <c r="AY36" i="10"/>
  <c r="AZ85" i="10"/>
  <c r="BA54" i="10"/>
  <c r="AY25" i="10"/>
  <c r="AZ12" i="10"/>
  <c r="BA197" i="10"/>
  <c r="AY41" i="10"/>
  <c r="AZ117" i="10"/>
  <c r="AY19" i="10"/>
  <c r="AZ43" i="10"/>
  <c r="AY178" i="10"/>
  <c r="AZ186" i="10"/>
  <c r="AX36" i="10"/>
  <c r="AX25" i="10"/>
  <c r="AX41" i="10"/>
  <c r="AY117" i="10"/>
  <c r="AZ44" i="10"/>
  <c r="AX19" i="10"/>
  <c r="AY43" i="10"/>
  <c r="AZ70" i="10"/>
  <c r="AX178" i="10"/>
  <c r="AY186" i="10"/>
  <c r="AZ15" i="10"/>
  <c r="BA61" i="10"/>
  <c r="BA126" i="10"/>
  <c r="AZ46" i="10"/>
  <c r="AW105" i="10"/>
  <c r="AW93" i="10"/>
  <c r="AY158" i="10"/>
  <c r="BA26" i="10"/>
  <c r="AW40" i="10"/>
  <c r="AZ87" i="10"/>
  <c r="AW5" i="10"/>
  <c r="AY159" i="10"/>
  <c r="AY21" i="10"/>
  <c r="AX31" i="10"/>
  <c r="AW37" i="10"/>
  <c r="AX119" i="10"/>
  <c r="AW96" i="10"/>
  <c r="AW198" i="10"/>
  <c r="AX24" i="10"/>
  <c r="AX157" i="10"/>
  <c r="AW108" i="10"/>
  <c r="AY110" i="10"/>
  <c r="AZ4" i="10"/>
  <c r="AW126" i="10"/>
  <c r="AZ155" i="10"/>
  <c r="AY29" i="10"/>
  <c r="BA93" i="10"/>
  <c r="AZ60" i="10"/>
  <c r="AX73" i="10"/>
  <c r="AZ179" i="10"/>
  <c r="AZ38" i="10"/>
  <c r="AZ27" i="10"/>
  <c r="AX11" i="10"/>
  <c r="BA110" i="10"/>
  <c r="AZ40" i="10"/>
  <c r="AY7" i="10"/>
  <c r="AX195" i="10"/>
  <c r="BA14" i="10"/>
  <c r="AZ124" i="10"/>
  <c r="AZ107" i="10"/>
  <c r="AY37" i="10"/>
  <c r="AX35" i="10"/>
  <c r="BA77" i="10"/>
  <c r="BA177" i="10"/>
  <c r="BA40" i="10"/>
  <c r="AY195" i="10"/>
  <c r="AX166" i="10"/>
  <c r="BA105" i="10"/>
  <c r="AY86" i="10"/>
  <c r="AX52" i="10"/>
  <c r="BA124" i="10"/>
  <c r="AZ101" i="10"/>
  <c r="AY47" i="10"/>
  <c r="AY119" i="10"/>
  <c r="BA147" i="10"/>
  <c r="AZ81" i="10"/>
  <c r="AX125" i="10"/>
  <c r="AX152" i="10"/>
  <c r="BA55" i="10"/>
  <c r="BA7" i="10"/>
  <c r="AZ86" i="10"/>
  <c r="AY99" i="10"/>
  <c r="AY136" i="10"/>
  <c r="AZ21" i="10"/>
  <c r="AY35" i="10"/>
  <c r="AX28" i="10"/>
  <c r="AW180" i="10"/>
  <c r="AX98" i="10"/>
  <c r="AZ49" i="10"/>
  <c r="BA6" i="10"/>
  <c r="BA159" i="10"/>
  <c r="AY2" i="10"/>
  <c r="AZ52" i="10"/>
  <c r="AX136" i="10"/>
  <c r="AW183" i="10"/>
  <c r="AW74" i="10"/>
  <c r="AZ114" i="10"/>
  <c r="AZ96" i="10"/>
  <c r="AW55" i="10"/>
  <c r="BA49" i="10"/>
  <c r="AZ26" i="10"/>
  <c r="AW110" i="10"/>
  <c r="AW185" i="10"/>
  <c r="AW114" i="10"/>
  <c r="AW28" i="10"/>
  <c r="BA60" i="10"/>
  <c r="AY147" i="10"/>
  <c r="BA73" i="10"/>
  <c r="BA174" i="10"/>
  <c r="AZ137" i="10"/>
  <c r="AY31" i="10"/>
  <c r="AX37" i="10"/>
  <c r="BA125" i="10"/>
  <c r="AY140" i="10"/>
  <c r="BA112" i="10"/>
  <c r="AZ188" i="10"/>
  <c r="AY55" i="10"/>
  <c r="AZ190" i="10"/>
  <c r="AY6" i="10"/>
  <c r="BA29" i="10"/>
  <c r="AY11" i="10"/>
  <c r="AY46" i="10"/>
  <c r="AW39" i="10"/>
  <c r="AX99" i="10"/>
  <c r="BA155" i="10"/>
  <c r="BA183" i="10"/>
  <c r="AX74" i="10"/>
  <c r="AW47" i="10"/>
  <c r="BA116" i="10"/>
  <c r="AY100" i="10"/>
  <c r="AY5" i="10"/>
  <c r="BA86" i="10"/>
  <c r="AW61" i="10"/>
  <c r="AZ199" i="10"/>
  <c r="AZ196" i="10"/>
  <c r="AZ149" i="10"/>
  <c r="BA21" i="10"/>
  <c r="AY96" i="10"/>
  <c r="AY73" i="10"/>
  <c r="AZ90" i="10"/>
  <c r="BA31" i="10"/>
  <c r="AZ37" i="10"/>
  <c r="BA198" i="10"/>
  <c r="BA80" i="10"/>
  <c r="AZ184" i="10"/>
  <c r="AY23" i="10"/>
  <c r="BA179" i="10"/>
  <c r="BA192" i="10"/>
  <c r="AZ125" i="10"/>
  <c r="BA38" i="10"/>
  <c r="AZ163" i="10"/>
  <c r="BA152" i="10"/>
  <c r="AY13" i="10"/>
  <c r="BA119" i="10"/>
  <c r="AY24" i="10"/>
  <c r="AW170" i="10"/>
  <c r="AY168" i="10"/>
  <c r="AY87" i="10"/>
  <c r="AW4" i="10"/>
  <c r="AX159" i="10"/>
  <c r="BA46" i="10"/>
  <c r="AZ158" i="10"/>
  <c r="AZ74" i="10"/>
  <c r="AZ157" i="10"/>
  <c r="BA17" i="10"/>
  <c r="BA188" i="10"/>
  <c r="AX145" i="10"/>
  <c r="AX147" i="10"/>
  <c r="AY90" i="10"/>
  <c r="AY22" i="10"/>
  <c r="BA37" i="10"/>
  <c r="AY198" i="10"/>
  <c r="BA108" i="10"/>
  <c r="BA184" i="10"/>
  <c r="AZ23" i="10"/>
  <c r="AY200" i="10"/>
  <c r="BA193" i="10"/>
  <c r="AX139" i="10"/>
  <c r="AX77" i="10"/>
  <c r="AW3" i="10"/>
  <c r="AY26" i="10"/>
  <c r="AW121" i="10"/>
  <c r="AW201" i="10"/>
  <c r="BA5" i="10"/>
  <c r="AW166" i="10"/>
  <c r="AZ39" i="10"/>
  <c r="AY185" i="10"/>
  <c r="AY105" i="10"/>
  <c r="BA99" i="10"/>
  <c r="AY61" i="10"/>
  <c r="AZ93" i="10"/>
  <c r="AZ120" i="10"/>
  <c r="AY14" i="10"/>
  <c r="AX18" i="10"/>
  <c r="BA107" i="10"/>
  <c r="AZ47" i="10"/>
  <c r="AZ147" i="10"/>
  <c r="AY184" i="10"/>
  <c r="BA114" i="10"/>
  <c r="AZ113" i="10"/>
  <c r="BA28" i="10"/>
  <c r="AW60" i="10"/>
  <c r="AZ198" i="10"/>
  <c r="AX108" i="10"/>
  <c r="AY81" i="10"/>
  <c r="BA140" i="10"/>
  <c r="AZ152" i="10"/>
  <c r="BA27" i="10"/>
  <c r="AZ116" i="10"/>
  <c r="BA98" i="10"/>
  <c r="AY68" i="10"/>
  <c r="AW6" i="10"/>
  <c r="AW9" i="10"/>
  <c r="AX7" i="10"/>
  <c r="BA87" i="10"/>
  <c r="AZ5" i="10"/>
  <c r="AY52" i="10"/>
  <c r="AZ14" i="10"/>
  <c r="AX124" i="10"/>
  <c r="AX158" i="10"/>
  <c r="AY18" i="10"/>
  <c r="AZ8" i="10"/>
  <c r="AY107" i="10"/>
  <c r="AX101" i="10"/>
  <c r="BA47" i="10"/>
  <c r="AW73" i="10"/>
  <c r="AY108" i="10"/>
  <c r="AZ17" i="10"/>
  <c r="BA200" i="10"/>
  <c r="AZ187" i="10"/>
  <c r="AW177" i="10"/>
  <c r="AX112" i="10"/>
  <c r="AX188" i="10"/>
  <c r="AW33" i="10"/>
  <c r="AY49" i="10"/>
  <c r="AW190" i="10"/>
  <c r="AX29" i="10"/>
  <c r="AY126" i="10"/>
  <c r="AY166" i="10"/>
  <c r="AW86" i="10"/>
  <c r="AY91" i="10"/>
  <c r="AX155" i="10"/>
  <c r="AW21" i="10"/>
  <c r="AX47" i="10"/>
  <c r="AY60" i="10"/>
  <c r="AZ80" i="10"/>
  <c r="AW157" i="10"/>
  <c r="AY113" i="10"/>
  <c r="BA35" i="10"/>
  <c r="BA96" i="10"/>
  <c r="AX60" i="10"/>
  <c r="BA90" i="10"/>
  <c r="AZ22" i="10"/>
  <c r="AY174" i="10"/>
  <c r="AX137" i="10"/>
  <c r="AW31" i="10"/>
  <c r="AX198" i="10"/>
  <c r="AY17" i="10"/>
  <c r="AY80" i="10"/>
  <c r="AZ193" i="10"/>
  <c r="BA187" i="10"/>
  <c r="AY192" i="10"/>
  <c r="BA139" i="10"/>
  <c r="AZ77" i="10"/>
  <c r="AY177" i="10"/>
  <c r="BA13" i="10"/>
  <c r="AZ98" i="10"/>
  <c r="AW97" i="10"/>
  <c r="BA170" i="10"/>
  <c r="AZ121" i="10"/>
  <c r="AX110" i="10"/>
  <c r="AX61" i="10"/>
  <c r="AW199" i="10"/>
  <c r="AY183" i="10"/>
  <c r="AX21" i="10"/>
  <c r="AZ145" i="10"/>
  <c r="AZ35" i="10"/>
  <c r="AX96" i="10"/>
  <c r="AW145" i="10"/>
  <c r="AW35" i="10"/>
  <c r="BA157" i="10"/>
  <c r="BA113" i="10"/>
  <c r="AX114" i="10"/>
  <c r="AX113" i="10"/>
  <c r="AY157" i="10"/>
  <c r="AY114" i="10"/>
  <c r="AY28" i="10"/>
  <c r="AY145" i="10"/>
  <c r="AW113" i="10"/>
  <c r="AX193" i="10"/>
  <c r="AX180" i="10"/>
  <c r="AY77" i="10"/>
  <c r="AX163" i="10"/>
  <c r="AX3" i="10"/>
  <c r="AY188" i="10"/>
  <c r="AX116" i="10"/>
  <c r="AX33" i="10"/>
  <c r="AZ24" i="10"/>
  <c r="AZ6" i="10"/>
  <c r="AZ11" i="10"/>
  <c r="AZ110" i="10"/>
  <c r="AZ195" i="10"/>
  <c r="AZ126" i="10"/>
  <c r="AZ166" i="10"/>
  <c r="AZ105" i="10"/>
  <c r="AZ61" i="10"/>
  <c r="AX120" i="10"/>
  <c r="AX149" i="10"/>
  <c r="AX8" i="10"/>
  <c r="AZ28" i="10"/>
  <c r="AW147" i="10"/>
  <c r="AY179" i="10"/>
  <c r="AW125" i="10"/>
  <c r="AZ180" i="10"/>
  <c r="AW38" i="10"/>
  <c r="AW152" i="10"/>
  <c r="AZ3" i="10"/>
  <c r="AW27" i="10"/>
  <c r="AW98" i="10"/>
  <c r="AZ33" i="10"/>
  <c r="BA24" i="10"/>
  <c r="AX68" i="10"/>
  <c r="BA190" i="10"/>
  <c r="AX170" i="10"/>
  <c r="BA11" i="10"/>
  <c r="AX168" i="10"/>
  <c r="BA121" i="10"/>
  <c r="AX40" i="10"/>
  <c r="BA195" i="10"/>
  <c r="AX100" i="10"/>
  <c r="BA4" i="10"/>
  <c r="AX5" i="10"/>
  <c r="BA166" i="10"/>
  <c r="AX2" i="10"/>
  <c r="BA39" i="10"/>
  <c r="AX86" i="10"/>
  <c r="AX91" i="10"/>
  <c r="BA199" i="10"/>
  <c r="AW101" i="10"/>
  <c r="BA137" i="10"/>
  <c r="AZ31" i="10"/>
  <c r="AW90" i="10"/>
  <c r="AW17" i="10"/>
  <c r="AZ200" i="10"/>
  <c r="AW187" i="10"/>
  <c r="AX192" i="10"/>
  <c r="AY125" i="10"/>
  <c r="AY38" i="10"/>
  <c r="AX140" i="10"/>
  <c r="AY152" i="10"/>
  <c r="AY27" i="10"/>
  <c r="AX13" i="10"/>
  <c r="AY98" i="10"/>
  <c r="AZ68" i="10"/>
  <c r="AX190" i="10"/>
  <c r="BA97" i="10"/>
  <c r="AX6" i="10"/>
  <c r="AZ168" i="10"/>
  <c r="AX121" i="10"/>
  <c r="BA9" i="10"/>
  <c r="AZ100" i="10"/>
  <c r="AX4" i="10"/>
  <c r="BA201" i="10"/>
  <c r="AX126" i="10"/>
  <c r="AZ2" i="10"/>
  <c r="AX39" i="10"/>
  <c r="BA185" i="10"/>
  <c r="AX105" i="10"/>
  <c r="AZ91" i="10"/>
  <c r="AX199" i="10"/>
  <c r="BA196" i="10"/>
  <c r="AX93" i="10"/>
  <c r="AW120" i="10"/>
  <c r="AW14" i="10"/>
  <c r="AW124" i="10"/>
  <c r="BA149" i="10"/>
  <c r="AW158" i="10"/>
  <c r="AW8" i="10"/>
  <c r="AY101" i="10"/>
  <c r="AX90" i="10"/>
  <c r="AW22" i="10"/>
  <c r="AX17" i="10"/>
  <c r="AW80" i="10"/>
  <c r="BA23" i="10"/>
  <c r="AW179" i="10"/>
  <c r="AW193" i="10"/>
  <c r="AX81" i="10"/>
  <c r="AX187" i="10"/>
  <c r="AY180" i="10"/>
  <c r="AZ139" i="10"/>
  <c r="AX177" i="10"/>
  <c r="AW163" i="10"/>
  <c r="AY3" i="10"/>
  <c r="AZ112" i="10"/>
  <c r="AX55" i="10"/>
  <c r="AW116" i="10"/>
  <c r="AY33" i="10"/>
  <c r="AZ119" i="10"/>
  <c r="AX97" i="10"/>
  <c r="AZ29" i="10"/>
  <c r="AX9" i="10"/>
  <c r="AZ7" i="10"/>
  <c r="AX201" i="10"/>
  <c r="AZ159" i="10"/>
  <c r="AX185" i="10"/>
  <c r="AZ99" i="10"/>
  <c r="AX196" i="10"/>
  <c r="AY93" i="10"/>
  <c r="AZ136" i="10"/>
  <c r="AW136" i="10"/>
  <c r="AY149" i="10"/>
  <c r="AW18" i="10"/>
  <c r="AZ73" i="10"/>
  <c r="AX22" i="10"/>
  <c r="AW174" i="10"/>
  <c r="AZ108" i="10"/>
  <c r="AX80" i="10"/>
  <c r="AW184" i="10"/>
  <c r="AW23" i="10"/>
  <c r="AW200" i="10"/>
  <c r="AX179" i="10"/>
  <c r="AY193" i="10"/>
  <c r="AY187" i="10"/>
  <c r="AZ192" i="10"/>
  <c r="AY163" i="10"/>
  <c r="AZ140" i="10"/>
  <c r="AY116" i="10"/>
  <c r="AZ13" i="10"/>
  <c r="AW24" i="10"/>
  <c r="AW68" i="10"/>
  <c r="AW49" i="10"/>
  <c r="AY97" i="10"/>
  <c r="AY170" i="10"/>
  <c r="AW11" i="10"/>
  <c r="AW168" i="10"/>
  <c r="AW26" i="10"/>
  <c r="AY9" i="10"/>
  <c r="AY40" i="10"/>
  <c r="AW195" i="10"/>
  <c r="AW100" i="10"/>
  <c r="AW87" i="10"/>
  <c r="AY201" i="10"/>
  <c r="AW2" i="10"/>
  <c r="AW46" i="10"/>
  <c r="AW91" i="10"/>
  <c r="AW155" i="10"/>
  <c r="AY196" i="10"/>
  <c r="BA136" i="10"/>
  <c r="AY120" i="10"/>
  <c r="AY124" i="10"/>
  <c r="AX183" i="10"/>
  <c r="BA74" i="10"/>
  <c r="AY8" i="10"/>
  <c r="AX174" i="10"/>
  <c r="AW137" i="10"/>
  <c r="AX184" i="10"/>
  <c r="AX23" i="10"/>
  <c r="AX200" i="10"/>
  <c r="AW192" i="10"/>
  <c r="BA180" i="10"/>
  <c r="AW139" i="10"/>
  <c r="AW77" i="10"/>
  <c r="AZ177" i="10"/>
  <c r="AX38" i="10"/>
  <c r="AW140" i="10"/>
  <c r="BA3" i="10"/>
  <c r="AW112" i="10"/>
  <c r="AW188" i="10"/>
  <c r="AZ55" i="10"/>
  <c r="AX27" i="10"/>
  <c r="AW13" i="10"/>
  <c r="BA33" i="10"/>
  <c r="AW119" i="10"/>
  <c r="BA68" i="10"/>
  <c r="AX49" i="10"/>
  <c r="AZ97" i="10"/>
  <c r="AW29" i="10"/>
  <c r="BA168" i="10"/>
  <c r="AX26" i="10"/>
  <c r="AZ9" i="10"/>
  <c r="AW7" i="10"/>
  <c r="BA100" i="10"/>
  <c r="AX87" i="10"/>
  <c r="AZ201" i="10"/>
  <c r="AW159" i="10"/>
  <c r="BA2" i="10"/>
  <c r="AX46" i="10"/>
  <c r="AZ185" i="10"/>
  <c r="AW99" i="10"/>
  <c r="BA91" i="10"/>
  <c r="AW81" i="10"/>
  <c r="BA81" i="10"/>
  <c r="AY139" i="10"/>
  <c r="AY112" i="10"/>
  <c r="AY190" i="10"/>
  <c r="AY121" i="10"/>
  <c r="AY4" i="10"/>
  <c r="AY39" i="10"/>
  <c r="AY155" i="10"/>
  <c r="AY199" i="10"/>
  <c r="AW196" i="10"/>
  <c r="BA52" i="10"/>
  <c r="BA120" i="10"/>
  <c r="AX14" i="10"/>
  <c r="AW149" i="10"/>
  <c r="BA158" i="10"/>
  <c r="BA8" i="10"/>
  <c r="AX107" i="10"/>
  <c r="AW107" i="10"/>
  <c r="BA101" i="10"/>
  <c r="AT164" i="10" l="1"/>
  <c r="AV164" i="10"/>
  <c r="AI149" i="10"/>
  <c r="BB95" i="10"/>
  <c r="BB46" i="10"/>
  <c r="BB47" i="10"/>
  <c r="BB16" i="10"/>
  <c r="BB172" i="10"/>
  <c r="BB51" i="10"/>
  <c r="BB85" i="10"/>
  <c r="AI66" i="10"/>
  <c r="BB134" i="10"/>
  <c r="BB117" i="10"/>
  <c r="BB21" i="10"/>
  <c r="BB12" i="10"/>
  <c r="BB92" i="10"/>
  <c r="BB160" i="10"/>
  <c r="BB71" i="10"/>
  <c r="AL171" i="10"/>
  <c r="BB82" i="10"/>
  <c r="BB53" i="10"/>
  <c r="BB108" i="10"/>
  <c r="BB179" i="10"/>
  <c r="BB147" i="10"/>
  <c r="BB111" i="10"/>
  <c r="BB69" i="10"/>
  <c r="BB161" i="10"/>
  <c r="AL46" i="10"/>
  <c r="BB183" i="10"/>
  <c r="BB52" i="10"/>
  <c r="BB84" i="10"/>
  <c r="BB148" i="10"/>
  <c r="BB14" i="10"/>
  <c r="BB56" i="10"/>
  <c r="AL179" i="10"/>
  <c r="BB186" i="10"/>
  <c r="BB115" i="10"/>
  <c r="BB167" i="10"/>
  <c r="BB200" i="10"/>
  <c r="BB198" i="10"/>
  <c r="BB58" i="10"/>
  <c r="AL52" i="10"/>
  <c r="BB60" i="10"/>
  <c r="BB41" i="10"/>
  <c r="AL56" i="10"/>
  <c r="AL50" i="10"/>
  <c r="BB79" i="10"/>
  <c r="BB141" i="10"/>
  <c r="BB124" i="10"/>
  <c r="AL54" i="10"/>
  <c r="AL77" i="10"/>
  <c r="BB101" i="10"/>
  <c r="AL86" i="10"/>
  <c r="AL125" i="10"/>
  <c r="AL22" i="10"/>
  <c r="BB10" i="10"/>
  <c r="BB189" i="10"/>
  <c r="AL131" i="10"/>
  <c r="BB27" i="10"/>
  <c r="BB54" i="10"/>
  <c r="BB159" i="10"/>
  <c r="AL26" i="10"/>
  <c r="BB158" i="10"/>
  <c r="BB104" i="10"/>
  <c r="BB153" i="10"/>
  <c r="AL172" i="10"/>
  <c r="AL111" i="10"/>
  <c r="BB106" i="10"/>
  <c r="AL134" i="10"/>
  <c r="BB98" i="10"/>
  <c r="BB5" i="10"/>
  <c r="AL3" i="10"/>
  <c r="BB127" i="10"/>
  <c r="BB143" i="10"/>
  <c r="AL12" i="10"/>
  <c r="AL115" i="10"/>
  <c r="AL27" i="10"/>
  <c r="BB176" i="10"/>
  <c r="BB73" i="10"/>
  <c r="BB105" i="10"/>
  <c r="BB128" i="10"/>
  <c r="BB59" i="10"/>
  <c r="AL79" i="10"/>
  <c r="AI44" i="10"/>
  <c r="AI122" i="10"/>
  <c r="AI198" i="10"/>
  <c r="AI164" i="10"/>
  <c r="BB26" i="10"/>
  <c r="AI2" i="10"/>
  <c r="AI68" i="10"/>
  <c r="AL166" i="10"/>
  <c r="AL11" i="10"/>
  <c r="AI116" i="10"/>
  <c r="AL5" i="10"/>
  <c r="AL101" i="10"/>
  <c r="AL147" i="10"/>
  <c r="BB70" i="10"/>
  <c r="BB151" i="10"/>
  <c r="BB30" i="10"/>
  <c r="BB130" i="10"/>
  <c r="BB64" i="10"/>
  <c r="AW204" i="10"/>
  <c r="AW203" i="10"/>
  <c r="AW205" i="10"/>
  <c r="BB89" i="10"/>
  <c r="AL92" i="10"/>
  <c r="AL95" i="10"/>
  <c r="AL53" i="10"/>
  <c r="AL127" i="10"/>
  <c r="AL44" i="10"/>
  <c r="AL135" i="10"/>
  <c r="AL109" i="10"/>
  <c r="AL164" i="10"/>
  <c r="AL42" i="10"/>
  <c r="AL132" i="10"/>
  <c r="AI63" i="10"/>
  <c r="AI173" i="10"/>
  <c r="AL104" i="10"/>
  <c r="AY205" i="10"/>
  <c r="AY204" i="10"/>
  <c r="AY203" i="10"/>
  <c r="BB80" i="10"/>
  <c r="AL18" i="10"/>
  <c r="AI55" i="10"/>
  <c r="AI199" i="10"/>
  <c r="BB184" i="10"/>
  <c r="AI107" i="10"/>
  <c r="AI14" i="10"/>
  <c r="AL40" i="10"/>
  <c r="BB44" i="10"/>
  <c r="BB175" i="10"/>
  <c r="BB123" i="10"/>
  <c r="BB133" i="10"/>
  <c r="BB173" i="10"/>
  <c r="BB66" i="10"/>
  <c r="AL72" i="10"/>
  <c r="AL69" i="10"/>
  <c r="AL156" i="10"/>
  <c r="AL182" i="10"/>
  <c r="AL169" i="10"/>
  <c r="AL167" i="10"/>
  <c r="AL123" i="10"/>
  <c r="AL165" i="10"/>
  <c r="AI53" i="10"/>
  <c r="AI194" i="10"/>
  <c r="AL85" i="10"/>
  <c r="AL176" i="10"/>
  <c r="AI75" i="10"/>
  <c r="BB15" i="10"/>
  <c r="AL70" i="10"/>
  <c r="AL144" i="10"/>
  <c r="AL48" i="10"/>
  <c r="AL129" i="10"/>
  <c r="AL75" i="10"/>
  <c r="AL36" i="10"/>
  <c r="AL106" i="10"/>
  <c r="AI138" i="10"/>
  <c r="AL118" i="10"/>
  <c r="AI4" i="10"/>
  <c r="AI168" i="10"/>
  <c r="BB152" i="10"/>
  <c r="AL170" i="10"/>
  <c r="BB86" i="10"/>
  <c r="BB50" i="10"/>
  <c r="BA203" i="10"/>
  <c r="BA205" i="10"/>
  <c r="BA204" i="10"/>
  <c r="BB48" i="10"/>
  <c r="AL175" i="10"/>
  <c r="AL71" i="10"/>
  <c r="AL151" i="10"/>
  <c r="AL66" i="10"/>
  <c r="AL45" i="10"/>
  <c r="AL43" i="10"/>
  <c r="AL67" i="10"/>
  <c r="AL122" i="10"/>
  <c r="AL30" i="10"/>
  <c r="AL130" i="10"/>
  <c r="AI115" i="10"/>
  <c r="AI161" i="10"/>
  <c r="AI130" i="10"/>
  <c r="BB197" i="10"/>
  <c r="AI121" i="10"/>
  <c r="AI93" i="10"/>
  <c r="BB164" i="10"/>
  <c r="AX205" i="10"/>
  <c r="AX204" i="10"/>
  <c r="AX203" i="10"/>
  <c r="AL34" i="10"/>
  <c r="AI177" i="10"/>
  <c r="BB11" i="10"/>
  <c r="AL155" i="10"/>
  <c r="AL87" i="10"/>
  <c r="AL49" i="10"/>
  <c r="AL183" i="10"/>
  <c r="BB126" i="10"/>
  <c r="AL8" i="10"/>
  <c r="AL33" i="10"/>
  <c r="AL180" i="10"/>
  <c r="AL38" i="10"/>
  <c r="AL97" i="10"/>
  <c r="AL9" i="10"/>
  <c r="AL157" i="10"/>
  <c r="BB43" i="10"/>
  <c r="BB122" i="10"/>
  <c r="BB32" i="10"/>
  <c r="BB65" i="10"/>
  <c r="AZ205" i="10"/>
  <c r="AZ204" i="10"/>
  <c r="AZ203" i="10"/>
  <c r="AL141" i="10"/>
  <c r="AL194" i="10"/>
  <c r="AL191" i="10"/>
  <c r="AL76" i="10"/>
  <c r="AL162" i="10"/>
  <c r="AL173" i="10"/>
  <c r="AL189" i="10"/>
  <c r="AL178" i="10"/>
  <c r="AI94" i="10"/>
  <c r="AL89" i="10"/>
  <c r="BB135" i="10"/>
  <c r="AI190" i="10"/>
  <c r="AI100" i="10"/>
  <c r="AL188" i="10"/>
  <c r="BB18" i="10"/>
  <c r="AL61" i="10"/>
  <c r="AL195" i="10"/>
  <c r="AL24" i="10"/>
  <c r="AL124" i="10"/>
  <c r="BB61" i="10"/>
  <c r="AL80" i="10"/>
  <c r="AL137" i="10"/>
  <c r="BB83" i="10"/>
  <c r="BB150" i="10"/>
  <c r="AL20" i="10"/>
  <c r="AL150" i="10"/>
  <c r="AL102" i="10"/>
  <c r="AL142" i="10"/>
  <c r="AL181" i="10"/>
  <c r="AL138" i="10"/>
  <c r="AL128" i="10"/>
  <c r="AL63" i="10"/>
  <c r="AI34" i="10"/>
  <c r="AL153" i="10"/>
  <c r="AL197" i="10"/>
  <c r="AI39" i="10"/>
  <c r="BB7" i="10"/>
  <c r="BB49" i="10"/>
  <c r="AI91" i="10"/>
  <c r="AI18" i="10"/>
  <c r="BB125" i="10"/>
  <c r="AL120" i="10"/>
  <c r="BB74" i="10"/>
  <c r="BB146" i="10"/>
  <c r="BB171" i="10"/>
  <c r="AL186" i="10"/>
  <c r="AL154" i="10"/>
  <c r="AL143" i="10"/>
  <c r="AL41" i="10"/>
  <c r="AL94" i="10"/>
  <c r="AL78" i="10"/>
  <c r="AL32" i="10"/>
  <c r="AL64" i="10"/>
  <c r="AL15" i="10"/>
  <c r="AI197" i="10"/>
  <c r="AI106" i="10"/>
  <c r="AI162" i="10"/>
  <c r="AI79" i="10"/>
  <c r="AL160" i="10"/>
  <c r="AI50" i="10"/>
  <c r="AI141" i="10"/>
  <c r="AI135" i="10"/>
  <c r="AI15" i="10"/>
  <c r="AI182" i="10"/>
  <c r="AI148" i="10"/>
  <c r="AI165" i="10"/>
  <c r="AI72" i="10"/>
  <c r="AI54" i="10"/>
  <c r="AI59" i="10"/>
  <c r="AI16" i="10"/>
  <c r="AI25" i="10"/>
  <c r="AI146" i="10"/>
  <c r="AI175" i="10"/>
  <c r="AI134" i="10"/>
  <c r="AI181" i="10"/>
  <c r="AI103" i="10"/>
  <c r="AI176" i="10"/>
  <c r="AI142" i="10"/>
  <c r="AI178" i="10"/>
  <c r="AI186" i="10"/>
  <c r="AI123" i="10"/>
  <c r="AI143" i="10"/>
  <c r="AI109" i="10"/>
  <c r="AI189" i="10"/>
  <c r="AI84" i="10"/>
  <c r="AI191" i="10"/>
  <c r="AI167" i="10"/>
  <c r="AI43" i="10"/>
  <c r="AI117" i="10"/>
  <c r="AI153" i="10"/>
  <c r="AI36" i="10"/>
  <c r="AI76" i="10"/>
  <c r="AI20" i="10"/>
  <c r="AI56" i="10"/>
  <c r="AI69" i="10"/>
  <c r="AI172" i="10"/>
  <c r="AI104" i="10"/>
  <c r="AI88" i="10"/>
  <c r="AI12" i="10"/>
  <c r="AI58" i="10"/>
  <c r="AI51" i="10"/>
  <c r="AI160" i="10"/>
  <c r="AI64" i="10"/>
  <c r="AI71" i="10"/>
  <c r="AI42" i="10"/>
  <c r="AI30" i="10"/>
  <c r="AI169" i="10"/>
  <c r="AI144" i="10"/>
  <c r="AI128" i="10"/>
  <c r="AI89" i="10"/>
  <c r="AI19" i="10"/>
  <c r="AI41" i="10"/>
  <c r="AI85" i="10"/>
  <c r="AI45" i="10"/>
  <c r="AI62" i="10"/>
  <c r="AI171" i="10"/>
  <c r="AI78" i="10"/>
  <c r="AI82" i="10"/>
  <c r="AI151" i="10"/>
  <c r="AI32" i="10"/>
  <c r="AI67" i="10"/>
  <c r="AI118" i="10"/>
  <c r="AI131" i="10"/>
  <c r="AI65" i="10"/>
  <c r="AI127" i="10"/>
  <c r="AI57" i="10"/>
  <c r="AI92" i="10"/>
  <c r="AL84" i="10"/>
  <c r="AI70" i="10"/>
  <c r="AI150" i="10"/>
  <c r="AL19" i="10"/>
  <c r="AL82" i="10"/>
  <c r="AI154" i="10"/>
  <c r="AI83" i="10"/>
  <c r="AI132" i="10"/>
  <c r="AI156" i="10"/>
  <c r="AI10" i="10"/>
  <c r="AI102" i="10"/>
  <c r="AI129" i="10"/>
  <c r="AL16" i="10"/>
  <c r="AL10" i="10"/>
  <c r="AL133" i="10"/>
  <c r="AL161" i="10"/>
  <c r="AL59" i="10"/>
  <c r="AL62" i="10"/>
  <c r="AL25" i="10"/>
  <c r="AL146" i="10"/>
  <c r="AL148" i="10"/>
  <c r="AL103" i="10"/>
  <c r="AL65" i="10"/>
  <c r="AL88" i="10"/>
  <c r="AL57" i="10"/>
  <c r="AL83" i="10"/>
  <c r="AL58" i="10"/>
  <c r="AI95" i="10"/>
  <c r="AI48" i="10"/>
  <c r="AI133" i="10"/>
  <c r="AL51" i="10"/>
  <c r="AI111" i="10"/>
  <c r="AL117" i="10"/>
  <c r="BB19" i="10"/>
  <c r="BB165" i="10"/>
  <c r="BB63" i="10"/>
  <c r="BB94" i="10"/>
  <c r="BB88" i="10"/>
  <c r="BB162" i="10"/>
  <c r="BB102" i="10"/>
  <c r="BB182" i="10"/>
  <c r="BB181" i="10"/>
  <c r="BB45" i="10"/>
  <c r="BB118" i="10"/>
  <c r="BB78" i="10"/>
  <c r="BB194" i="10"/>
  <c r="BB191" i="10"/>
  <c r="BB57" i="10"/>
  <c r="BB25" i="10"/>
  <c r="BB20" i="10"/>
  <c r="BB129" i="10"/>
  <c r="BB76" i="10"/>
  <c r="BB154" i="10"/>
  <c r="BB72" i="10"/>
  <c r="BB178" i="10"/>
  <c r="BB36" i="10"/>
  <c r="BB138" i="10"/>
  <c r="BB144" i="10"/>
  <c r="BB142" i="10"/>
  <c r="BB156" i="10"/>
  <c r="BB169" i="10"/>
  <c r="BB131" i="10"/>
  <c r="BB42" i="10"/>
  <c r="BB75" i="10"/>
  <c r="BB103" i="10"/>
  <c r="BB34" i="10"/>
  <c r="BB67" i="10"/>
  <c r="BB109" i="10"/>
  <c r="BB132" i="10"/>
  <c r="BB62" i="10"/>
  <c r="BB155" i="10"/>
  <c r="AI110" i="10"/>
  <c r="AI8" i="10"/>
  <c r="BB195" i="10"/>
  <c r="BB17" i="10"/>
  <c r="AI21" i="10"/>
  <c r="BB96" i="10"/>
  <c r="BB90" i="10"/>
  <c r="BB35" i="10"/>
  <c r="BB187" i="10"/>
  <c r="AI105" i="10"/>
  <c r="BB29" i="10"/>
  <c r="AI126" i="10"/>
  <c r="AI120" i="10"/>
  <c r="AI152" i="10"/>
  <c r="AI163" i="10"/>
  <c r="AI187" i="10"/>
  <c r="AI6" i="10"/>
  <c r="BB28" i="10"/>
  <c r="AI98" i="10"/>
  <c r="BB114" i="10"/>
  <c r="BB31" i="10"/>
  <c r="AL152" i="10"/>
  <c r="BB119" i="10"/>
  <c r="BB136" i="10"/>
  <c r="BB166" i="10"/>
  <c r="BB77" i="10"/>
  <c r="BB157" i="10"/>
  <c r="BB38" i="10"/>
  <c r="BB23" i="10"/>
  <c r="BB55" i="10"/>
  <c r="BB24" i="10"/>
  <c r="BB145" i="10"/>
  <c r="BB112" i="10"/>
  <c r="BB137" i="10"/>
  <c r="BB110" i="10"/>
  <c r="BB188" i="10"/>
  <c r="AI96" i="10"/>
  <c r="BB99" i="10"/>
  <c r="BB3" i="10"/>
  <c r="BB139" i="10"/>
  <c r="AI74" i="10"/>
  <c r="AL98" i="10"/>
  <c r="BB37" i="10"/>
  <c r="BB93" i="10"/>
  <c r="BB140" i="10"/>
  <c r="BB40" i="10"/>
  <c r="BB68" i="10"/>
  <c r="AI31" i="10"/>
  <c r="AI113" i="10"/>
  <c r="AI22" i="10"/>
  <c r="BB177" i="10"/>
  <c r="BB190" i="10"/>
  <c r="BB2" i="10"/>
  <c r="BB8" i="10"/>
  <c r="BB116" i="10"/>
  <c r="BB180" i="10"/>
  <c r="BB199" i="10"/>
  <c r="BB4" i="10"/>
  <c r="AI125" i="10"/>
  <c r="AI101" i="10"/>
  <c r="AI47" i="10"/>
  <c r="AI158" i="10"/>
  <c r="AI196" i="10"/>
  <c r="AI185" i="10"/>
  <c r="AI201" i="10"/>
  <c r="AI9" i="10"/>
  <c r="AI97" i="10"/>
  <c r="AI33" i="10"/>
  <c r="AI3" i="10"/>
  <c r="AI180" i="10"/>
  <c r="AI37" i="10"/>
  <c r="AI27" i="10"/>
  <c r="AI38" i="10"/>
  <c r="AI159" i="10"/>
  <c r="AI7" i="10"/>
  <c r="AI29" i="10"/>
  <c r="AI119" i="10"/>
  <c r="AI112" i="10"/>
  <c r="AI139" i="10"/>
  <c r="AI137" i="10"/>
  <c r="AI179" i="10"/>
  <c r="AI200" i="10"/>
  <c r="AI23" i="10"/>
  <c r="AI184" i="10"/>
  <c r="AI174" i="10"/>
  <c r="AI35" i="10"/>
  <c r="AI155" i="10"/>
  <c r="AI61" i="10"/>
  <c r="AI46" i="10"/>
  <c r="AI166" i="10"/>
  <c r="AI87" i="10"/>
  <c r="AI195" i="10"/>
  <c r="AI26" i="10"/>
  <c r="AI11" i="10"/>
  <c r="AI49" i="10"/>
  <c r="AI24" i="10"/>
  <c r="AI13" i="10"/>
  <c r="AI140" i="10"/>
  <c r="AI192" i="10"/>
  <c r="AI17" i="10"/>
  <c r="AI183" i="10"/>
  <c r="AI108" i="10"/>
  <c r="AI73" i="10"/>
  <c r="AI124" i="10"/>
  <c r="AI52" i="10"/>
  <c r="AI86" i="10"/>
  <c r="AI5" i="10"/>
  <c r="AI40" i="10"/>
  <c r="AI170" i="10"/>
  <c r="AI114" i="10"/>
  <c r="AI157" i="10"/>
  <c r="AI145" i="10"/>
  <c r="AI28" i="10"/>
  <c r="AI90" i="10"/>
  <c r="AI60" i="10"/>
  <c r="AI136" i="10"/>
  <c r="BB113" i="10"/>
  <c r="AI188" i="10"/>
  <c r="AL185" i="10"/>
  <c r="BB185" i="10"/>
  <c r="BB9" i="10"/>
  <c r="BB168" i="10"/>
  <c r="BB149" i="10"/>
  <c r="BB193" i="10"/>
  <c r="BB13" i="10"/>
  <c r="BB192" i="10"/>
  <c r="BB120" i="10"/>
  <c r="BB81" i="10"/>
  <c r="BB121" i="10"/>
  <c r="BB91" i="10"/>
  <c r="BB170" i="10"/>
  <c r="AI99" i="10"/>
  <c r="AI147" i="10"/>
  <c r="AI77" i="10"/>
  <c r="AL107" i="10"/>
  <c r="AL14" i="10"/>
  <c r="AL91" i="10"/>
  <c r="AL2" i="10"/>
  <c r="AL100" i="10"/>
  <c r="AL168" i="10"/>
  <c r="AL68" i="10"/>
  <c r="AL200" i="10"/>
  <c r="AL23" i="10"/>
  <c r="AL184" i="10"/>
  <c r="AL174" i="10"/>
  <c r="AL149" i="10"/>
  <c r="AL196" i="10"/>
  <c r="AL116" i="10"/>
  <c r="AL163" i="10"/>
  <c r="AL193" i="10"/>
  <c r="AL13" i="10"/>
  <c r="AL140" i="10"/>
  <c r="AL192" i="10"/>
  <c r="AL187" i="10"/>
  <c r="AL17" i="10"/>
  <c r="AL90" i="10"/>
  <c r="AL21" i="10"/>
  <c r="AL93" i="10"/>
  <c r="AL105" i="10"/>
  <c r="AL126" i="10"/>
  <c r="AL110" i="10"/>
  <c r="AL6" i="10"/>
  <c r="AL108" i="10"/>
  <c r="AL73" i="10"/>
  <c r="AL158" i="10"/>
  <c r="AL55" i="10"/>
  <c r="AL177" i="10"/>
  <c r="AL37" i="10"/>
  <c r="AL199" i="10"/>
  <c r="AL39" i="10"/>
  <c r="AL4" i="10"/>
  <c r="AL121" i="10"/>
  <c r="AL190" i="10"/>
  <c r="AL31" i="10"/>
  <c r="AL96" i="10"/>
  <c r="AL47" i="10"/>
  <c r="AL74" i="10"/>
  <c r="AL136" i="10"/>
  <c r="AL99" i="10"/>
  <c r="AL159" i="10"/>
  <c r="AL7" i="10"/>
  <c r="AL29" i="10"/>
  <c r="AL119" i="10"/>
  <c r="AL112" i="10"/>
  <c r="AL139" i="10"/>
  <c r="AL113" i="10"/>
  <c r="AL60" i="10"/>
  <c r="AL114" i="10"/>
  <c r="AL145" i="10"/>
  <c r="AL35" i="10"/>
  <c r="BB22" i="10"/>
  <c r="BB39" i="10"/>
  <c r="BB100" i="10"/>
  <c r="BB163" i="10"/>
  <c r="AL81" i="10"/>
  <c r="AL28" i="10"/>
  <c r="AI81" i="10"/>
  <c r="AI193" i="10"/>
  <c r="BB107" i="10"/>
  <c r="BB87" i="10"/>
  <c r="BB174" i="10"/>
  <c r="BB196" i="10"/>
  <c r="BB201" i="10"/>
  <c r="BB97" i="10"/>
  <c r="BB6" i="10"/>
  <c r="BB33" i="10"/>
  <c r="AI80" i="10"/>
  <c r="AL201" i="10"/>
  <c r="AL198" i="10"/>
  <c r="BB203" i="10" l="1"/>
  <c r="BB204" i="10"/>
  <c r="BB205" i="10"/>
  <c r="AL205" i="10"/>
  <c r="AI205" i="10"/>
  <c r="AI203" i="10"/>
  <c r="AI204" i="10"/>
  <c r="AL203" i="10"/>
  <c r="AL204" i="10"/>
</calcChain>
</file>

<file path=xl/sharedStrings.xml><?xml version="1.0" encoding="utf-8"?>
<sst xmlns="http://schemas.openxmlformats.org/spreadsheetml/2006/main" count="132" uniqueCount="75">
  <si>
    <t>ds_id</t>
  </si>
  <si>
    <t>run_config</t>
  </si>
  <si>
    <t>config_copiedfrom</t>
  </si>
  <si>
    <t>total_tc_count</t>
  </si>
  <si>
    <t>total_us_count</t>
  </si>
  <si>
    <t>us_release1</t>
  </si>
  <si>
    <t>us_release2</t>
  </si>
  <si>
    <t>total_cm_count</t>
  </si>
  <si>
    <t>total_defect_count</t>
  </si>
  <si>
    <t>tcexectime_fixed</t>
  </si>
  <si>
    <t>executionwindow</t>
  </si>
  <si>
    <t>Total selected testcases</t>
  </si>
  <si>
    <t>Total business value</t>
  </si>
  <si>
    <t>%tc</t>
  </si>
  <si>
    <t>tbv/us</t>
  </si>
  <si>
    <t>Normalized tbv/us</t>
  </si>
  <si>
    <t>us2/us1</t>
  </si>
  <si>
    <t xml:space="preserve"> ew/tc_exetime</t>
  </si>
  <si>
    <t>Normalized ew/tc_exetime</t>
  </si>
  <si>
    <t>Max</t>
  </si>
  <si>
    <t>Min</t>
  </si>
  <si>
    <t>Avg</t>
  </si>
  <si>
    <t>Fractional Contribution of vp in 1.1</t>
  </si>
  <si>
    <t>Fractional Contribution of vp in 1.2</t>
  </si>
  <si>
    <t>Fractional Contribution of vp in 1.3</t>
  </si>
  <si>
    <t>Fractional Contribution of vp in Sim value only</t>
  </si>
  <si>
    <t>Fractional Contribution of vp in Business value preserved by Random selection approach</t>
  </si>
  <si>
    <t>Fractional Contribution difference = min(1.2/1.3) - max(1.1/Simval)</t>
  </si>
  <si>
    <t>bin</t>
  </si>
  <si>
    <t>0-.1</t>
  </si>
  <si>
    <t>.1-.2</t>
  </si>
  <si>
    <t>.2-.3</t>
  </si>
  <si>
    <t>.3-.4</t>
  </si>
  <si>
    <t>.4-.5</t>
  </si>
  <si>
    <t>.5-.6</t>
  </si>
  <si>
    <t>.6-.7</t>
  </si>
  <si>
    <t>.7-.8</t>
  </si>
  <si>
    <t>.8-.9</t>
  </si>
  <si>
    <t>.9-1</t>
  </si>
  <si>
    <t>Bin</t>
  </si>
  <si>
    <t>More</t>
  </si>
  <si>
    <t>Frequency</t>
  </si>
  <si>
    <t>0-.05</t>
  </si>
  <si>
    <t>0.05-.1</t>
  </si>
  <si>
    <t>.1-.15</t>
  </si>
  <si>
    <t>.15-.2</t>
  </si>
  <si>
    <t>.2-.25</t>
  </si>
  <si>
    <t>.25-.3</t>
  </si>
  <si>
    <t>.3-.35</t>
  </si>
  <si>
    <t>.35-.4</t>
  </si>
  <si>
    <t>1.2&gt;1.3</t>
  </si>
  <si>
    <t>Sim val&gt;1.1</t>
  </si>
  <si>
    <t>1.2-Sim val</t>
  </si>
  <si>
    <t>1.2-Random Selection</t>
  </si>
  <si>
    <t>Sim Val-1.1</t>
  </si>
  <si>
    <t>1.2-1.3</t>
  </si>
  <si>
    <t>1.1-RSP</t>
  </si>
  <si>
    <t>1.2-RSP</t>
  </si>
  <si>
    <t>1.3-RSP</t>
  </si>
  <si>
    <t>Sim val-RSP</t>
  </si>
  <si>
    <t>1.1-1.2</t>
  </si>
  <si>
    <t>1.1-1.3</t>
  </si>
  <si>
    <t>1.3-Sim val</t>
  </si>
  <si>
    <t>Maximum Possible Value Preserved</t>
  </si>
  <si>
    <t>SimBiz_New</t>
  </si>
  <si>
    <t>SimBiz_Existing</t>
  </si>
  <si>
    <t>SimBiz_Combined</t>
  </si>
  <si>
    <t>SimOnly</t>
  </si>
  <si>
    <t>RSP</t>
  </si>
  <si>
    <t>Diff</t>
  </si>
  <si>
    <t>% of VP by SimBiz_New</t>
  </si>
  <si>
    <t>% of VP by SimBiz_Existing</t>
  </si>
  <si>
    <t>Ratio of vp by SimBiz_Combined</t>
  </si>
  <si>
    <t>% of VP by SimOnly</t>
  </si>
  <si>
    <t>% of VP by RSP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</si>
</sst>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0" fillId="6" borderId="0" xfId="0" applyFill="1"/>
    <xf numFmtId="0" fontId="0" fillId="7" borderId="0" xfId="0" applyFill="1"/>
    <xf numFmtId="10" fontId="1" fillId="7" borderId="1" xfId="0" applyNumberFormat="1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10" fontId="1" fillId="8" borderId="1" xfId="0" applyNumberFormat="1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0" fillId="3" borderId="0" xfId="0" applyFill="1"/>
    <xf numFmtId="0" fontId="0" fillId="2" borderId="0" xfId="0" applyFill="1"/>
    <xf numFmtId="0" fontId="1" fillId="2" borderId="0" xfId="0" applyFont="1" applyFill="1"/>
    <xf numFmtId="0" fontId="0" fillId="8" borderId="0" xfId="0" applyFill="1"/>
    <xf numFmtId="0" fontId="3" fillId="8" borderId="0" xfId="0" applyFont="1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0" fillId="11" borderId="0" xfId="0" applyFill="1"/>
    <xf numFmtId="0" fontId="2" fillId="0" borderId="0" xfId="0" applyFont="1"/>
    <xf numFmtId="0" fontId="0" fillId="4" borderId="0" xfId="0" applyFill="1"/>
    <xf numFmtId="0" fontId="1" fillId="2" borderId="0" xfId="0" applyFont="1" applyFill="1" applyAlignment="1">
      <alignment wrapText="1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0" fillId="0" borderId="1" xfId="0" applyBorder="1"/>
    <xf numFmtId="0" fontId="1" fillId="11" borderId="1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value preserved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'RQ1_Run5+6+7'!$M$2</c:f>
              <c:strCache>
                <c:ptCount val="1"/>
                <c:pt idx="0">
                  <c:v>2428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'RQ1_Run5+6+7'!$A$103:$A$202</c:f>
              <c:numCache>
                <c:formatCode>General</c:formatCode>
                <c:ptCount val="100"/>
                <c:pt idx="0">
                  <c:v>242</c:v>
                </c:pt>
                <c:pt idx="1">
                  <c:v>243</c:v>
                </c:pt>
                <c:pt idx="2">
                  <c:v>244</c:v>
                </c:pt>
                <c:pt idx="3">
                  <c:v>245</c:v>
                </c:pt>
                <c:pt idx="4">
                  <c:v>246</c:v>
                </c:pt>
                <c:pt idx="5">
                  <c:v>247</c:v>
                </c:pt>
                <c:pt idx="6">
                  <c:v>248</c:v>
                </c:pt>
                <c:pt idx="7">
                  <c:v>249</c:v>
                </c:pt>
                <c:pt idx="8">
                  <c:v>250</c:v>
                </c:pt>
                <c:pt idx="9">
                  <c:v>251</c:v>
                </c:pt>
                <c:pt idx="10">
                  <c:v>252</c:v>
                </c:pt>
                <c:pt idx="11">
                  <c:v>253</c:v>
                </c:pt>
                <c:pt idx="12">
                  <c:v>254</c:v>
                </c:pt>
                <c:pt idx="13">
                  <c:v>255</c:v>
                </c:pt>
                <c:pt idx="14">
                  <c:v>256</c:v>
                </c:pt>
                <c:pt idx="15">
                  <c:v>257</c:v>
                </c:pt>
                <c:pt idx="16">
                  <c:v>258</c:v>
                </c:pt>
                <c:pt idx="17">
                  <c:v>259</c:v>
                </c:pt>
                <c:pt idx="18">
                  <c:v>260</c:v>
                </c:pt>
                <c:pt idx="19">
                  <c:v>261</c:v>
                </c:pt>
                <c:pt idx="20">
                  <c:v>262</c:v>
                </c:pt>
                <c:pt idx="21">
                  <c:v>263</c:v>
                </c:pt>
                <c:pt idx="22">
                  <c:v>264</c:v>
                </c:pt>
                <c:pt idx="23">
                  <c:v>265</c:v>
                </c:pt>
                <c:pt idx="24">
                  <c:v>266</c:v>
                </c:pt>
                <c:pt idx="25">
                  <c:v>267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273</c:v>
                </c:pt>
                <c:pt idx="32">
                  <c:v>274</c:v>
                </c:pt>
                <c:pt idx="33">
                  <c:v>275</c:v>
                </c:pt>
                <c:pt idx="34">
                  <c:v>276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280</c:v>
                </c:pt>
                <c:pt idx="39">
                  <c:v>281</c:v>
                </c:pt>
                <c:pt idx="40">
                  <c:v>282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291</c:v>
                </c:pt>
                <c:pt idx="50">
                  <c:v>292</c:v>
                </c:pt>
                <c:pt idx="51">
                  <c:v>293</c:v>
                </c:pt>
                <c:pt idx="52">
                  <c:v>294</c:v>
                </c:pt>
                <c:pt idx="53">
                  <c:v>295</c:v>
                </c:pt>
                <c:pt idx="54">
                  <c:v>296</c:v>
                </c:pt>
                <c:pt idx="55">
                  <c:v>297</c:v>
                </c:pt>
                <c:pt idx="56">
                  <c:v>298</c:v>
                </c:pt>
                <c:pt idx="57">
                  <c:v>299</c:v>
                </c:pt>
                <c:pt idx="58">
                  <c:v>300</c:v>
                </c:pt>
                <c:pt idx="59">
                  <c:v>301</c:v>
                </c:pt>
                <c:pt idx="60">
                  <c:v>302</c:v>
                </c:pt>
                <c:pt idx="61">
                  <c:v>303</c:v>
                </c:pt>
                <c:pt idx="62">
                  <c:v>304</c:v>
                </c:pt>
                <c:pt idx="63">
                  <c:v>305</c:v>
                </c:pt>
                <c:pt idx="64">
                  <c:v>306</c:v>
                </c:pt>
                <c:pt idx="65">
                  <c:v>307</c:v>
                </c:pt>
                <c:pt idx="66">
                  <c:v>308</c:v>
                </c:pt>
                <c:pt idx="67">
                  <c:v>309</c:v>
                </c:pt>
                <c:pt idx="68">
                  <c:v>310</c:v>
                </c:pt>
                <c:pt idx="69">
                  <c:v>311</c:v>
                </c:pt>
                <c:pt idx="70">
                  <c:v>312</c:v>
                </c:pt>
                <c:pt idx="71">
                  <c:v>313</c:v>
                </c:pt>
                <c:pt idx="72">
                  <c:v>314</c:v>
                </c:pt>
                <c:pt idx="73">
                  <c:v>315</c:v>
                </c:pt>
                <c:pt idx="74">
                  <c:v>316</c:v>
                </c:pt>
                <c:pt idx="75">
                  <c:v>317</c:v>
                </c:pt>
                <c:pt idx="76">
                  <c:v>318</c:v>
                </c:pt>
                <c:pt idx="77">
                  <c:v>319</c:v>
                </c:pt>
                <c:pt idx="78">
                  <c:v>320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327</c:v>
                </c:pt>
                <c:pt idx="86">
                  <c:v>328</c:v>
                </c:pt>
                <c:pt idx="87">
                  <c:v>329</c:v>
                </c:pt>
                <c:pt idx="88">
                  <c:v>330</c:v>
                </c:pt>
                <c:pt idx="89">
                  <c:v>331</c:v>
                </c:pt>
                <c:pt idx="90">
                  <c:v>332</c:v>
                </c:pt>
                <c:pt idx="91">
                  <c:v>333</c:v>
                </c:pt>
                <c:pt idx="92">
                  <c:v>334</c:v>
                </c:pt>
                <c:pt idx="93">
                  <c:v>335</c:v>
                </c:pt>
                <c:pt idx="94">
                  <c:v>336</c:v>
                </c:pt>
                <c:pt idx="95">
                  <c:v>337</c:v>
                </c:pt>
                <c:pt idx="96">
                  <c:v>338</c:v>
                </c:pt>
                <c:pt idx="97">
                  <c:v>339</c:v>
                </c:pt>
                <c:pt idx="98">
                  <c:v>340</c:v>
                </c:pt>
              </c:numCache>
            </c:numRef>
          </c:cat>
          <c:val>
            <c:numRef>
              <c:f>'RQ1_Run5+6+7'!$M$103:$M$202</c:f>
              <c:numCache>
                <c:formatCode>General</c:formatCode>
                <c:ptCount val="100"/>
                <c:pt idx="0">
                  <c:v>645</c:v>
                </c:pt>
                <c:pt idx="1">
                  <c:v>774</c:v>
                </c:pt>
                <c:pt idx="2">
                  <c:v>1008</c:v>
                </c:pt>
                <c:pt idx="3">
                  <c:v>549</c:v>
                </c:pt>
                <c:pt idx="4">
                  <c:v>682</c:v>
                </c:pt>
                <c:pt idx="5">
                  <c:v>823</c:v>
                </c:pt>
                <c:pt idx="6">
                  <c:v>848</c:v>
                </c:pt>
                <c:pt idx="7">
                  <c:v>837</c:v>
                </c:pt>
                <c:pt idx="8">
                  <c:v>928</c:v>
                </c:pt>
                <c:pt idx="9">
                  <c:v>743</c:v>
                </c:pt>
                <c:pt idx="10">
                  <c:v>611</c:v>
                </c:pt>
                <c:pt idx="11">
                  <c:v>880</c:v>
                </c:pt>
                <c:pt idx="12">
                  <c:v>728</c:v>
                </c:pt>
                <c:pt idx="13">
                  <c:v>756</c:v>
                </c:pt>
                <c:pt idx="14">
                  <c:v>838</c:v>
                </c:pt>
                <c:pt idx="15">
                  <c:v>879</c:v>
                </c:pt>
                <c:pt idx="16">
                  <c:v>789</c:v>
                </c:pt>
                <c:pt idx="17">
                  <c:v>645</c:v>
                </c:pt>
                <c:pt idx="18">
                  <c:v>974</c:v>
                </c:pt>
                <c:pt idx="19">
                  <c:v>888</c:v>
                </c:pt>
                <c:pt idx="20">
                  <c:v>758</c:v>
                </c:pt>
                <c:pt idx="21">
                  <c:v>748</c:v>
                </c:pt>
                <c:pt idx="22">
                  <c:v>754</c:v>
                </c:pt>
                <c:pt idx="23">
                  <c:v>851</c:v>
                </c:pt>
                <c:pt idx="24">
                  <c:v>997</c:v>
                </c:pt>
                <c:pt idx="25">
                  <c:v>528</c:v>
                </c:pt>
                <c:pt idx="26">
                  <c:v>720</c:v>
                </c:pt>
                <c:pt idx="27">
                  <c:v>592</c:v>
                </c:pt>
                <c:pt idx="28">
                  <c:v>688</c:v>
                </c:pt>
                <c:pt idx="29">
                  <c:v>649</c:v>
                </c:pt>
                <c:pt idx="30">
                  <c:v>627</c:v>
                </c:pt>
                <c:pt idx="31">
                  <c:v>704</c:v>
                </c:pt>
                <c:pt idx="32">
                  <c:v>845</c:v>
                </c:pt>
                <c:pt idx="33">
                  <c:v>717</c:v>
                </c:pt>
                <c:pt idx="34">
                  <c:v>565</c:v>
                </c:pt>
                <c:pt idx="35">
                  <c:v>760</c:v>
                </c:pt>
                <c:pt idx="36">
                  <c:v>722</c:v>
                </c:pt>
                <c:pt idx="37">
                  <c:v>739</c:v>
                </c:pt>
                <c:pt idx="38">
                  <c:v>986</c:v>
                </c:pt>
                <c:pt idx="39">
                  <c:v>933</c:v>
                </c:pt>
                <c:pt idx="40">
                  <c:v>733</c:v>
                </c:pt>
                <c:pt idx="41">
                  <c:v>909</c:v>
                </c:pt>
                <c:pt idx="42">
                  <c:v>528</c:v>
                </c:pt>
                <c:pt idx="43">
                  <c:v>689</c:v>
                </c:pt>
                <c:pt idx="44">
                  <c:v>772</c:v>
                </c:pt>
                <c:pt idx="45">
                  <c:v>883</c:v>
                </c:pt>
                <c:pt idx="46">
                  <c:v>832</c:v>
                </c:pt>
                <c:pt idx="47">
                  <c:v>855</c:v>
                </c:pt>
                <c:pt idx="48">
                  <c:v>813</c:v>
                </c:pt>
                <c:pt idx="49">
                  <c:v>802</c:v>
                </c:pt>
                <c:pt idx="50">
                  <c:v>1174</c:v>
                </c:pt>
                <c:pt idx="51">
                  <c:v>927</c:v>
                </c:pt>
                <c:pt idx="52">
                  <c:v>930</c:v>
                </c:pt>
                <c:pt idx="53">
                  <c:v>888</c:v>
                </c:pt>
                <c:pt idx="54">
                  <c:v>503</c:v>
                </c:pt>
                <c:pt idx="55">
                  <c:v>830</c:v>
                </c:pt>
                <c:pt idx="56">
                  <c:v>397</c:v>
                </c:pt>
                <c:pt idx="57">
                  <c:v>1026</c:v>
                </c:pt>
                <c:pt idx="58">
                  <c:v>983</c:v>
                </c:pt>
                <c:pt idx="59">
                  <c:v>595</c:v>
                </c:pt>
                <c:pt idx="60">
                  <c:v>642</c:v>
                </c:pt>
                <c:pt idx="61">
                  <c:v>652</c:v>
                </c:pt>
                <c:pt idx="62">
                  <c:v>564</c:v>
                </c:pt>
                <c:pt idx="63">
                  <c:v>233</c:v>
                </c:pt>
                <c:pt idx="64">
                  <c:v>361</c:v>
                </c:pt>
                <c:pt idx="65">
                  <c:v>920</c:v>
                </c:pt>
                <c:pt idx="66">
                  <c:v>651</c:v>
                </c:pt>
                <c:pt idx="67">
                  <c:v>701</c:v>
                </c:pt>
                <c:pt idx="68">
                  <c:v>336</c:v>
                </c:pt>
                <c:pt idx="69">
                  <c:v>312</c:v>
                </c:pt>
                <c:pt idx="70">
                  <c:v>257</c:v>
                </c:pt>
                <c:pt idx="71">
                  <c:v>255</c:v>
                </c:pt>
                <c:pt idx="72">
                  <c:v>772</c:v>
                </c:pt>
                <c:pt idx="73">
                  <c:v>736</c:v>
                </c:pt>
                <c:pt idx="74">
                  <c:v>135</c:v>
                </c:pt>
                <c:pt idx="75">
                  <c:v>377</c:v>
                </c:pt>
                <c:pt idx="76">
                  <c:v>1203</c:v>
                </c:pt>
                <c:pt idx="77">
                  <c:v>548</c:v>
                </c:pt>
                <c:pt idx="78">
                  <c:v>482</c:v>
                </c:pt>
                <c:pt idx="79">
                  <c:v>498</c:v>
                </c:pt>
                <c:pt idx="80">
                  <c:v>558</c:v>
                </c:pt>
                <c:pt idx="81">
                  <c:v>796</c:v>
                </c:pt>
                <c:pt idx="82">
                  <c:v>304</c:v>
                </c:pt>
                <c:pt idx="83">
                  <c:v>731</c:v>
                </c:pt>
                <c:pt idx="84">
                  <c:v>685</c:v>
                </c:pt>
                <c:pt idx="85">
                  <c:v>865</c:v>
                </c:pt>
                <c:pt idx="86">
                  <c:v>549</c:v>
                </c:pt>
                <c:pt idx="87">
                  <c:v>758</c:v>
                </c:pt>
                <c:pt idx="88">
                  <c:v>351</c:v>
                </c:pt>
                <c:pt idx="89">
                  <c:v>855</c:v>
                </c:pt>
                <c:pt idx="90">
                  <c:v>645</c:v>
                </c:pt>
                <c:pt idx="91">
                  <c:v>600</c:v>
                </c:pt>
                <c:pt idx="92">
                  <c:v>709</c:v>
                </c:pt>
                <c:pt idx="93">
                  <c:v>655</c:v>
                </c:pt>
                <c:pt idx="94">
                  <c:v>939</c:v>
                </c:pt>
                <c:pt idx="95">
                  <c:v>585</c:v>
                </c:pt>
                <c:pt idx="96">
                  <c:v>580</c:v>
                </c:pt>
                <c:pt idx="97">
                  <c:v>601</c:v>
                </c:pt>
                <c:pt idx="98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B-4924-8EF1-5F10068A69E7}"/>
            </c:ext>
          </c:extLst>
        </c:ser>
        <c:ser>
          <c:idx val="6"/>
          <c:order val="1"/>
          <c:tx>
            <c:v>Max Possible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'RQ1_Run5+6+7'!$N$2:$N$201</c:f>
              <c:numCache>
                <c:formatCode>General</c:formatCode>
                <c:ptCount val="200"/>
                <c:pt idx="0">
                  <c:v>2412</c:v>
                </c:pt>
                <c:pt idx="1">
                  <c:v>2482</c:v>
                </c:pt>
                <c:pt idx="2">
                  <c:v>1254</c:v>
                </c:pt>
                <c:pt idx="3">
                  <c:v>2401</c:v>
                </c:pt>
                <c:pt idx="4">
                  <c:v>1995</c:v>
                </c:pt>
                <c:pt idx="5">
                  <c:v>1088</c:v>
                </c:pt>
                <c:pt idx="6">
                  <c:v>2522</c:v>
                </c:pt>
                <c:pt idx="7">
                  <c:v>909</c:v>
                </c:pt>
                <c:pt idx="8">
                  <c:v>2847</c:v>
                </c:pt>
                <c:pt idx="9">
                  <c:v>2081</c:v>
                </c:pt>
                <c:pt idx="10">
                  <c:v>1840</c:v>
                </c:pt>
                <c:pt idx="11">
                  <c:v>1534</c:v>
                </c:pt>
                <c:pt idx="12">
                  <c:v>1341</c:v>
                </c:pt>
                <c:pt idx="13">
                  <c:v>1576</c:v>
                </c:pt>
                <c:pt idx="14">
                  <c:v>1359</c:v>
                </c:pt>
                <c:pt idx="15">
                  <c:v>1503</c:v>
                </c:pt>
                <c:pt idx="16">
                  <c:v>801</c:v>
                </c:pt>
                <c:pt idx="17">
                  <c:v>2549</c:v>
                </c:pt>
                <c:pt idx="18">
                  <c:v>1599</c:v>
                </c:pt>
                <c:pt idx="19">
                  <c:v>903</c:v>
                </c:pt>
                <c:pt idx="20">
                  <c:v>1350</c:v>
                </c:pt>
                <c:pt idx="21">
                  <c:v>803</c:v>
                </c:pt>
                <c:pt idx="22">
                  <c:v>432</c:v>
                </c:pt>
                <c:pt idx="23">
                  <c:v>2758</c:v>
                </c:pt>
                <c:pt idx="24">
                  <c:v>1708</c:v>
                </c:pt>
                <c:pt idx="25">
                  <c:v>1008</c:v>
                </c:pt>
                <c:pt idx="26">
                  <c:v>705</c:v>
                </c:pt>
                <c:pt idx="27">
                  <c:v>3670</c:v>
                </c:pt>
                <c:pt idx="28">
                  <c:v>1644</c:v>
                </c:pt>
                <c:pt idx="29">
                  <c:v>1393</c:v>
                </c:pt>
                <c:pt idx="30">
                  <c:v>1968</c:v>
                </c:pt>
                <c:pt idx="31">
                  <c:v>1396</c:v>
                </c:pt>
                <c:pt idx="32">
                  <c:v>2242</c:v>
                </c:pt>
                <c:pt idx="33">
                  <c:v>781</c:v>
                </c:pt>
                <c:pt idx="34">
                  <c:v>2293</c:v>
                </c:pt>
                <c:pt idx="35">
                  <c:v>2560</c:v>
                </c:pt>
                <c:pt idx="36">
                  <c:v>2004</c:v>
                </c:pt>
                <c:pt idx="37">
                  <c:v>1612</c:v>
                </c:pt>
                <c:pt idx="38">
                  <c:v>3249</c:v>
                </c:pt>
                <c:pt idx="39">
                  <c:v>1416</c:v>
                </c:pt>
                <c:pt idx="40">
                  <c:v>2194</c:v>
                </c:pt>
                <c:pt idx="41">
                  <c:v>2580</c:v>
                </c:pt>
                <c:pt idx="42">
                  <c:v>1987</c:v>
                </c:pt>
                <c:pt idx="43">
                  <c:v>2306</c:v>
                </c:pt>
                <c:pt idx="44">
                  <c:v>1215</c:v>
                </c:pt>
                <c:pt idx="45">
                  <c:v>890</c:v>
                </c:pt>
                <c:pt idx="46">
                  <c:v>1252</c:v>
                </c:pt>
                <c:pt idx="47">
                  <c:v>1299</c:v>
                </c:pt>
                <c:pt idx="48">
                  <c:v>1631</c:v>
                </c:pt>
                <c:pt idx="49">
                  <c:v>1962</c:v>
                </c:pt>
                <c:pt idx="50">
                  <c:v>2324</c:v>
                </c:pt>
                <c:pt idx="51">
                  <c:v>2519</c:v>
                </c:pt>
                <c:pt idx="52">
                  <c:v>2183</c:v>
                </c:pt>
                <c:pt idx="53">
                  <c:v>2224</c:v>
                </c:pt>
                <c:pt idx="54">
                  <c:v>1898</c:v>
                </c:pt>
                <c:pt idx="55">
                  <c:v>1747</c:v>
                </c:pt>
                <c:pt idx="56">
                  <c:v>2457</c:v>
                </c:pt>
                <c:pt idx="57">
                  <c:v>1644</c:v>
                </c:pt>
                <c:pt idx="58">
                  <c:v>2052</c:v>
                </c:pt>
                <c:pt idx="59">
                  <c:v>2553</c:v>
                </c:pt>
                <c:pt idx="60">
                  <c:v>2668</c:v>
                </c:pt>
                <c:pt idx="61">
                  <c:v>1165</c:v>
                </c:pt>
                <c:pt idx="62">
                  <c:v>2731</c:v>
                </c:pt>
                <c:pt idx="63">
                  <c:v>1665</c:v>
                </c:pt>
                <c:pt idx="64">
                  <c:v>2034</c:v>
                </c:pt>
                <c:pt idx="65">
                  <c:v>1733</c:v>
                </c:pt>
                <c:pt idx="66">
                  <c:v>2409</c:v>
                </c:pt>
                <c:pt idx="67">
                  <c:v>2170</c:v>
                </c:pt>
                <c:pt idx="68">
                  <c:v>500</c:v>
                </c:pt>
                <c:pt idx="69">
                  <c:v>1752</c:v>
                </c:pt>
                <c:pt idx="70">
                  <c:v>2064</c:v>
                </c:pt>
                <c:pt idx="71">
                  <c:v>2173</c:v>
                </c:pt>
                <c:pt idx="72">
                  <c:v>2338</c:v>
                </c:pt>
                <c:pt idx="73">
                  <c:v>2366</c:v>
                </c:pt>
                <c:pt idx="74">
                  <c:v>2251</c:v>
                </c:pt>
                <c:pt idx="75">
                  <c:v>2543</c:v>
                </c:pt>
                <c:pt idx="76">
                  <c:v>2107</c:v>
                </c:pt>
                <c:pt idx="77">
                  <c:v>2291</c:v>
                </c:pt>
                <c:pt idx="78">
                  <c:v>1841</c:v>
                </c:pt>
                <c:pt idx="79">
                  <c:v>2481</c:v>
                </c:pt>
                <c:pt idx="80">
                  <c:v>2101</c:v>
                </c:pt>
                <c:pt idx="81">
                  <c:v>2167</c:v>
                </c:pt>
                <c:pt idx="82">
                  <c:v>2270</c:v>
                </c:pt>
                <c:pt idx="83">
                  <c:v>1578</c:v>
                </c:pt>
                <c:pt idx="84">
                  <c:v>2405</c:v>
                </c:pt>
                <c:pt idx="85">
                  <c:v>1592</c:v>
                </c:pt>
                <c:pt idx="86">
                  <c:v>2495</c:v>
                </c:pt>
                <c:pt idx="87">
                  <c:v>1513</c:v>
                </c:pt>
                <c:pt idx="88">
                  <c:v>2723</c:v>
                </c:pt>
                <c:pt idx="89">
                  <c:v>3446</c:v>
                </c:pt>
                <c:pt idx="90">
                  <c:v>1573</c:v>
                </c:pt>
                <c:pt idx="91">
                  <c:v>1568</c:v>
                </c:pt>
                <c:pt idx="92">
                  <c:v>2216</c:v>
                </c:pt>
                <c:pt idx="93">
                  <c:v>1652</c:v>
                </c:pt>
                <c:pt idx="94">
                  <c:v>1847</c:v>
                </c:pt>
                <c:pt idx="95">
                  <c:v>2102</c:v>
                </c:pt>
                <c:pt idx="96">
                  <c:v>2113</c:v>
                </c:pt>
                <c:pt idx="97">
                  <c:v>1751</c:v>
                </c:pt>
                <c:pt idx="98">
                  <c:v>2029</c:v>
                </c:pt>
                <c:pt idx="99">
                  <c:v>1859</c:v>
                </c:pt>
                <c:pt idx="100">
                  <c:v>528</c:v>
                </c:pt>
                <c:pt idx="101">
                  <c:v>589</c:v>
                </c:pt>
                <c:pt idx="102">
                  <c:v>718</c:v>
                </c:pt>
                <c:pt idx="103">
                  <c:v>951</c:v>
                </c:pt>
                <c:pt idx="104">
                  <c:v>434</c:v>
                </c:pt>
                <c:pt idx="105">
                  <c:v>615</c:v>
                </c:pt>
                <c:pt idx="106">
                  <c:v>780</c:v>
                </c:pt>
                <c:pt idx="107">
                  <c:v>732</c:v>
                </c:pt>
                <c:pt idx="108">
                  <c:v>812</c:v>
                </c:pt>
                <c:pt idx="109">
                  <c:v>892</c:v>
                </c:pt>
                <c:pt idx="110">
                  <c:v>666</c:v>
                </c:pt>
                <c:pt idx="111">
                  <c:v>337</c:v>
                </c:pt>
                <c:pt idx="112">
                  <c:v>867</c:v>
                </c:pt>
                <c:pt idx="113">
                  <c:v>686</c:v>
                </c:pt>
                <c:pt idx="114">
                  <c:v>600</c:v>
                </c:pt>
                <c:pt idx="115">
                  <c:v>754</c:v>
                </c:pt>
                <c:pt idx="116">
                  <c:v>877</c:v>
                </c:pt>
                <c:pt idx="117">
                  <c:v>698</c:v>
                </c:pt>
                <c:pt idx="118">
                  <c:v>413</c:v>
                </c:pt>
                <c:pt idx="119">
                  <c:v>851</c:v>
                </c:pt>
                <c:pt idx="120">
                  <c:v>857</c:v>
                </c:pt>
                <c:pt idx="121">
                  <c:v>677</c:v>
                </c:pt>
                <c:pt idx="122">
                  <c:v>737</c:v>
                </c:pt>
                <c:pt idx="123">
                  <c:v>741</c:v>
                </c:pt>
                <c:pt idx="124">
                  <c:v>843</c:v>
                </c:pt>
                <c:pt idx="125">
                  <c:v>954</c:v>
                </c:pt>
                <c:pt idx="126">
                  <c:v>493</c:v>
                </c:pt>
                <c:pt idx="127">
                  <c:v>709</c:v>
                </c:pt>
                <c:pt idx="128">
                  <c:v>558</c:v>
                </c:pt>
                <c:pt idx="129">
                  <c:v>663</c:v>
                </c:pt>
                <c:pt idx="130">
                  <c:v>580</c:v>
                </c:pt>
                <c:pt idx="131">
                  <c:v>566</c:v>
                </c:pt>
                <c:pt idx="132">
                  <c:v>686</c:v>
                </c:pt>
                <c:pt idx="133">
                  <c:v>694</c:v>
                </c:pt>
                <c:pt idx="134">
                  <c:v>671</c:v>
                </c:pt>
                <c:pt idx="135">
                  <c:v>541</c:v>
                </c:pt>
                <c:pt idx="136">
                  <c:v>696</c:v>
                </c:pt>
                <c:pt idx="137">
                  <c:v>502</c:v>
                </c:pt>
                <c:pt idx="138">
                  <c:v>692</c:v>
                </c:pt>
                <c:pt idx="139">
                  <c:v>963</c:v>
                </c:pt>
                <c:pt idx="140">
                  <c:v>796</c:v>
                </c:pt>
                <c:pt idx="141">
                  <c:v>584</c:v>
                </c:pt>
                <c:pt idx="142">
                  <c:v>839</c:v>
                </c:pt>
                <c:pt idx="143">
                  <c:v>351</c:v>
                </c:pt>
                <c:pt idx="144">
                  <c:v>628</c:v>
                </c:pt>
                <c:pt idx="145">
                  <c:v>727</c:v>
                </c:pt>
                <c:pt idx="146">
                  <c:v>824</c:v>
                </c:pt>
                <c:pt idx="147">
                  <c:v>698</c:v>
                </c:pt>
                <c:pt idx="148">
                  <c:v>786</c:v>
                </c:pt>
                <c:pt idx="149">
                  <c:v>722</c:v>
                </c:pt>
                <c:pt idx="150">
                  <c:v>790</c:v>
                </c:pt>
                <c:pt idx="151">
                  <c:v>1026</c:v>
                </c:pt>
                <c:pt idx="152">
                  <c:v>615</c:v>
                </c:pt>
                <c:pt idx="153">
                  <c:v>910</c:v>
                </c:pt>
                <c:pt idx="154">
                  <c:v>728</c:v>
                </c:pt>
                <c:pt idx="155">
                  <c:v>424</c:v>
                </c:pt>
                <c:pt idx="156">
                  <c:v>809</c:v>
                </c:pt>
                <c:pt idx="157">
                  <c:v>372</c:v>
                </c:pt>
                <c:pt idx="158">
                  <c:v>1001</c:v>
                </c:pt>
                <c:pt idx="159">
                  <c:v>632</c:v>
                </c:pt>
                <c:pt idx="160">
                  <c:v>482</c:v>
                </c:pt>
                <c:pt idx="161">
                  <c:v>559</c:v>
                </c:pt>
                <c:pt idx="162">
                  <c:v>403</c:v>
                </c:pt>
                <c:pt idx="163">
                  <c:v>556</c:v>
                </c:pt>
                <c:pt idx="164">
                  <c:v>178</c:v>
                </c:pt>
                <c:pt idx="165">
                  <c:v>307</c:v>
                </c:pt>
                <c:pt idx="166">
                  <c:v>479</c:v>
                </c:pt>
                <c:pt idx="167">
                  <c:v>649</c:v>
                </c:pt>
                <c:pt idx="168">
                  <c:v>677</c:v>
                </c:pt>
                <c:pt idx="169">
                  <c:v>212</c:v>
                </c:pt>
                <c:pt idx="170">
                  <c:v>297</c:v>
                </c:pt>
                <c:pt idx="171">
                  <c:v>241</c:v>
                </c:pt>
                <c:pt idx="172">
                  <c:v>142</c:v>
                </c:pt>
                <c:pt idx="173">
                  <c:v>718</c:v>
                </c:pt>
                <c:pt idx="174">
                  <c:v>377</c:v>
                </c:pt>
                <c:pt idx="175">
                  <c:v>118</c:v>
                </c:pt>
                <c:pt idx="176">
                  <c:v>354</c:v>
                </c:pt>
                <c:pt idx="177">
                  <c:v>1127</c:v>
                </c:pt>
                <c:pt idx="178">
                  <c:v>461</c:v>
                </c:pt>
                <c:pt idx="179">
                  <c:v>359</c:v>
                </c:pt>
                <c:pt idx="180">
                  <c:v>460</c:v>
                </c:pt>
                <c:pt idx="181">
                  <c:v>520</c:v>
                </c:pt>
                <c:pt idx="182">
                  <c:v>787</c:v>
                </c:pt>
                <c:pt idx="183">
                  <c:v>303</c:v>
                </c:pt>
                <c:pt idx="184">
                  <c:v>603</c:v>
                </c:pt>
                <c:pt idx="185">
                  <c:v>551</c:v>
                </c:pt>
                <c:pt idx="186">
                  <c:v>806</c:v>
                </c:pt>
                <c:pt idx="187">
                  <c:v>452</c:v>
                </c:pt>
                <c:pt idx="188">
                  <c:v>620</c:v>
                </c:pt>
                <c:pt idx="189">
                  <c:v>309</c:v>
                </c:pt>
                <c:pt idx="190">
                  <c:v>831</c:v>
                </c:pt>
                <c:pt idx="191">
                  <c:v>618</c:v>
                </c:pt>
                <c:pt idx="192">
                  <c:v>444</c:v>
                </c:pt>
                <c:pt idx="193">
                  <c:v>698</c:v>
                </c:pt>
                <c:pt idx="194">
                  <c:v>561</c:v>
                </c:pt>
                <c:pt idx="195">
                  <c:v>686</c:v>
                </c:pt>
                <c:pt idx="196">
                  <c:v>395</c:v>
                </c:pt>
                <c:pt idx="197">
                  <c:v>496</c:v>
                </c:pt>
                <c:pt idx="198">
                  <c:v>464</c:v>
                </c:pt>
                <c:pt idx="199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3-4B14-A1F5-9F6D74C6B3CB}"/>
            </c:ext>
          </c:extLst>
        </c:ser>
        <c:ser>
          <c:idx val="1"/>
          <c:order val="2"/>
          <c:tx>
            <c:strRef>
              <c:f>'RQ1_Run5+6+7'!$O$2</c:f>
              <c:strCache>
                <c:ptCount val="1"/>
                <c:pt idx="0">
                  <c:v>1776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'RQ1_Run5+6+7'!$A$103:$A$202</c:f>
              <c:numCache>
                <c:formatCode>General</c:formatCode>
                <c:ptCount val="100"/>
                <c:pt idx="0">
                  <c:v>242</c:v>
                </c:pt>
                <c:pt idx="1">
                  <c:v>243</c:v>
                </c:pt>
                <c:pt idx="2">
                  <c:v>244</c:v>
                </c:pt>
                <c:pt idx="3">
                  <c:v>245</c:v>
                </c:pt>
                <c:pt idx="4">
                  <c:v>246</c:v>
                </c:pt>
                <c:pt idx="5">
                  <c:v>247</c:v>
                </c:pt>
                <c:pt idx="6">
                  <c:v>248</c:v>
                </c:pt>
                <c:pt idx="7">
                  <c:v>249</c:v>
                </c:pt>
                <c:pt idx="8">
                  <c:v>250</c:v>
                </c:pt>
                <c:pt idx="9">
                  <c:v>251</c:v>
                </c:pt>
                <c:pt idx="10">
                  <c:v>252</c:v>
                </c:pt>
                <c:pt idx="11">
                  <c:v>253</c:v>
                </c:pt>
                <c:pt idx="12">
                  <c:v>254</c:v>
                </c:pt>
                <c:pt idx="13">
                  <c:v>255</c:v>
                </c:pt>
                <c:pt idx="14">
                  <c:v>256</c:v>
                </c:pt>
                <c:pt idx="15">
                  <c:v>257</c:v>
                </c:pt>
                <c:pt idx="16">
                  <c:v>258</c:v>
                </c:pt>
                <c:pt idx="17">
                  <c:v>259</c:v>
                </c:pt>
                <c:pt idx="18">
                  <c:v>260</c:v>
                </c:pt>
                <c:pt idx="19">
                  <c:v>261</c:v>
                </c:pt>
                <c:pt idx="20">
                  <c:v>262</c:v>
                </c:pt>
                <c:pt idx="21">
                  <c:v>263</c:v>
                </c:pt>
                <c:pt idx="22">
                  <c:v>264</c:v>
                </c:pt>
                <c:pt idx="23">
                  <c:v>265</c:v>
                </c:pt>
                <c:pt idx="24">
                  <c:v>266</c:v>
                </c:pt>
                <c:pt idx="25">
                  <c:v>267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273</c:v>
                </c:pt>
                <c:pt idx="32">
                  <c:v>274</c:v>
                </c:pt>
                <c:pt idx="33">
                  <c:v>275</c:v>
                </c:pt>
                <c:pt idx="34">
                  <c:v>276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280</c:v>
                </c:pt>
                <c:pt idx="39">
                  <c:v>281</c:v>
                </c:pt>
                <c:pt idx="40">
                  <c:v>282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291</c:v>
                </c:pt>
                <c:pt idx="50">
                  <c:v>292</c:v>
                </c:pt>
                <c:pt idx="51">
                  <c:v>293</c:v>
                </c:pt>
                <c:pt idx="52">
                  <c:v>294</c:v>
                </c:pt>
                <c:pt idx="53">
                  <c:v>295</c:v>
                </c:pt>
                <c:pt idx="54">
                  <c:v>296</c:v>
                </c:pt>
                <c:pt idx="55">
                  <c:v>297</c:v>
                </c:pt>
                <c:pt idx="56">
                  <c:v>298</c:v>
                </c:pt>
                <c:pt idx="57">
                  <c:v>299</c:v>
                </c:pt>
                <c:pt idx="58">
                  <c:v>300</c:v>
                </c:pt>
                <c:pt idx="59">
                  <c:v>301</c:v>
                </c:pt>
                <c:pt idx="60">
                  <c:v>302</c:v>
                </c:pt>
                <c:pt idx="61">
                  <c:v>303</c:v>
                </c:pt>
                <c:pt idx="62">
                  <c:v>304</c:v>
                </c:pt>
                <c:pt idx="63">
                  <c:v>305</c:v>
                </c:pt>
                <c:pt idx="64">
                  <c:v>306</c:v>
                </c:pt>
                <c:pt idx="65">
                  <c:v>307</c:v>
                </c:pt>
                <c:pt idx="66">
                  <c:v>308</c:v>
                </c:pt>
                <c:pt idx="67">
                  <c:v>309</c:v>
                </c:pt>
                <c:pt idx="68">
                  <c:v>310</c:v>
                </c:pt>
                <c:pt idx="69">
                  <c:v>311</c:v>
                </c:pt>
                <c:pt idx="70">
                  <c:v>312</c:v>
                </c:pt>
                <c:pt idx="71">
                  <c:v>313</c:v>
                </c:pt>
                <c:pt idx="72">
                  <c:v>314</c:v>
                </c:pt>
                <c:pt idx="73">
                  <c:v>315</c:v>
                </c:pt>
                <c:pt idx="74">
                  <c:v>316</c:v>
                </c:pt>
                <c:pt idx="75">
                  <c:v>317</c:v>
                </c:pt>
                <c:pt idx="76">
                  <c:v>318</c:v>
                </c:pt>
                <c:pt idx="77">
                  <c:v>319</c:v>
                </c:pt>
                <c:pt idx="78">
                  <c:v>320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327</c:v>
                </c:pt>
                <c:pt idx="86">
                  <c:v>328</c:v>
                </c:pt>
                <c:pt idx="87">
                  <c:v>329</c:v>
                </c:pt>
                <c:pt idx="88">
                  <c:v>330</c:v>
                </c:pt>
                <c:pt idx="89">
                  <c:v>331</c:v>
                </c:pt>
                <c:pt idx="90">
                  <c:v>332</c:v>
                </c:pt>
                <c:pt idx="91">
                  <c:v>333</c:v>
                </c:pt>
                <c:pt idx="92">
                  <c:v>334</c:v>
                </c:pt>
                <c:pt idx="93">
                  <c:v>335</c:v>
                </c:pt>
                <c:pt idx="94">
                  <c:v>336</c:v>
                </c:pt>
                <c:pt idx="95">
                  <c:v>337</c:v>
                </c:pt>
                <c:pt idx="96">
                  <c:v>338</c:v>
                </c:pt>
                <c:pt idx="97">
                  <c:v>339</c:v>
                </c:pt>
                <c:pt idx="98">
                  <c:v>340</c:v>
                </c:pt>
              </c:numCache>
            </c:numRef>
          </c:cat>
          <c:val>
            <c:numRef>
              <c:f>'RQ1_Run5+6+7'!$O$103:$O$202</c:f>
              <c:numCache>
                <c:formatCode>General</c:formatCode>
                <c:ptCount val="100"/>
                <c:pt idx="0">
                  <c:v>349</c:v>
                </c:pt>
                <c:pt idx="1">
                  <c:v>522</c:v>
                </c:pt>
                <c:pt idx="2">
                  <c:v>592</c:v>
                </c:pt>
                <c:pt idx="3">
                  <c:v>106</c:v>
                </c:pt>
                <c:pt idx="4">
                  <c:v>177</c:v>
                </c:pt>
                <c:pt idx="5">
                  <c:v>523</c:v>
                </c:pt>
                <c:pt idx="6">
                  <c:v>340</c:v>
                </c:pt>
                <c:pt idx="7">
                  <c:v>573</c:v>
                </c:pt>
                <c:pt idx="8">
                  <c:v>494</c:v>
                </c:pt>
                <c:pt idx="9">
                  <c:v>364</c:v>
                </c:pt>
                <c:pt idx="10">
                  <c:v>62</c:v>
                </c:pt>
                <c:pt idx="11">
                  <c:v>703</c:v>
                </c:pt>
                <c:pt idx="12">
                  <c:v>458</c:v>
                </c:pt>
                <c:pt idx="13">
                  <c:v>234</c:v>
                </c:pt>
                <c:pt idx="14">
                  <c:v>218</c:v>
                </c:pt>
                <c:pt idx="15">
                  <c:v>800</c:v>
                </c:pt>
                <c:pt idx="16">
                  <c:v>398</c:v>
                </c:pt>
                <c:pt idx="17">
                  <c:v>85</c:v>
                </c:pt>
                <c:pt idx="18">
                  <c:v>446</c:v>
                </c:pt>
                <c:pt idx="19">
                  <c:v>691</c:v>
                </c:pt>
                <c:pt idx="20">
                  <c:v>149</c:v>
                </c:pt>
                <c:pt idx="21">
                  <c:v>711</c:v>
                </c:pt>
                <c:pt idx="22">
                  <c:v>579</c:v>
                </c:pt>
                <c:pt idx="23">
                  <c:v>775</c:v>
                </c:pt>
                <c:pt idx="24">
                  <c:v>440</c:v>
                </c:pt>
                <c:pt idx="25">
                  <c:v>418</c:v>
                </c:pt>
                <c:pt idx="26">
                  <c:v>661</c:v>
                </c:pt>
                <c:pt idx="27">
                  <c:v>330</c:v>
                </c:pt>
                <c:pt idx="28">
                  <c:v>528</c:v>
                </c:pt>
                <c:pt idx="29">
                  <c:v>274</c:v>
                </c:pt>
                <c:pt idx="30">
                  <c:v>256</c:v>
                </c:pt>
                <c:pt idx="31">
                  <c:v>557</c:v>
                </c:pt>
                <c:pt idx="32">
                  <c:v>150</c:v>
                </c:pt>
                <c:pt idx="33">
                  <c:v>493</c:v>
                </c:pt>
                <c:pt idx="34">
                  <c:v>369</c:v>
                </c:pt>
                <c:pt idx="35">
                  <c:v>488</c:v>
                </c:pt>
                <c:pt idx="36">
                  <c:v>99</c:v>
                </c:pt>
                <c:pt idx="37">
                  <c:v>395</c:v>
                </c:pt>
                <c:pt idx="38">
                  <c:v>863</c:v>
                </c:pt>
                <c:pt idx="39">
                  <c:v>298</c:v>
                </c:pt>
                <c:pt idx="40">
                  <c:v>136</c:v>
                </c:pt>
                <c:pt idx="41">
                  <c:v>481</c:v>
                </c:pt>
                <c:pt idx="42">
                  <c:v>62</c:v>
                </c:pt>
                <c:pt idx="43">
                  <c:v>305</c:v>
                </c:pt>
                <c:pt idx="44">
                  <c:v>271</c:v>
                </c:pt>
                <c:pt idx="45">
                  <c:v>471</c:v>
                </c:pt>
                <c:pt idx="46">
                  <c:v>244</c:v>
                </c:pt>
                <c:pt idx="47">
                  <c:v>395</c:v>
                </c:pt>
                <c:pt idx="48">
                  <c:v>395</c:v>
                </c:pt>
                <c:pt idx="49">
                  <c:v>719</c:v>
                </c:pt>
                <c:pt idx="50">
                  <c:v>553</c:v>
                </c:pt>
                <c:pt idx="51">
                  <c:v>82</c:v>
                </c:pt>
                <c:pt idx="52">
                  <c:v>668</c:v>
                </c:pt>
                <c:pt idx="53">
                  <c:v>220</c:v>
                </c:pt>
                <c:pt idx="54">
                  <c:v>93</c:v>
                </c:pt>
                <c:pt idx="55">
                  <c:v>604</c:v>
                </c:pt>
                <c:pt idx="56">
                  <c:v>103</c:v>
                </c:pt>
                <c:pt idx="57">
                  <c:v>637</c:v>
                </c:pt>
                <c:pt idx="58">
                  <c:v>89</c:v>
                </c:pt>
                <c:pt idx="59">
                  <c:v>251</c:v>
                </c:pt>
                <c:pt idx="60">
                  <c:v>198</c:v>
                </c:pt>
                <c:pt idx="61">
                  <c:v>63</c:v>
                </c:pt>
                <c:pt idx="62">
                  <c:v>476</c:v>
                </c:pt>
                <c:pt idx="63">
                  <c:v>66</c:v>
                </c:pt>
                <c:pt idx="64">
                  <c:v>141</c:v>
                </c:pt>
                <c:pt idx="65">
                  <c:v>137</c:v>
                </c:pt>
                <c:pt idx="66">
                  <c:v>634</c:v>
                </c:pt>
                <c:pt idx="67">
                  <c:v>429</c:v>
                </c:pt>
                <c:pt idx="68">
                  <c:v>40</c:v>
                </c:pt>
                <c:pt idx="69">
                  <c:v>215</c:v>
                </c:pt>
                <c:pt idx="70">
                  <c:v>161</c:v>
                </c:pt>
                <c:pt idx="71">
                  <c:v>11</c:v>
                </c:pt>
                <c:pt idx="72">
                  <c:v>313</c:v>
                </c:pt>
                <c:pt idx="73">
                  <c:v>47</c:v>
                </c:pt>
                <c:pt idx="74">
                  <c:v>77</c:v>
                </c:pt>
                <c:pt idx="75">
                  <c:v>179</c:v>
                </c:pt>
                <c:pt idx="76">
                  <c:v>571</c:v>
                </c:pt>
                <c:pt idx="77">
                  <c:v>247</c:v>
                </c:pt>
                <c:pt idx="78">
                  <c:v>82</c:v>
                </c:pt>
                <c:pt idx="79">
                  <c:v>249</c:v>
                </c:pt>
                <c:pt idx="80">
                  <c:v>371</c:v>
                </c:pt>
                <c:pt idx="81">
                  <c:v>771</c:v>
                </c:pt>
                <c:pt idx="82">
                  <c:v>296</c:v>
                </c:pt>
                <c:pt idx="83">
                  <c:v>328</c:v>
                </c:pt>
                <c:pt idx="84">
                  <c:v>250</c:v>
                </c:pt>
                <c:pt idx="85">
                  <c:v>446</c:v>
                </c:pt>
                <c:pt idx="86">
                  <c:v>264</c:v>
                </c:pt>
                <c:pt idx="87">
                  <c:v>137</c:v>
                </c:pt>
                <c:pt idx="88">
                  <c:v>179</c:v>
                </c:pt>
                <c:pt idx="89">
                  <c:v>584</c:v>
                </c:pt>
                <c:pt idx="90">
                  <c:v>404</c:v>
                </c:pt>
                <c:pt idx="91">
                  <c:v>70</c:v>
                </c:pt>
                <c:pt idx="92">
                  <c:v>598</c:v>
                </c:pt>
                <c:pt idx="93">
                  <c:v>249</c:v>
                </c:pt>
                <c:pt idx="94">
                  <c:v>86</c:v>
                </c:pt>
                <c:pt idx="95">
                  <c:v>208</c:v>
                </c:pt>
                <c:pt idx="96">
                  <c:v>242</c:v>
                </c:pt>
                <c:pt idx="97">
                  <c:v>135</c:v>
                </c:pt>
                <c:pt idx="98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B-4924-8EF1-5F10068A69E7}"/>
            </c:ext>
          </c:extLst>
        </c:ser>
        <c:ser>
          <c:idx val="2"/>
          <c:order val="3"/>
          <c:tx>
            <c:strRef>
              <c:f>'RQ1_Run5+6+7'!$P$2</c:f>
              <c:strCache>
                <c:ptCount val="1"/>
                <c:pt idx="0">
                  <c:v>2405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'RQ1_Run5+6+7'!$A$103:$A$202</c:f>
              <c:numCache>
                <c:formatCode>General</c:formatCode>
                <c:ptCount val="100"/>
                <c:pt idx="0">
                  <c:v>242</c:v>
                </c:pt>
                <c:pt idx="1">
                  <c:v>243</c:v>
                </c:pt>
                <c:pt idx="2">
                  <c:v>244</c:v>
                </c:pt>
                <c:pt idx="3">
                  <c:v>245</c:v>
                </c:pt>
                <c:pt idx="4">
                  <c:v>246</c:v>
                </c:pt>
                <c:pt idx="5">
                  <c:v>247</c:v>
                </c:pt>
                <c:pt idx="6">
                  <c:v>248</c:v>
                </c:pt>
                <c:pt idx="7">
                  <c:v>249</c:v>
                </c:pt>
                <c:pt idx="8">
                  <c:v>250</c:v>
                </c:pt>
                <c:pt idx="9">
                  <c:v>251</c:v>
                </c:pt>
                <c:pt idx="10">
                  <c:v>252</c:v>
                </c:pt>
                <c:pt idx="11">
                  <c:v>253</c:v>
                </c:pt>
                <c:pt idx="12">
                  <c:v>254</c:v>
                </c:pt>
                <c:pt idx="13">
                  <c:v>255</c:v>
                </c:pt>
                <c:pt idx="14">
                  <c:v>256</c:v>
                </c:pt>
                <c:pt idx="15">
                  <c:v>257</c:v>
                </c:pt>
                <c:pt idx="16">
                  <c:v>258</c:v>
                </c:pt>
                <c:pt idx="17">
                  <c:v>259</c:v>
                </c:pt>
                <c:pt idx="18">
                  <c:v>260</c:v>
                </c:pt>
                <c:pt idx="19">
                  <c:v>261</c:v>
                </c:pt>
                <c:pt idx="20">
                  <c:v>262</c:v>
                </c:pt>
                <c:pt idx="21">
                  <c:v>263</c:v>
                </c:pt>
                <c:pt idx="22">
                  <c:v>264</c:v>
                </c:pt>
                <c:pt idx="23">
                  <c:v>265</c:v>
                </c:pt>
                <c:pt idx="24">
                  <c:v>266</c:v>
                </c:pt>
                <c:pt idx="25">
                  <c:v>267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273</c:v>
                </c:pt>
                <c:pt idx="32">
                  <c:v>274</c:v>
                </c:pt>
                <c:pt idx="33">
                  <c:v>275</c:v>
                </c:pt>
                <c:pt idx="34">
                  <c:v>276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280</c:v>
                </c:pt>
                <c:pt idx="39">
                  <c:v>281</c:v>
                </c:pt>
                <c:pt idx="40">
                  <c:v>282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291</c:v>
                </c:pt>
                <c:pt idx="50">
                  <c:v>292</c:v>
                </c:pt>
                <c:pt idx="51">
                  <c:v>293</c:v>
                </c:pt>
                <c:pt idx="52">
                  <c:v>294</c:v>
                </c:pt>
                <c:pt idx="53">
                  <c:v>295</c:v>
                </c:pt>
                <c:pt idx="54">
                  <c:v>296</c:v>
                </c:pt>
                <c:pt idx="55">
                  <c:v>297</c:v>
                </c:pt>
                <c:pt idx="56">
                  <c:v>298</c:v>
                </c:pt>
                <c:pt idx="57">
                  <c:v>299</c:v>
                </c:pt>
                <c:pt idx="58">
                  <c:v>300</c:v>
                </c:pt>
                <c:pt idx="59">
                  <c:v>301</c:v>
                </c:pt>
                <c:pt idx="60">
                  <c:v>302</c:v>
                </c:pt>
                <c:pt idx="61">
                  <c:v>303</c:v>
                </c:pt>
                <c:pt idx="62">
                  <c:v>304</c:v>
                </c:pt>
                <c:pt idx="63">
                  <c:v>305</c:v>
                </c:pt>
                <c:pt idx="64">
                  <c:v>306</c:v>
                </c:pt>
                <c:pt idx="65">
                  <c:v>307</c:v>
                </c:pt>
                <c:pt idx="66">
                  <c:v>308</c:v>
                </c:pt>
                <c:pt idx="67">
                  <c:v>309</c:v>
                </c:pt>
                <c:pt idx="68">
                  <c:v>310</c:v>
                </c:pt>
                <c:pt idx="69">
                  <c:v>311</c:v>
                </c:pt>
                <c:pt idx="70">
                  <c:v>312</c:v>
                </c:pt>
                <c:pt idx="71">
                  <c:v>313</c:v>
                </c:pt>
                <c:pt idx="72">
                  <c:v>314</c:v>
                </c:pt>
                <c:pt idx="73">
                  <c:v>315</c:v>
                </c:pt>
                <c:pt idx="74">
                  <c:v>316</c:v>
                </c:pt>
                <c:pt idx="75">
                  <c:v>317</c:v>
                </c:pt>
                <c:pt idx="76">
                  <c:v>318</c:v>
                </c:pt>
                <c:pt idx="77">
                  <c:v>319</c:v>
                </c:pt>
                <c:pt idx="78">
                  <c:v>320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327</c:v>
                </c:pt>
                <c:pt idx="86">
                  <c:v>328</c:v>
                </c:pt>
                <c:pt idx="87">
                  <c:v>329</c:v>
                </c:pt>
                <c:pt idx="88">
                  <c:v>330</c:v>
                </c:pt>
                <c:pt idx="89">
                  <c:v>331</c:v>
                </c:pt>
                <c:pt idx="90">
                  <c:v>332</c:v>
                </c:pt>
                <c:pt idx="91">
                  <c:v>333</c:v>
                </c:pt>
                <c:pt idx="92">
                  <c:v>334</c:v>
                </c:pt>
                <c:pt idx="93">
                  <c:v>335</c:v>
                </c:pt>
                <c:pt idx="94">
                  <c:v>336</c:v>
                </c:pt>
                <c:pt idx="95">
                  <c:v>337</c:v>
                </c:pt>
                <c:pt idx="96">
                  <c:v>338</c:v>
                </c:pt>
                <c:pt idx="97">
                  <c:v>339</c:v>
                </c:pt>
                <c:pt idx="98">
                  <c:v>340</c:v>
                </c:pt>
              </c:numCache>
            </c:numRef>
          </c:cat>
          <c:val>
            <c:numRef>
              <c:f>'RQ1_Run5+6+7'!$P$103:$P$202</c:f>
              <c:numCache>
                <c:formatCode>General</c:formatCode>
                <c:ptCount val="100"/>
                <c:pt idx="0">
                  <c:v>572</c:v>
                </c:pt>
                <c:pt idx="1">
                  <c:v>706</c:v>
                </c:pt>
                <c:pt idx="2">
                  <c:v>927</c:v>
                </c:pt>
                <c:pt idx="3">
                  <c:v>412</c:v>
                </c:pt>
                <c:pt idx="4">
                  <c:v>578</c:v>
                </c:pt>
                <c:pt idx="5">
                  <c:v>743</c:v>
                </c:pt>
                <c:pt idx="6">
                  <c:v>718</c:v>
                </c:pt>
                <c:pt idx="7">
                  <c:v>804</c:v>
                </c:pt>
                <c:pt idx="8">
                  <c:v>864</c:v>
                </c:pt>
                <c:pt idx="9">
                  <c:v>644</c:v>
                </c:pt>
                <c:pt idx="10">
                  <c:v>301</c:v>
                </c:pt>
                <c:pt idx="11">
                  <c:v>861</c:v>
                </c:pt>
                <c:pt idx="12">
                  <c:v>674</c:v>
                </c:pt>
                <c:pt idx="13">
                  <c:v>575</c:v>
                </c:pt>
                <c:pt idx="14">
                  <c:v>738</c:v>
                </c:pt>
                <c:pt idx="15">
                  <c:v>873</c:v>
                </c:pt>
                <c:pt idx="16">
                  <c:v>678</c:v>
                </c:pt>
                <c:pt idx="17">
                  <c:v>382</c:v>
                </c:pt>
                <c:pt idx="18">
                  <c:v>827</c:v>
                </c:pt>
                <c:pt idx="19">
                  <c:v>833</c:v>
                </c:pt>
                <c:pt idx="20">
                  <c:v>650</c:v>
                </c:pt>
                <c:pt idx="21">
                  <c:v>722</c:v>
                </c:pt>
                <c:pt idx="22">
                  <c:v>717</c:v>
                </c:pt>
                <c:pt idx="23">
                  <c:v>823</c:v>
                </c:pt>
                <c:pt idx="24">
                  <c:v>940</c:v>
                </c:pt>
                <c:pt idx="25">
                  <c:v>484</c:v>
                </c:pt>
                <c:pt idx="26">
                  <c:v>703</c:v>
                </c:pt>
                <c:pt idx="27">
                  <c:v>524</c:v>
                </c:pt>
                <c:pt idx="28">
                  <c:v>639</c:v>
                </c:pt>
                <c:pt idx="29">
                  <c:v>462</c:v>
                </c:pt>
                <c:pt idx="30">
                  <c:v>529</c:v>
                </c:pt>
                <c:pt idx="31">
                  <c:v>678</c:v>
                </c:pt>
                <c:pt idx="32">
                  <c:v>681</c:v>
                </c:pt>
                <c:pt idx="33">
                  <c:v>659</c:v>
                </c:pt>
                <c:pt idx="34">
                  <c:v>529</c:v>
                </c:pt>
                <c:pt idx="35">
                  <c:v>669</c:v>
                </c:pt>
                <c:pt idx="36">
                  <c:v>471</c:v>
                </c:pt>
                <c:pt idx="37">
                  <c:v>675</c:v>
                </c:pt>
                <c:pt idx="38">
                  <c:v>955</c:v>
                </c:pt>
                <c:pt idx="39">
                  <c:v>701</c:v>
                </c:pt>
                <c:pt idx="40">
                  <c:v>557</c:v>
                </c:pt>
                <c:pt idx="41">
                  <c:v>826</c:v>
                </c:pt>
                <c:pt idx="42">
                  <c:v>344</c:v>
                </c:pt>
                <c:pt idx="43">
                  <c:v>613</c:v>
                </c:pt>
                <c:pt idx="44">
                  <c:v>721</c:v>
                </c:pt>
                <c:pt idx="45">
                  <c:v>770</c:v>
                </c:pt>
                <c:pt idx="46">
                  <c:v>681</c:v>
                </c:pt>
                <c:pt idx="47">
                  <c:v>774</c:v>
                </c:pt>
                <c:pt idx="48">
                  <c:v>702</c:v>
                </c:pt>
                <c:pt idx="49">
                  <c:v>772</c:v>
                </c:pt>
                <c:pt idx="50">
                  <c:v>978</c:v>
                </c:pt>
                <c:pt idx="51">
                  <c:v>589</c:v>
                </c:pt>
                <c:pt idx="52">
                  <c:v>863</c:v>
                </c:pt>
                <c:pt idx="53">
                  <c:v>684</c:v>
                </c:pt>
                <c:pt idx="54">
                  <c:v>413</c:v>
                </c:pt>
                <c:pt idx="55">
                  <c:v>792</c:v>
                </c:pt>
                <c:pt idx="56">
                  <c:v>367</c:v>
                </c:pt>
                <c:pt idx="57">
                  <c:v>993</c:v>
                </c:pt>
                <c:pt idx="58">
                  <c:v>597</c:v>
                </c:pt>
                <c:pt idx="59">
                  <c:v>455</c:v>
                </c:pt>
                <c:pt idx="60">
                  <c:v>531</c:v>
                </c:pt>
                <c:pt idx="61">
                  <c:v>390</c:v>
                </c:pt>
                <c:pt idx="62">
                  <c:v>517</c:v>
                </c:pt>
                <c:pt idx="63">
                  <c:v>171</c:v>
                </c:pt>
                <c:pt idx="64">
                  <c:v>295</c:v>
                </c:pt>
                <c:pt idx="65">
                  <c:v>440</c:v>
                </c:pt>
                <c:pt idx="66">
                  <c:v>638</c:v>
                </c:pt>
                <c:pt idx="67">
                  <c:v>661</c:v>
                </c:pt>
                <c:pt idx="68">
                  <c:v>186</c:v>
                </c:pt>
                <c:pt idx="69">
                  <c:v>290</c:v>
                </c:pt>
                <c:pt idx="70">
                  <c:v>217</c:v>
                </c:pt>
                <c:pt idx="71">
                  <c:v>131</c:v>
                </c:pt>
                <c:pt idx="72">
                  <c:v>704</c:v>
                </c:pt>
                <c:pt idx="73">
                  <c:v>317</c:v>
                </c:pt>
                <c:pt idx="74">
                  <c:v>114</c:v>
                </c:pt>
                <c:pt idx="75">
                  <c:v>331</c:v>
                </c:pt>
                <c:pt idx="76">
                  <c:v>1024</c:v>
                </c:pt>
                <c:pt idx="77">
                  <c:v>446</c:v>
                </c:pt>
                <c:pt idx="78">
                  <c:v>348</c:v>
                </c:pt>
                <c:pt idx="79">
                  <c:v>446</c:v>
                </c:pt>
                <c:pt idx="80">
                  <c:v>503</c:v>
                </c:pt>
                <c:pt idx="81">
                  <c:v>774</c:v>
                </c:pt>
                <c:pt idx="82">
                  <c:v>303</c:v>
                </c:pt>
                <c:pt idx="83">
                  <c:v>592</c:v>
                </c:pt>
                <c:pt idx="84">
                  <c:v>540</c:v>
                </c:pt>
                <c:pt idx="85">
                  <c:v>795</c:v>
                </c:pt>
                <c:pt idx="86">
                  <c:v>431</c:v>
                </c:pt>
                <c:pt idx="87">
                  <c:v>608</c:v>
                </c:pt>
                <c:pt idx="88">
                  <c:v>302</c:v>
                </c:pt>
                <c:pt idx="89">
                  <c:v>814</c:v>
                </c:pt>
                <c:pt idx="90">
                  <c:v>598</c:v>
                </c:pt>
                <c:pt idx="91">
                  <c:v>396</c:v>
                </c:pt>
                <c:pt idx="92">
                  <c:v>694</c:v>
                </c:pt>
                <c:pt idx="93">
                  <c:v>503</c:v>
                </c:pt>
                <c:pt idx="94">
                  <c:v>631</c:v>
                </c:pt>
                <c:pt idx="95">
                  <c:v>361</c:v>
                </c:pt>
                <c:pt idx="96">
                  <c:v>457</c:v>
                </c:pt>
                <c:pt idx="97">
                  <c:v>456</c:v>
                </c:pt>
                <c:pt idx="98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B-4924-8EF1-5F10068A69E7}"/>
            </c:ext>
          </c:extLst>
        </c:ser>
        <c:ser>
          <c:idx val="3"/>
          <c:order val="4"/>
          <c:tx>
            <c:strRef>
              <c:f>'RQ1_Run5+6+7'!$Q$2</c:f>
              <c:strCache>
                <c:ptCount val="1"/>
                <c:pt idx="0">
                  <c:v>2407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'RQ1_Run5+6+7'!$A$103:$A$202</c:f>
              <c:numCache>
                <c:formatCode>General</c:formatCode>
                <c:ptCount val="100"/>
                <c:pt idx="0">
                  <c:v>242</c:v>
                </c:pt>
                <c:pt idx="1">
                  <c:v>243</c:v>
                </c:pt>
                <c:pt idx="2">
                  <c:v>244</c:v>
                </c:pt>
                <c:pt idx="3">
                  <c:v>245</c:v>
                </c:pt>
                <c:pt idx="4">
                  <c:v>246</c:v>
                </c:pt>
                <c:pt idx="5">
                  <c:v>247</c:v>
                </c:pt>
                <c:pt idx="6">
                  <c:v>248</c:v>
                </c:pt>
                <c:pt idx="7">
                  <c:v>249</c:v>
                </c:pt>
                <c:pt idx="8">
                  <c:v>250</c:v>
                </c:pt>
                <c:pt idx="9">
                  <c:v>251</c:v>
                </c:pt>
                <c:pt idx="10">
                  <c:v>252</c:v>
                </c:pt>
                <c:pt idx="11">
                  <c:v>253</c:v>
                </c:pt>
                <c:pt idx="12">
                  <c:v>254</c:v>
                </c:pt>
                <c:pt idx="13">
                  <c:v>255</c:v>
                </c:pt>
                <c:pt idx="14">
                  <c:v>256</c:v>
                </c:pt>
                <c:pt idx="15">
                  <c:v>257</c:v>
                </c:pt>
                <c:pt idx="16">
                  <c:v>258</c:v>
                </c:pt>
                <c:pt idx="17">
                  <c:v>259</c:v>
                </c:pt>
                <c:pt idx="18">
                  <c:v>260</c:v>
                </c:pt>
                <c:pt idx="19">
                  <c:v>261</c:v>
                </c:pt>
                <c:pt idx="20">
                  <c:v>262</c:v>
                </c:pt>
                <c:pt idx="21">
                  <c:v>263</c:v>
                </c:pt>
                <c:pt idx="22">
                  <c:v>264</c:v>
                </c:pt>
                <c:pt idx="23">
                  <c:v>265</c:v>
                </c:pt>
                <c:pt idx="24">
                  <c:v>266</c:v>
                </c:pt>
                <c:pt idx="25">
                  <c:v>267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273</c:v>
                </c:pt>
                <c:pt idx="32">
                  <c:v>274</c:v>
                </c:pt>
                <c:pt idx="33">
                  <c:v>275</c:v>
                </c:pt>
                <c:pt idx="34">
                  <c:v>276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280</c:v>
                </c:pt>
                <c:pt idx="39">
                  <c:v>281</c:v>
                </c:pt>
                <c:pt idx="40">
                  <c:v>282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291</c:v>
                </c:pt>
                <c:pt idx="50">
                  <c:v>292</c:v>
                </c:pt>
                <c:pt idx="51">
                  <c:v>293</c:v>
                </c:pt>
                <c:pt idx="52">
                  <c:v>294</c:v>
                </c:pt>
                <c:pt idx="53">
                  <c:v>295</c:v>
                </c:pt>
                <c:pt idx="54">
                  <c:v>296</c:v>
                </c:pt>
                <c:pt idx="55">
                  <c:v>297</c:v>
                </c:pt>
                <c:pt idx="56">
                  <c:v>298</c:v>
                </c:pt>
                <c:pt idx="57">
                  <c:v>299</c:v>
                </c:pt>
                <c:pt idx="58">
                  <c:v>300</c:v>
                </c:pt>
                <c:pt idx="59">
                  <c:v>301</c:v>
                </c:pt>
                <c:pt idx="60">
                  <c:v>302</c:v>
                </c:pt>
                <c:pt idx="61">
                  <c:v>303</c:v>
                </c:pt>
                <c:pt idx="62">
                  <c:v>304</c:v>
                </c:pt>
                <c:pt idx="63">
                  <c:v>305</c:v>
                </c:pt>
                <c:pt idx="64">
                  <c:v>306</c:v>
                </c:pt>
                <c:pt idx="65">
                  <c:v>307</c:v>
                </c:pt>
                <c:pt idx="66">
                  <c:v>308</c:v>
                </c:pt>
                <c:pt idx="67">
                  <c:v>309</c:v>
                </c:pt>
                <c:pt idx="68">
                  <c:v>310</c:v>
                </c:pt>
                <c:pt idx="69">
                  <c:v>311</c:v>
                </c:pt>
                <c:pt idx="70">
                  <c:v>312</c:v>
                </c:pt>
                <c:pt idx="71">
                  <c:v>313</c:v>
                </c:pt>
                <c:pt idx="72">
                  <c:v>314</c:v>
                </c:pt>
                <c:pt idx="73">
                  <c:v>315</c:v>
                </c:pt>
                <c:pt idx="74">
                  <c:v>316</c:v>
                </c:pt>
                <c:pt idx="75">
                  <c:v>317</c:v>
                </c:pt>
                <c:pt idx="76">
                  <c:v>318</c:v>
                </c:pt>
                <c:pt idx="77">
                  <c:v>319</c:v>
                </c:pt>
                <c:pt idx="78">
                  <c:v>320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327</c:v>
                </c:pt>
                <c:pt idx="86">
                  <c:v>328</c:v>
                </c:pt>
                <c:pt idx="87">
                  <c:v>329</c:v>
                </c:pt>
                <c:pt idx="88">
                  <c:v>330</c:v>
                </c:pt>
                <c:pt idx="89">
                  <c:v>331</c:v>
                </c:pt>
                <c:pt idx="90">
                  <c:v>332</c:v>
                </c:pt>
                <c:pt idx="91">
                  <c:v>333</c:v>
                </c:pt>
                <c:pt idx="92">
                  <c:v>334</c:v>
                </c:pt>
                <c:pt idx="93">
                  <c:v>335</c:v>
                </c:pt>
                <c:pt idx="94">
                  <c:v>336</c:v>
                </c:pt>
                <c:pt idx="95">
                  <c:v>337</c:v>
                </c:pt>
                <c:pt idx="96">
                  <c:v>338</c:v>
                </c:pt>
                <c:pt idx="97">
                  <c:v>339</c:v>
                </c:pt>
                <c:pt idx="98">
                  <c:v>340</c:v>
                </c:pt>
              </c:numCache>
            </c:numRef>
          </c:cat>
          <c:val>
            <c:numRef>
              <c:f>'RQ1_Run5+6+7'!$Q$103:$Q$202</c:f>
              <c:numCache>
                <c:formatCode>General</c:formatCode>
                <c:ptCount val="100"/>
                <c:pt idx="0">
                  <c:v>572</c:v>
                </c:pt>
                <c:pt idx="1">
                  <c:v>706</c:v>
                </c:pt>
                <c:pt idx="2">
                  <c:v>927</c:v>
                </c:pt>
                <c:pt idx="3">
                  <c:v>412</c:v>
                </c:pt>
                <c:pt idx="4">
                  <c:v>578</c:v>
                </c:pt>
                <c:pt idx="5">
                  <c:v>743</c:v>
                </c:pt>
                <c:pt idx="6">
                  <c:v>718</c:v>
                </c:pt>
                <c:pt idx="7">
                  <c:v>784</c:v>
                </c:pt>
                <c:pt idx="8">
                  <c:v>864</c:v>
                </c:pt>
                <c:pt idx="9">
                  <c:v>652</c:v>
                </c:pt>
                <c:pt idx="10">
                  <c:v>309</c:v>
                </c:pt>
                <c:pt idx="11">
                  <c:v>860</c:v>
                </c:pt>
                <c:pt idx="12">
                  <c:v>674</c:v>
                </c:pt>
                <c:pt idx="13">
                  <c:v>585</c:v>
                </c:pt>
                <c:pt idx="14">
                  <c:v>738</c:v>
                </c:pt>
                <c:pt idx="15">
                  <c:v>873</c:v>
                </c:pt>
                <c:pt idx="16">
                  <c:v>678</c:v>
                </c:pt>
                <c:pt idx="17">
                  <c:v>382</c:v>
                </c:pt>
                <c:pt idx="18">
                  <c:v>827</c:v>
                </c:pt>
                <c:pt idx="19">
                  <c:v>833</c:v>
                </c:pt>
                <c:pt idx="20">
                  <c:v>653</c:v>
                </c:pt>
                <c:pt idx="21">
                  <c:v>722</c:v>
                </c:pt>
                <c:pt idx="22">
                  <c:v>716</c:v>
                </c:pt>
                <c:pt idx="23">
                  <c:v>835</c:v>
                </c:pt>
                <c:pt idx="24">
                  <c:v>942</c:v>
                </c:pt>
                <c:pt idx="25">
                  <c:v>488</c:v>
                </c:pt>
                <c:pt idx="26">
                  <c:v>702</c:v>
                </c:pt>
                <c:pt idx="27">
                  <c:v>524</c:v>
                </c:pt>
                <c:pt idx="28">
                  <c:v>639</c:v>
                </c:pt>
                <c:pt idx="29">
                  <c:v>462</c:v>
                </c:pt>
                <c:pt idx="30">
                  <c:v>529</c:v>
                </c:pt>
                <c:pt idx="31">
                  <c:v>678</c:v>
                </c:pt>
                <c:pt idx="32">
                  <c:v>681</c:v>
                </c:pt>
                <c:pt idx="33">
                  <c:v>656</c:v>
                </c:pt>
                <c:pt idx="34">
                  <c:v>529</c:v>
                </c:pt>
                <c:pt idx="35">
                  <c:v>667</c:v>
                </c:pt>
                <c:pt idx="36">
                  <c:v>471</c:v>
                </c:pt>
                <c:pt idx="37">
                  <c:v>679</c:v>
                </c:pt>
                <c:pt idx="38">
                  <c:v>954</c:v>
                </c:pt>
                <c:pt idx="39">
                  <c:v>701</c:v>
                </c:pt>
                <c:pt idx="40">
                  <c:v>557</c:v>
                </c:pt>
                <c:pt idx="41">
                  <c:v>826</c:v>
                </c:pt>
                <c:pt idx="42">
                  <c:v>344</c:v>
                </c:pt>
                <c:pt idx="43">
                  <c:v>613</c:v>
                </c:pt>
                <c:pt idx="44">
                  <c:v>713</c:v>
                </c:pt>
                <c:pt idx="45">
                  <c:v>770</c:v>
                </c:pt>
                <c:pt idx="46">
                  <c:v>665</c:v>
                </c:pt>
                <c:pt idx="47">
                  <c:v>774</c:v>
                </c:pt>
                <c:pt idx="48">
                  <c:v>705</c:v>
                </c:pt>
                <c:pt idx="49">
                  <c:v>772</c:v>
                </c:pt>
                <c:pt idx="50">
                  <c:v>978</c:v>
                </c:pt>
                <c:pt idx="51">
                  <c:v>589</c:v>
                </c:pt>
                <c:pt idx="52">
                  <c:v>863</c:v>
                </c:pt>
                <c:pt idx="53">
                  <c:v>684</c:v>
                </c:pt>
                <c:pt idx="54">
                  <c:v>413</c:v>
                </c:pt>
                <c:pt idx="55">
                  <c:v>792</c:v>
                </c:pt>
                <c:pt idx="56">
                  <c:v>365</c:v>
                </c:pt>
                <c:pt idx="57">
                  <c:v>993</c:v>
                </c:pt>
                <c:pt idx="58">
                  <c:v>597</c:v>
                </c:pt>
                <c:pt idx="59">
                  <c:v>447</c:v>
                </c:pt>
                <c:pt idx="60">
                  <c:v>531</c:v>
                </c:pt>
                <c:pt idx="61">
                  <c:v>390</c:v>
                </c:pt>
                <c:pt idx="62">
                  <c:v>517</c:v>
                </c:pt>
                <c:pt idx="63">
                  <c:v>171</c:v>
                </c:pt>
                <c:pt idx="64">
                  <c:v>295</c:v>
                </c:pt>
                <c:pt idx="65">
                  <c:v>440</c:v>
                </c:pt>
                <c:pt idx="66">
                  <c:v>634</c:v>
                </c:pt>
                <c:pt idx="67">
                  <c:v>662</c:v>
                </c:pt>
                <c:pt idx="68">
                  <c:v>186</c:v>
                </c:pt>
                <c:pt idx="69">
                  <c:v>290</c:v>
                </c:pt>
                <c:pt idx="70">
                  <c:v>217</c:v>
                </c:pt>
                <c:pt idx="71">
                  <c:v>123</c:v>
                </c:pt>
                <c:pt idx="72">
                  <c:v>704</c:v>
                </c:pt>
                <c:pt idx="73">
                  <c:v>317</c:v>
                </c:pt>
                <c:pt idx="74">
                  <c:v>114</c:v>
                </c:pt>
                <c:pt idx="75">
                  <c:v>332</c:v>
                </c:pt>
                <c:pt idx="76">
                  <c:v>1024</c:v>
                </c:pt>
                <c:pt idx="77">
                  <c:v>444</c:v>
                </c:pt>
                <c:pt idx="78">
                  <c:v>343</c:v>
                </c:pt>
                <c:pt idx="79">
                  <c:v>446</c:v>
                </c:pt>
                <c:pt idx="80">
                  <c:v>503</c:v>
                </c:pt>
                <c:pt idx="81">
                  <c:v>782</c:v>
                </c:pt>
                <c:pt idx="82">
                  <c:v>303</c:v>
                </c:pt>
                <c:pt idx="83">
                  <c:v>592</c:v>
                </c:pt>
                <c:pt idx="84">
                  <c:v>543</c:v>
                </c:pt>
                <c:pt idx="85">
                  <c:v>795</c:v>
                </c:pt>
                <c:pt idx="86">
                  <c:v>431</c:v>
                </c:pt>
                <c:pt idx="87">
                  <c:v>605</c:v>
                </c:pt>
                <c:pt idx="88">
                  <c:v>303</c:v>
                </c:pt>
                <c:pt idx="89">
                  <c:v>814</c:v>
                </c:pt>
                <c:pt idx="90">
                  <c:v>603</c:v>
                </c:pt>
                <c:pt idx="91">
                  <c:v>396</c:v>
                </c:pt>
                <c:pt idx="92">
                  <c:v>694</c:v>
                </c:pt>
                <c:pt idx="93">
                  <c:v>505</c:v>
                </c:pt>
                <c:pt idx="94">
                  <c:v>631</c:v>
                </c:pt>
                <c:pt idx="95">
                  <c:v>361</c:v>
                </c:pt>
                <c:pt idx="96">
                  <c:v>457</c:v>
                </c:pt>
                <c:pt idx="97">
                  <c:v>456</c:v>
                </c:pt>
                <c:pt idx="98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B-4924-8EF1-5F10068A69E7}"/>
            </c:ext>
          </c:extLst>
        </c:ser>
        <c:ser>
          <c:idx val="4"/>
          <c:order val="5"/>
          <c:tx>
            <c:strRef>
              <c:f>'RQ1_Run5+6+7'!$R$2</c:f>
              <c:strCache>
                <c:ptCount val="1"/>
                <c:pt idx="0">
                  <c:v>1828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'RQ1_Run5+6+7'!$A$103:$A$202</c:f>
              <c:numCache>
                <c:formatCode>General</c:formatCode>
                <c:ptCount val="100"/>
                <c:pt idx="0">
                  <c:v>242</c:v>
                </c:pt>
                <c:pt idx="1">
                  <c:v>243</c:v>
                </c:pt>
                <c:pt idx="2">
                  <c:v>244</c:v>
                </c:pt>
                <c:pt idx="3">
                  <c:v>245</c:v>
                </c:pt>
                <c:pt idx="4">
                  <c:v>246</c:v>
                </c:pt>
                <c:pt idx="5">
                  <c:v>247</c:v>
                </c:pt>
                <c:pt idx="6">
                  <c:v>248</c:v>
                </c:pt>
                <c:pt idx="7">
                  <c:v>249</c:v>
                </c:pt>
                <c:pt idx="8">
                  <c:v>250</c:v>
                </c:pt>
                <c:pt idx="9">
                  <c:v>251</c:v>
                </c:pt>
                <c:pt idx="10">
                  <c:v>252</c:v>
                </c:pt>
                <c:pt idx="11">
                  <c:v>253</c:v>
                </c:pt>
                <c:pt idx="12">
                  <c:v>254</c:v>
                </c:pt>
                <c:pt idx="13">
                  <c:v>255</c:v>
                </c:pt>
                <c:pt idx="14">
                  <c:v>256</c:v>
                </c:pt>
                <c:pt idx="15">
                  <c:v>257</c:v>
                </c:pt>
                <c:pt idx="16">
                  <c:v>258</c:v>
                </c:pt>
                <c:pt idx="17">
                  <c:v>259</c:v>
                </c:pt>
                <c:pt idx="18">
                  <c:v>260</c:v>
                </c:pt>
                <c:pt idx="19">
                  <c:v>261</c:v>
                </c:pt>
                <c:pt idx="20">
                  <c:v>262</c:v>
                </c:pt>
                <c:pt idx="21">
                  <c:v>263</c:v>
                </c:pt>
                <c:pt idx="22">
                  <c:v>264</c:v>
                </c:pt>
                <c:pt idx="23">
                  <c:v>265</c:v>
                </c:pt>
                <c:pt idx="24">
                  <c:v>266</c:v>
                </c:pt>
                <c:pt idx="25">
                  <c:v>267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273</c:v>
                </c:pt>
                <c:pt idx="32">
                  <c:v>274</c:v>
                </c:pt>
                <c:pt idx="33">
                  <c:v>275</c:v>
                </c:pt>
                <c:pt idx="34">
                  <c:v>276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280</c:v>
                </c:pt>
                <c:pt idx="39">
                  <c:v>281</c:v>
                </c:pt>
                <c:pt idx="40">
                  <c:v>282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291</c:v>
                </c:pt>
                <c:pt idx="50">
                  <c:v>292</c:v>
                </c:pt>
                <c:pt idx="51">
                  <c:v>293</c:v>
                </c:pt>
                <c:pt idx="52">
                  <c:v>294</c:v>
                </c:pt>
                <c:pt idx="53">
                  <c:v>295</c:v>
                </c:pt>
                <c:pt idx="54">
                  <c:v>296</c:v>
                </c:pt>
                <c:pt idx="55">
                  <c:v>297</c:v>
                </c:pt>
                <c:pt idx="56">
                  <c:v>298</c:v>
                </c:pt>
                <c:pt idx="57">
                  <c:v>299</c:v>
                </c:pt>
                <c:pt idx="58">
                  <c:v>300</c:v>
                </c:pt>
                <c:pt idx="59">
                  <c:v>301</c:v>
                </c:pt>
                <c:pt idx="60">
                  <c:v>302</c:v>
                </c:pt>
                <c:pt idx="61">
                  <c:v>303</c:v>
                </c:pt>
                <c:pt idx="62">
                  <c:v>304</c:v>
                </c:pt>
                <c:pt idx="63">
                  <c:v>305</c:v>
                </c:pt>
                <c:pt idx="64">
                  <c:v>306</c:v>
                </c:pt>
                <c:pt idx="65">
                  <c:v>307</c:v>
                </c:pt>
                <c:pt idx="66">
                  <c:v>308</c:v>
                </c:pt>
                <c:pt idx="67">
                  <c:v>309</c:v>
                </c:pt>
                <c:pt idx="68">
                  <c:v>310</c:v>
                </c:pt>
                <c:pt idx="69">
                  <c:v>311</c:v>
                </c:pt>
                <c:pt idx="70">
                  <c:v>312</c:v>
                </c:pt>
                <c:pt idx="71">
                  <c:v>313</c:v>
                </c:pt>
                <c:pt idx="72">
                  <c:v>314</c:v>
                </c:pt>
                <c:pt idx="73">
                  <c:v>315</c:v>
                </c:pt>
                <c:pt idx="74">
                  <c:v>316</c:v>
                </c:pt>
                <c:pt idx="75">
                  <c:v>317</c:v>
                </c:pt>
                <c:pt idx="76">
                  <c:v>318</c:v>
                </c:pt>
                <c:pt idx="77">
                  <c:v>319</c:v>
                </c:pt>
                <c:pt idx="78">
                  <c:v>320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327</c:v>
                </c:pt>
                <c:pt idx="86">
                  <c:v>328</c:v>
                </c:pt>
                <c:pt idx="87">
                  <c:v>329</c:v>
                </c:pt>
                <c:pt idx="88">
                  <c:v>330</c:v>
                </c:pt>
                <c:pt idx="89">
                  <c:v>331</c:v>
                </c:pt>
                <c:pt idx="90">
                  <c:v>332</c:v>
                </c:pt>
                <c:pt idx="91">
                  <c:v>333</c:v>
                </c:pt>
                <c:pt idx="92">
                  <c:v>334</c:v>
                </c:pt>
                <c:pt idx="93">
                  <c:v>335</c:v>
                </c:pt>
                <c:pt idx="94">
                  <c:v>336</c:v>
                </c:pt>
                <c:pt idx="95">
                  <c:v>337</c:v>
                </c:pt>
                <c:pt idx="96">
                  <c:v>338</c:v>
                </c:pt>
                <c:pt idx="97">
                  <c:v>339</c:v>
                </c:pt>
                <c:pt idx="98">
                  <c:v>340</c:v>
                </c:pt>
              </c:numCache>
            </c:numRef>
          </c:cat>
          <c:val>
            <c:numRef>
              <c:f>'RQ1_Run5+6+7'!$R$103:$R$202</c:f>
              <c:numCache>
                <c:formatCode>General</c:formatCode>
                <c:ptCount val="100"/>
                <c:pt idx="0">
                  <c:v>352</c:v>
                </c:pt>
                <c:pt idx="1">
                  <c:v>490</c:v>
                </c:pt>
                <c:pt idx="2">
                  <c:v>569</c:v>
                </c:pt>
                <c:pt idx="3">
                  <c:v>150</c:v>
                </c:pt>
                <c:pt idx="4">
                  <c:v>177</c:v>
                </c:pt>
                <c:pt idx="5">
                  <c:v>418</c:v>
                </c:pt>
                <c:pt idx="6">
                  <c:v>352</c:v>
                </c:pt>
                <c:pt idx="7">
                  <c:v>574</c:v>
                </c:pt>
                <c:pt idx="8">
                  <c:v>437</c:v>
                </c:pt>
                <c:pt idx="9">
                  <c:v>358</c:v>
                </c:pt>
                <c:pt idx="10">
                  <c:v>71</c:v>
                </c:pt>
                <c:pt idx="11">
                  <c:v>702</c:v>
                </c:pt>
                <c:pt idx="12">
                  <c:v>454</c:v>
                </c:pt>
                <c:pt idx="13">
                  <c:v>197</c:v>
                </c:pt>
                <c:pt idx="14">
                  <c:v>289</c:v>
                </c:pt>
                <c:pt idx="15">
                  <c:v>854</c:v>
                </c:pt>
                <c:pt idx="16">
                  <c:v>405</c:v>
                </c:pt>
                <c:pt idx="17">
                  <c:v>85</c:v>
                </c:pt>
                <c:pt idx="18">
                  <c:v>446</c:v>
                </c:pt>
                <c:pt idx="19">
                  <c:v>708</c:v>
                </c:pt>
                <c:pt idx="20">
                  <c:v>189</c:v>
                </c:pt>
                <c:pt idx="21">
                  <c:v>711</c:v>
                </c:pt>
                <c:pt idx="22">
                  <c:v>592</c:v>
                </c:pt>
                <c:pt idx="23">
                  <c:v>774</c:v>
                </c:pt>
                <c:pt idx="24">
                  <c:v>515</c:v>
                </c:pt>
                <c:pt idx="25">
                  <c:v>429</c:v>
                </c:pt>
                <c:pt idx="26">
                  <c:v>661</c:v>
                </c:pt>
                <c:pt idx="27">
                  <c:v>333</c:v>
                </c:pt>
                <c:pt idx="28">
                  <c:v>528</c:v>
                </c:pt>
                <c:pt idx="29">
                  <c:v>277</c:v>
                </c:pt>
                <c:pt idx="30">
                  <c:v>262</c:v>
                </c:pt>
                <c:pt idx="31">
                  <c:v>560</c:v>
                </c:pt>
                <c:pt idx="32">
                  <c:v>270</c:v>
                </c:pt>
                <c:pt idx="33">
                  <c:v>494</c:v>
                </c:pt>
                <c:pt idx="34">
                  <c:v>359</c:v>
                </c:pt>
                <c:pt idx="35">
                  <c:v>482</c:v>
                </c:pt>
                <c:pt idx="36">
                  <c:v>44</c:v>
                </c:pt>
                <c:pt idx="37">
                  <c:v>414</c:v>
                </c:pt>
                <c:pt idx="38">
                  <c:v>855</c:v>
                </c:pt>
                <c:pt idx="39">
                  <c:v>284</c:v>
                </c:pt>
                <c:pt idx="40">
                  <c:v>176</c:v>
                </c:pt>
                <c:pt idx="41">
                  <c:v>517</c:v>
                </c:pt>
                <c:pt idx="42">
                  <c:v>84</c:v>
                </c:pt>
                <c:pt idx="43">
                  <c:v>353</c:v>
                </c:pt>
                <c:pt idx="44">
                  <c:v>269</c:v>
                </c:pt>
                <c:pt idx="45">
                  <c:v>471</c:v>
                </c:pt>
                <c:pt idx="46">
                  <c:v>208</c:v>
                </c:pt>
                <c:pt idx="47">
                  <c:v>393</c:v>
                </c:pt>
                <c:pt idx="48">
                  <c:v>307</c:v>
                </c:pt>
                <c:pt idx="49">
                  <c:v>718</c:v>
                </c:pt>
                <c:pt idx="50">
                  <c:v>553</c:v>
                </c:pt>
                <c:pt idx="51">
                  <c:v>93</c:v>
                </c:pt>
                <c:pt idx="52">
                  <c:v>668</c:v>
                </c:pt>
                <c:pt idx="53">
                  <c:v>218</c:v>
                </c:pt>
                <c:pt idx="54">
                  <c:v>93</c:v>
                </c:pt>
                <c:pt idx="55">
                  <c:v>610</c:v>
                </c:pt>
                <c:pt idx="56">
                  <c:v>122</c:v>
                </c:pt>
                <c:pt idx="57">
                  <c:v>637</c:v>
                </c:pt>
                <c:pt idx="58">
                  <c:v>116</c:v>
                </c:pt>
                <c:pt idx="59">
                  <c:v>271</c:v>
                </c:pt>
                <c:pt idx="60">
                  <c:v>201</c:v>
                </c:pt>
                <c:pt idx="61">
                  <c:v>66</c:v>
                </c:pt>
                <c:pt idx="62">
                  <c:v>488</c:v>
                </c:pt>
                <c:pt idx="63">
                  <c:v>98</c:v>
                </c:pt>
                <c:pt idx="64">
                  <c:v>161</c:v>
                </c:pt>
                <c:pt idx="65">
                  <c:v>42</c:v>
                </c:pt>
                <c:pt idx="66">
                  <c:v>634</c:v>
                </c:pt>
                <c:pt idx="67">
                  <c:v>430</c:v>
                </c:pt>
                <c:pt idx="68">
                  <c:v>12</c:v>
                </c:pt>
                <c:pt idx="69">
                  <c:v>214</c:v>
                </c:pt>
                <c:pt idx="70">
                  <c:v>161</c:v>
                </c:pt>
                <c:pt idx="71">
                  <c:v>7</c:v>
                </c:pt>
                <c:pt idx="72">
                  <c:v>308</c:v>
                </c:pt>
                <c:pt idx="73">
                  <c:v>94</c:v>
                </c:pt>
                <c:pt idx="74">
                  <c:v>97</c:v>
                </c:pt>
                <c:pt idx="75">
                  <c:v>191</c:v>
                </c:pt>
                <c:pt idx="76">
                  <c:v>529</c:v>
                </c:pt>
                <c:pt idx="77">
                  <c:v>256</c:v>
                </c:pt>
                <c:pt idx="78">
                  <c:v>169</c:v>
                </c:pt>
                <c:pt idx="79">
                  <c:v>249</c:v>
                </c:pt>
                <c:pt idx="80">
                  <c:v>367</c:v>
                </c:pt>
                <c:pt idx="81">
                  <c:v>758</c:v>
                </c:pt>
                <c:pt idx="82">
                  <c:v>296</c:v>
                </c:pt>
                <c:pt idx="83">
                  <c:v>335</c:v>
                </c:pt>
                <c:pt idx="84">
                  <c:v>245</c:v>
                </c:pt>
                <c:pt idx="85">
                  <c:v>536</c:v>
                </c:pt>
                <c:pt idx="86">
                  <c:v>267</c:v>
                </c:pt>
                <c:pt idx="87">
                  <c:v>152</c:v>
                </c:pt>
                <c:pt idx="88">
                  <c:v>196</c:v>
                </c:pt>
                <c:pt idx="89">
                  <c:v>585</c:v>
                </c:pt>
                <c:pt idx="90">
                  <c:v>439</c:v>
                </c:pt>
                <c:pt idx="91">
                  <c:v>78</c:v>
                </c:pt>
                <c:pt idx="92">
                  <c:v>589</c:v>
                </c:pt>
                <c:pt idx="93">
                  <c:v>235</c:v>
                </c:pt>
                <c:pt idx="94">
                  <c:v>86</c:v>
                </c:pt>
                <c:pt idx="95">
                  <c:v>205</c:v>
                </c:pt>
                <c:pt idx="96">
                  <c:v>255</c:v>
                </c:pt>
                <c:pt idx="97">
                  <c:v>138</c:v>
                </c:pt>
                <c:pt idx="98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3B-4924-8EF1-5F10068A69E7}"/>
            </c:ext>
          </c:extLst>
        </c:ser>
        <c:ser>
          <c:idx val="5"/>
          <c:order val="6"/>
          <c:tx>
            <c:strRef>
              <c:f>'RQ1_Run5+6+7'!$W$2</c:f>
              <c:strCache>
                <c:ptCount val="1"/>
                <c:pt idx="0">
                  <c:v>1555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'RQ1_Run5+6+7'!$A$103:$A$202</c:f>
              <c:numCache>
                <c:formatCode>General</c:formatCode>
                <c:ptCount val="100"/>
                <c:pt idx="0">
                  <c:v>242</c:v>
                </c:pt>
                <c:pt idx="1">
                  <c:v>243</c:v>
                </c:pt>
                <c:pt idx="2">
                  <c:v>244</c:v>
                </c:pt>
                <c:pt idx="3">
                  <c:v>245</c:v>
                </c:pt>
                <c:pt idx="4">
                  <c:v>246</c:v>
                </c:pt>
                <c:pt idx="5">
                  <c:v>247</c:v>
                </c:pt>
                <c:pt idx="6">
                  <c:v>248</c:v>
                </c:pt>
                <c:pt idx="7">
                  <c:v>249</c:v>
                </c:pt>
                <c:pt idx="8">
                  <c:v>250</c:v>
                </c:pt>
                <c:pt idx="9">
                  <c:v>251</c:v>
                </c:pt>
                <c:pt idx="10">
                  <c:v>252</c:v>
                </c:pt>
                <c:pt idx="11">
                  <c:v>253</c:v>
                </c:pt>
                <c:pt idx="12">
                  <c:v>254</c:v>
                </c:pt>
                <c:pt idx="13">
                  <c:v>255</c:v>
                </c:pt>
                <c:pt idx="14">
                  <c:v>256</c:v>
                </c:pt>
                <c:pt idx="15">
                  <c:v>257</c:v>
                </c:pt>
                <c:pt idx="16">
                  <c:v>258</c:v>
                </c:pt>
                <c:pt idx="17">
                  <c:v>259</c:v>
                </c:pt>
                <c:pt idx="18">
                  <c:v>260</c:v>
                </c:pt>
                <c:pt idx="19">
                  <c:v>261</c:v>
                </c:pt>
                <c:pt idx="20">
                  <c:v>262</c:v>
                </c:pt>
                <c:pt idx="21">
                  <c:v>263</c:v>
                </c:pt>
                <c:pt idx="22">
                  <c:v>264</c:v>
                </c:pt>
                <c:pt idx="23">
                  <c:v>265</c:v>
                </c:pt>
                <c:pt idx="24">
                  <c:v>266</c:v>
                </c:pt>
                <c:pt idx="25">
                  <c:v>267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273</c:v>
                </c:pt>
                <c:pt idx="32">
                  <c:v>274</c:v>
                </c:pt>
                <c:pt idx="33">
                  <c:v>275</c:v>
                </c:pt>
                <c:pt idx="34">
                  <c:v>276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280</c:v>
                </c:pt>
                <c:pt idx="39">
                  <c:v>281</c:v>
                </c:pt>
                <c:pt idx="40">
                  <c:v>282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291</c:v>
                </c:pt>
                <c:pt idx="50">
                  <c:v>292</c:v>
                </c:pt>
                <c:pt idx="51">
                  <c:v>293</c:v>
                </c:pt>
                <c:pt idx="52">
                  <c:v>294</c:v>
                </c:pt>
                <c:pt idx="53">
                  <c:v>295</c:v>
                </c:pt>
                <c:pt idx="54">
                  <c:v>296</c:v>
                </c:pt>
                <c:pt idx="55">
                  <c:v>297</c:v>
                </c:pt>
                <c:pt idx="56">
                  <c:v>298</c:v>
                </c:pt>
                <c:pt idx="57">
                  <c:v>299</c:v>
                </c:pt>
                <c:pt idx="58">
                  <c:v>300</c:v>
                </c:pt>
                <c:pt idx="59">
                  <c:v>301</c:v>
                </c:pt>
                <c:pt idx="60">
                  <c:v>302</c:v>
                </c:pt>
                <c:pt idx="61">
                  <c:v>303</c:v>
                </c:pt>
                <c:pt idx="62">
                  <c:v>304</c:v>
                </c:pt>
                <c:pt idx="63">
                  <c:v>305</c:v>
                </c:pt>
                <c:pt idx="64">
                  <c:v>306</c:v>
                </c:pt>
                <c:pt idx="65">
                  <c:v>307</c:v>
                </c:pt>
                <c:pt idx="66">
                  <c:v>308</c:v>
                </c:pt>
                <c:pt idx="67">
                  <c:v>309</c:v>
                </c:pt>
                <c:pt idx="68">
                  <c:v>310</c:v>
                </c:pt>
                <c:pt idx="69">
                  <c:v>311</c:v>
                </c:pt>
                <c:pt idx="70">
                  <c:v>312</c:v>
                </c:pt>
                <c:pt idx="71">
                  <c:v>313</c:v>
                </c:pt>
                <c:pt idx="72">
                  <c:v>314</c:v>
                </c:pt>
                <c:pt idx="73">
                  <c:v>315</c:v>
                </c:pt>
                <c:pt idx="74">
                  <c:v>316</c:v>
                </c:pt>
                <c:pt idx="75">
                  <c:v>317</c:v>
                </c:pt>
                <c:pt idx="76">
                  <c:v>318</c:v>
                </c:pt>
                <c:pt idx="77">
                  <c:v>319</c:v>
                </c:pt>
                <c:pt idx="78">
                  <c:v>320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327</c:v>
                </c:pt>
                <c:pt idx="86">
                  <c:v>328</c:v>
                </c:pt>
                <c:pt idx="87">
                  <c:v>329</c:v>
                </c:pt>
                <c:pt idx="88">
                  <c:v>330</c:v>
                </c:pt>
                <c:pt idx="89">
                  <c:v>331</c:v>
                </c:pt>
                <c:pt idx="90">
                  <c:v>332</c:v>
                </c:pt>
                <c:pt idx="91">
                  <c:v>333</c:v>
                </c:pt>
                <c:pt idx="92">
                  <c:v>334</c:v>
                </c:pt>
                <c:pt idx="93">
                  <c:v>335</c:v>
                </c:pt>
                <c:pt idx="94">
                  <c:v>336</c:v>
                </c:pt>
                <c:pt idx="95">
                  <c:v>337</c:v>
                </c:pt>
                <c:pt idx="96">
                  <c:v>338</c:v>
                </c:pt>
                <c:pt idx="97">
                  <c:v>339</c:v>
                </c:pt>
                <c:pt idx="98">
                  <c:v>340</c:v>
                </c:pt>
              </c:numCache>
            </c:numRef>
          </c:cat>
          <c:val>
            <c:numRef>
              <c:f>'RQ1_Run5+6+7'!$W$103:$W$202</c:f>
              <c:numCache>
                <c:formatCode>General</c:formatCode>
                <c:ptCount val="100"/>
                <c:pt idx="0">
                  <c:v>154</c:v>
                </c:pt>
                <c:pt idx="1">
                  <c:v>259</c:v>
                </c:pt>
                <c:pt idx="2">
                  <c:v>191</c:v>
                </c:pt>
                <c:pt idx="3">
                  <c:v>52</c:v>
                </c:pt>
                <c:pt idx="4">
                  <c:v>66</c:v>
                </c:pt>
                <c:pt idx="5">
                  <c:v>252</c:v>
                </c:pt>
                <c:pt idx="6">
                  <c:v>80</c:v>
                </c:pt>
                <c:pt idx="7">
                  <c:v>309</c:v>
                </c:pt>
                <c:pt idx="8">
                  <c:v>479</c:v>
                </c:pt>
                <c:pt idx="9">
                  <c:v>155</c:v>
                </c:pt>
                <c:pt idx="10">
                  <c:v>14</c:v>
                </c:pt>
                <c:pt idx="11">
                  <c:v>535</c:v>
                </c:pt>
                <c:pt idx="12">
                  <c:v>132</c:v>
                </c:pt>
                <c:pt idx="13">
                  <c:v>75</c:v>
                </c:pt>
                <c:pt idx="14">
                  <c:v>63</c:v>
                </c:pt>
                <c:pt idx="15">
                  <c:v>825</c:v>
                </c:pt>
                <c:pt idx="16">
                  <c:v>78</c:v>
                </c:pt>
                <c:pt idx="17">
                  <c:v>58</c:v>
                </c:pt>
                <c:pt idx="18">
                  <c:v>19</c:v>
                </c:pt>
                <c:pt idx="19">
                  <c:v>384</c:v>
                </c:pt>
                <c:pt idx="20">
                  <c:v>151</c:v>
                </c:pt>
                <c:pt idx="21">
                  <c:v>494</c:v>
                </c:pt>
                <c:pt idx="22">
                  <c:v>335</c:v>
                </c:pt>
                <c:pt idx="23">
                  <c:v>675</c:v>
                </c:pt>
                <c:pt idx="24">
                  <c:v>326</c:v>
                </c:pt>
                <c:pt idx="25">
                  <c:v>145</c:v>
                </c:pt>
                <c:pt idx="26">
                  <c:v>513</c:v>
                </c:pt>
                <c:pt idx="27">
                  <c:v>223</c:v>
                </c:pt>
                <c:pt idx="28">
                  <c:v>353</c:v>
                </c:pt>
                <c:pt idx="29">
                  <c:v>92</c:v>
                </c:pt>
                <c:pt idx="30">
                  <c:v>54</c:v>
                </c:pt>
                <c:pt idx="31">
                  <c:v>373</c:v>
                </c:pt>
                <c:pt idx="32">
                  <c:v>119</c:v>
                </c:pt>
                <c:pt idx="33">
                  <c:v>246</c:v>
                </c:pt>
                <c:pt idx="34">
                  <c:v>264</c:v>
                </c:pt>
                <c:pt idx="35">
                  <c:v>189</c:v>
                </c:pt>
                <c:pt idx="36">
                  <c:v>6</c:v>
                </c:pt>
                <c:pt idx="37">
                  <c:v>102</c:v>
                </c:pt>
                <c:pt idx="38">
                  <c:v>581</c:v>
                </c:pt>
                <c:pt idx="39">
                  <c:v>120</c:v>
                </c:pt>
                <c:pt idx="40">
                  <c:v>50</c:v>
                </c:pt>
                <c:pt idx="41">
                  <c:v>161</c:v>
                </c:pt>
                <c:pt idx="42">
                  <c:v>48</c:v>
                </c:pt>
                <c:pt idx="43">
                  <c:v>150</c:v>
                </c:pt>
                <c:pt idx="44">
                  <c:v>207</c:v>
                </c:pt>
                <c:pt idx="45">
                  <c:v>164</c:v>
                </c:pt>
                <c:pt idx="46">
                  <c:v>84</c:v>
                </c:pt>
                <c:pt idx="47">
                  <c:v>139</c:v>
                </c:pt>
                <c:pt idx="48">
                  <c:v>81</c:v>
                </c:pt>
                <c:pt idx="49">
                  <c:v>417</c:v>
                </c:pt>
                <c:pt idx="50">
                  <c:v>150</c:v>
                </c:pt>
                <c:pt idx="51">
                  <c:v>108</c:v>
                </c:pt>
                <c:pt idx="52">
                  <c:v>516</c:v>
                </c:pt>
                <c:pt idx="53">
                  <c:v>76</c:v>
                </c:pt>
                <c:pt idx="54">
                  <c:v>7</c:v>
                </c:pt>
                <c:pt idx="55">
                  <c:v>306</c:v>
                </c:pt>
                <c:pt idx="56">
                  <c:v>75</c:v>
                </c:pt>
                <c:pt idx="57">
                  <c:v>552</c:v>
                </c:pt>
                <c:pt idx="58">
                  <c:v>27</c:v>
                </c:pt>
                <c:pt idx="59">
                  <c:v>76</c:v>
                </c:pt>
                <c:pt idx="60">
                  <c:v>112</c:v>
                </c:pt>
                <c:pt idx="61">
                  <c:v>12</c:v>
                </c:pt>
                <c:pt idx="62">
                  <c:v>311</c:v>
                </c:pt>
                <c:pt idx="63">
                  <c:v>12</c:v>
                </c:pt>
                <c:pt idx="64">
                  <c:v>49</c:v>
                </c:pt>
                <c:pt idx="65">
                  <c:v>13</c:v>
                </c:pt>
                <c:pt idx="66">
                  <c:v>602</c:v>
                </c:pt>
                <c:pt idx="67">
                  <c:v>358</c:v>
                </c:pt>
                <c:pt idx="68">
                  <c:v>0</c:v>
                </c:pt>
                <c:pt idx="69">
                  <c:v>130</c:v>
                </c:pt>
                <c:pt idx="70">
                  <c:v>70</c:v>
                </c:pt>
                <c:pt idx="71">
                  <c:v>4</c:v>
                </c:pt>
                <c:pt idx="72">
                  <c:v>285</c:v>
                </c:pt>
                <c:pt idx="73">
                  <c:v>50</c:v>
                </c:pt>
                <c:pt idx="74">
                  <c:v>11</c:v>
                </c:pt>
                <c:pt idx="75">
                  <c:v>30</c:v>
                </c:pt>
                <c:pt idx="76">
                  <c:v>457</c:v>
                </c:pt>
                <c:pt idx="77">
                  <c:v>102</c:v>
                </c:pt>
                <c:pt idx="78">
                  <c:v>19</c:v>
                </c:pt>
                <c:pt idx="79">
                  <c:v>203</c:v>
                </c:pt>
                <c:pt idx="80">
                  <c:v>194</c:v>
                </c:pt>
                <c:pt idx="81">
                  <c:v>551</c:v>
                </c:pt>
                <c:pt idx="82">
                  <c:v>243</c:v>
                </c:pt>
                <c:pt idx="83">
                  <c:v>79</c:v>
                </c:pt>
                <c:pt idx="84">
                  <c:v>221</c:v>
                </c:pt>
                <c:pt idx="85">
                  <c:v>264</c:v>
                </c:pt>
                <c:pt idx="86">
                  <c:v>86</c:v>
                </c:pt>
                <c:pt idx="87">
                  <c:v>86</c:v>
                </c:pt>
                <c:pt idx="88">
                  <c:v>58</c:v>
                </c:pt>
                <c:pt idx="89">
                  <c:v>464</c:v>
                </c:pt>
                <c:pt idx="90">
                  <c:v>374</c:v>
                </c:pt>
                <c:pt idx="91">
                  <c:v>54</c:v>
                </c:pt>
                <c:pt idx="92">
                  <c:v>507</c:v>
                </c:pt>
                <c:pt idx="93">
                  <c:v>149</c:v>
                </c:pt>
                <c:pt idx="94">
                  <c:v>10</c:v>
                </c:pt>
                <c:pt idx="95">
                  <c:v>50</c:v>
                </c:pt>
                <c:pt idx="96">
                  <c:v>140</c:v>
                </c:pt>
                <c:pt idx="97">
                  <c:v>80</c:v>
                </c:pt>
                <c:pt idx="98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3B-4924-8EF1-5F10068A6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543760"/>
        <c:axId val="2029033920"/>
      </c:barChart>
      <c:catAx>
        <c:axId val="18565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33920"/>
        <c:crosses val="autoZero"/>
        <c:auto val="1"/>
        <c:lblAlgn val="ctr"/>
        <c:lblOffset val="100"/>
        <c:noMultiLvlLbl val="0"/>
      </c:catAx>
      <c:valAx>
        <c:axId val="20290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us2_us1_dsit!$H$3:$H$7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us2_us1_dsit!$I$3:$I$7</c:f>
              <c:numCache>
                <c:formatCode>General</c:formatCode>
                <c:ptCount val="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26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E-42CC-A641-A640172DE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035951"/>
        <c:axId val="577454735"/>
      </c:barChart>
      <c:catAx>
        <c:axId val="660035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454735"/>
        <c:crosses val="autoZero"/>
        <c:auto val="1"/>
        <c:lblAlgn val="ctr"/>
        <c:lblOffset val="100"/>
        <c:noMultiLvlLbl val="0"/>
      </c:catAx>
      <c:valAx>
        <c:axId val="577454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0359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us2_us1_dsit!$H$3:$H$11</c:f>
              <c:strCach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us2_us1_dsit!$I$3:$I$11</c:f>
              <c:numCache>
                <c:formatCode>General</c:formatCode>
                <c:ptCount val="9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26</c:v>
                </c:pt>
                <c:pt idx="4">
                  <c:v>32</c:v>
                </c:pt>
                <c:pt idx="5">
                  <c:v>30</c:v>
                </c:pt>
                <c:pt idx="6">
                  <c:v>8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2-4CD3-B379-8704C9DA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036431"/>
        <c:axId val="490596911"/>
      </c:barChart>
      <c:catAx>
        <c:axId val="660036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596911"/>
        <c:crosses val="autoZero"/>
        <c:auto val="1"/>
        <c:lblAlgn val="ctr"/>
        <c:lblOffset val="100"/>
        <c:noMultiLvlLbl val="0"/>
      </c:catAx>
      <c:valAx>
        <c:axId val="490596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0364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'ew_tcexec dist'!$H$3:$H$13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'ew_tcexec dist'!$I$3:$I$13</c:f>
              <c:numCache>
                <c:formatCode>General</c:formatCode>
                <c:ptCount val="11"/>
                <c:pt idx="0">
                  <c:v>22</c:v>
                </c:pt>
                <c:pt idx="1">
                  <c:v>28</c:v>
                </c:pt>
                <c:pt idx="2">
                  <c:v>24</c:v>
                </c:pt>
                <c:pt idx="3">
                  <c:v>27</c:v>
                </c:pt>
                <c:pt idx="4">
                  <c:v>27</c:v>
                </c:pt>
                <c:pt idx="5">
                  <c:v>26</c:v>
                </c:pt>
                <c:pt idx="6">
                  <c:v>29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8-4AF3-A0FE-6DAE8B2AF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230383"/>
        <c:axId val="593357823"/>
      </c:barChart>
      <c:catAx>
        <c:axId val="1610230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357823"/>
        <c:crosses val="autoZero"/>
        <c:auto val="1"/>
        <c:lblAlgn val="ctr"/>
        <c:lblOffset val="100"/>
        <c:noMultiLvlLbl val="0"/>
      </c:catAx>
      <c:valAx>
        <c:axId val="593357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02303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 for fractional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'RQ1_Run5+6+7'!$AW$2</c:f>
              <c:strCache>
                <c:ptCount val="1"/>
                <c:pt idx="0">
                  <c:v>0.178116538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'RQ1_Run5+6+7'!$A$103:$A$202</c:f>
              <c:numCache>
                <c:formatCode>General</c:formatCode>
                <c:ptCount val="100"/>
                <c:pt idx="0">
                  <c:v>242</c:v>
                </c:pt>
                <c:pt idx="1">
                  <c:v>243</c:v>
                </c:pt>
                <c:pt idx="2">
                  <c:v>244</c:v>
                </c:pt>
                <c:pt idx="3">
                  <c:v>245</c:v>
                </c:pt>
                <c:pt idx="4">
                  <c:v>246</c:v>
                </c:pt>
                <c:pt idx="5">
                  <c:v>247</c:v>
                </c:pt>
                <c:pt idx="6">
                  <c:v>248</c:v>
                </c:pt>
                <c:pt idx="7">
                  <c:v>249</c:v>
                </c:pt>
                <c:pt idx="8">
                  <c:v>250</c:v>
                </c:pt>
                <c:pt idx="9">
                  <c:v>251</c:v>
                </c:pt>
                <c:pt idx="10">
                  <c:v>252</c:v>
                </c:pt>
                <c:pt idx="11">
                  <c:v>253</c:v>
                </c:pt>
                <c:pt idx="12">
                  <c:v>254</c:v>
                </c:pt>
                <c:pt idx="13">
                  <c:v>255</c:v>
                </c:pt>
                <c:pt idx="14">
                  <c:v>256</c:v>
                </c:pt>
                <c:pt idx="15">
                  <c:v>257</c:v>
                </c:pt>
                <c:pt idx="16">
                  <c:v>258</c:v>
                </c:pt>
                <c:pt idx="17">
                  <c:v>259</c:v>
                </c:pt>
                <c:pt idx="18">
                  <c:v>260</c:v>
                </c:pt>
                <c:pt idx="19">
                  <c:v>261</c:v>
                </c:pt>
                <c:pt idx="20">
                  <c:v>262</c:v>
                </c:pt>
                <c:pt idx="21">
                  <c:v>263</c:v>
                </c:pt>
                <c:pt idx="22">
                  <c:v>264</c:v>
                </c:pt>
                <c:pt idx="23">
                  <c:v>265</c:v>
                </c:pt>
                <c:pt idx="24">
                  <c:v>266</c:v>
                </c:pt>
                <c:pt idx="25">
                  <c:v>267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273</c:v>
                </c:pt>
                <c:pt idx="32">
                  <c:v>274</c:v>
                </c:pt>
                <c:pt idx="33">
                  <c:v>275</c:v>
                </c:pt>
                <c:pt idx="34">
                  <c:v>276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280</c:v>
                </c:pt>
                <c:pt idx="39">
                  <c:v>281</c:v>
                </c:pt>
                <c:pt idx="40">
                  <c:v>282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291</c:v>
                </c:pt>
                <c:pt idx="50">
                  <c:v>292</c:v>
                </c:pt>
                <c:pt idx="51">
                  <c:v>293</c:v>
                </c:pt>
                <c:pt idx="52">
                  <c:v>294</c:v>
                </c:pt>
                <c:pt idx="53">
                  <c:v>295</c:v>
                </c:pt>
                <c:pt idx="54">
                  <c:v>296</c:v>
                </c:pt>
                <c:pt idx="55">
                  <c:v>297</c:v>
                </c:pt>
                <c:pt idx="56">
                  <c:v>298</c:v>
                </c:pt>
                <c:pt idx="57">
                  <c:v>299</c:v>
                </c:pt>
                <c:pt idx="58">
                  <c:v>300</c:v>
                </c:pt>
                <c:pt idx="59">
                  <c:v>301</c:v>
                </c:pt>
                <c:pt idx="60">
                  <c:v>302</c:v>
                </c:pt>
                <c:pt idx="61">
                  <c:v>303</c:v>
                </c:pt>
                <c:pt idx="62">
                  <c:v>304</c:v>
                </c:pt>
                <c:pt idx="63">
                  <c:v>305</c:v>
                </c:pt>
                <c:pt idx="64">
                  <c:v>306</c:v>
                </c:pt>
                <c:pt idx="65">
                  <c:v>307</c:v>
                </c:pt>
                <c:pt idx="66">
                  <c:v>308</c:v>
                </c:pt>
                <c:pt idx="67">
                  <c:v>309</c:v>
                </c:pt>
                <c:pt idx="68">
                  <c:v>310</c:v>
                </c:pt>
                <c:pt idx="69">
                  <c:v>311</c:v>
                </c:pt>
                <c:pt idx="70">
                  <c:v>312</c:v>
                </c:pt>
                <c:pt idx="71">
                  <c:v>313</c:v>
                </c:pt>
                <c:pt idx="72">
                  <c:v>314</c:v>
                </c:pt>
                <c:pt idx="73">
                  <c:v>315</c:v>
                </c:pt>
                <c:pt idx="74">
                  <c:v>316</c:v>
                </c:pt>
                <c:pt idx="75">
                  <c:v>317</c:v>
                </c:pt>
                <c:pt idx="76">
                  <c:v>318</c:v>
                </c:pt>
                <c:pt idx="77">
                  <c:v>319</c:v>
                </c:pt>
                <c:pt idx="78">
                  <c:v>320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327</c:v>
                </c:pt>
                <c:pt idx="86">
                  <c:v>328</c:v>
                </c:pt>
                <c:pt idx="87">
                  <c:v>329</c:v>
                </c:pt>
                <c:pt idx="88">
                  <c:v>330</c:v>
                </c:pt>
                <c:pt idx="89">
                  <c:v>331</c:v>
                </c:pt>
                <c:pt idx="90">
                  <c:v>332</c:v>
                </c:pt>
                <c:pt idx="91">
                  <c:v>333</c:v>
                </c:pt>
                <c:pt idx="92">
                  <c:v>334</c:v>
                </c:pt>
                <c:pt idx="93">
                  <c:v>335</c:v>
                </c:pt>
                <c:pt idx="94">
                  <c:v>336</c:v>
                </c:pt>
                <c:pt idx="95">
                  <c:v>337</c:v>
                </c:pt>
                <c:pt idx="96">
                  <c:v>338</c:v>
                </c:pt>
                <c:pt idx="97">
                  <c:v>339</c:v>
                </c:pt>
                <c:pt idx="98">
                  <c:v>340</c:v>
                </c:pt>
              </c:numCache>
            </c:numRef>
          </c:cat>
          <c:val>
            <c:numRef>
              <c:f>'RQ1_Run5+6+7'!$AW$103:$AW$202</c:f>
              <c:numCache>
                <c:formatCode>General</c:formatCode>
                <c:ptCount val="100"/>
                <c:pt idx="0">
                  <c:v>0.17458729364682343</c:v>
                </c:pt>
                <c:pt idx="1">
                  <c:v>0.19455833022735744</c:v>
                </c:pt>
                <c:pt idx="2">
                  <c:v>0.18465377417342482</c:v>
                </c:pt>
                <c:pt idx="3">
                  <c:v>9.3639575971731448E-2</c:v>
                </c:pt>
                <c:pt idx="4">
                  <c:v>0.11230964467005075</c:v>
                </c:pt>
                <c:pt idx="5">
                  <c:v>0.19522209779768568</c:v>
                </c:pt>
                <c:pt idx="6">
                  <c:v>0.15398550724637683</c:v>
                </c:pt>
                <c:pt idx="7">
                  <c:v>0.18823915900131408</c:v>
                </c:pt>
                <c:pt idx="8">
                  <c:v>0.15742511153601021</c:v>
                </c:pt>
                <c:pt idx="9">
                  <c:v>0.1675103543488265</c:v>
                </c:pt>
                <c:pt idx="10">
                  <c:v>8.1902245706737112E-2</c:v>
                </c:pt>
                <c:pt idx="11">
                  <c:v>0.19202403714832014</c:v>
                </c:pt>
                <c:pt idx="12">
                  <c:v>0.19147157190635453</c:v>
                </c:pt>
                <c:pt idx="13">
                  <c:v>0.14045618247298919</c:v>
                </c:pt>
                <c:pt idx="14">
                  <c:v>0.10654936461388075</c:v>
                </c:pt>
                <c:pt idx="15">
                  <c:v>0.18934911242603553</c:v>
                </c:pt>
                <c:pt idx="16">
                  <c:v>0.17791685292802861</c:v>
                </c:pt>
                <c:pt idx="17">
                  <c:v>8.5685483870967763E-2</c:v>
                </c:pt>
                <c:pt idx="18">
                  <c:v>0.17387914230019494</c:v>
                </c:pt>
                <c:pt idx="19">
                  <c:v>0.20034792693534356</c:v>
                </c:pt>
                <c:pt idx="20">
                  <c:v>8.3147321428571411E-2</c:v>
                </c:pt>
                <c:pt idx="21">
                  <c:v>0.21160714285714288</c:v>
                </c:pt>
                <c:pt idx="22">
                  <c:v>0.19700578428036747</c:v>
                </c:pt>
                <c:pt idx="23">
                  <c:v>0.19963936115404429</c:v>
                </c:pt>
                <c:pt idx="24">
                  <c:v>0.13910844135314573</c:v>
                </c:pt>
                <c:pt idx="25">
                  <c:v>0.21283095723014253</c:v>
                </c:pt>
                <c:pt idx="26">
                  <c:v>0.20401234567901236</c:v>
                </c:pt>
                <c:pt idx="27">
                  <c:v>0.17063081695966906</c:v>
                </c:pt>
                <c:pt idx="28">
                  <c:v>0.19650167473018235</c:v>
                </c:pt>
                <c:pt idx="29">
                  <c:v>0.17485641352903633</c:v>
                </c:pt>
                <c:pt idx="30">
                  <c:v>0.15705521472392639</c:v>
                </c:pt>
                <c:pt idx="31">
                  <c:v>0.19571328179901615</c:v>
                </c:pt>
                <c:pt idx="32">
                  <c:v>7.8905839032088365E-2</c:v>
                </c:pt>
                <c:pt idx="33">
                  <c:v>0.19348508634222919</c:v>
                </c:pt>
                <c:pt idx="34">
                  <c:v>0.17999999999999997</c:v>
                </c:pt>
                <c:pt idx="35">
                  <c:v>0.1955911823647295</c:v>
                </c:pt>
                <c:pt idx="36">
                  <c:v>9.0742438130155811E-2</c:v>
                </c:pt>
                <c:pt idx="37">
                  <c:v>0.17439293598233996</c:v>
                </c:pt>
                <c:pt idx="38">
                  <c:v>0.20508555133079848</c:v>
                </c:pt>
                <c:pt idx="39">
                  <c:v>0.14163498098859317</c:v>
                </c:pt>
                <c:pt idx="40">
                  <c:v>9.214092140921408E-2</c:v>
                </c:pt>
                <c:pt idx="41">
                  <c:v>0.17111348274635363</c:v>
                </c:pt>
                <c:pt idx="42">
                  <c:v>7.0294784580498856E-2</c:v>
                </c:pt>
                <c:pt idx="43">
                  <c:v>0.14995083579154375</c:v>
                </c:pt>
                <c:pt idx="44">
                  <c:v>0.12425492893168269</c:v>
                </c:pt>
                <c:pt idx="45">
                  <c:v>0.17800453514739231</c:v>
                </c:pt>
                <c:pt idx="46">
                  <c:v>0.12964930924548354</c:v>
                </c:pt>
                <c:pt idx="47">
                  <c:v>0.15959595959595962</c:v>
                </c:pt>
                <c:pt idx="48">
                  <c:v>0.18036529680365296</c:v>
                </c:pt>
                <c:pt idx="49">
                  <c:v>0.21159505591524427</c:v>
                </c:pt>
                <c:pt idx="50">
                  <c:v>0.17216687422166874</c:v>
                </c:pt>
                <c:pt idx="51">
                  <c:v>5.6125941136208078E-2</c:v>
                </c:pt>
                <c:pt idx="52">
                  <c:v>0.18669647847959753</c:v>
                </c:pt>
                <c:pt idx="53">
                  <c:v>0.11689691817215726</c:v>
                </c:pt>
                <c:pt idx="54">
                  <c:v>9.1265947006869491E-2</c:v>
                </c:pt>
                <c:pt idx="55">
                  <c:v>0.19458762886597938</c:v>
                </c:pt>
                <c:pt idx="56">
                  <c:v>9.9806201550387594E-2</c:v>
                </c:pt>
                <c:pt idx="57">
                  <c:v>0.16710388247639035</c:v>
                </c:pt>
                <c:pt idx="58">
                  <c:v>6.2412342215988785E-2</c:v>
                </c:pt>
                <c:pt idx="59">
                  <c:v>0.16733333333333336</c:v>
                </c:pt>
                <c:pt idx="60">
                  <c:v>0.12587412587412589</c:v>
                </c:pt>
                <c:pt idx="61">
                  <c:v>6.8403908794788262E-2</c:v>
                </c:pt>
                <c:pt idx="62">
                  <c:v>0.20614984841922915</c:v>
                </c:pt>
                <c:pt idx="63">
                  <c:v>0.12741312741312744</c:v>
                </c:pt>
                <c:pt idx="64">
                  <c:v>0.14984059511158343</c:v>
                </c:pt>
                <c:pt idx="65">
                  <c:v>0.12779850746268656</c:v>
                </c:pt>
                <c:pt idx="66">
                  <c:v>0.20178230426479948</c:v>
                </c:pt>
                <c:pt idx="67">
                  <c:v>0.16889763779527561</c:v>
                </c:pt>
                <c:pt idx="68">
                  <c:v>9.4339622641509441E-2</c:v>
                </c:pt>
                <c:pt idx="69">
                  <c:v>0.18876207199297629</c:v>
                </c:pt>
                <c:pt idx="70">
                  <c:v>0.19491525423728814</c:v>
                </c:pt>
                <c:pt idx="71">
                  <c:v>3.9855072463768113E-2</c:v>
                </c:pt>
                <c:pt idx="72">
                  <c:v>0.13526361279170268</c:v>
                </c:pt>
                <c:pt idx="73">
                  <c:v>5.6969696969696962E-2</c:v>
                </c:pt>
                <c:pt idx="74">
                  <c:v>0.1864406779661017</c:v>
                </c:pt>
                <c:pt idx="75">
                  <c:v>0.16839134524929444</c:v>
                </c:pt>
                <c:pt idx="76">
                  <c:v>0.15839112343966713</c:v>
                </c:pt>
                <c:pt idx="77">
                  <c:v>0.16521739130434784</c:v>
                </c:pt>
                <c:pt idx="78">
                  <c:v>8.5327783558792933E-2</c:v>
                </c:pt>
                <c:pt idx="79">
                  <c:v>0.15630885122410546</c:v>
                </c:pt>
                <c:pt idx="80">
                  <c:v>0.19143446852425181</c:v>
                </c:pt>
                <c:pt idx="81">
                  <c:v>0.21204620462046209</c:v>
                </c:pt>
                <c:pt idx="82">
                  <c:v>0.20541290770298404</c:v>
                </c:pt>
                <c:pt idx="83">
                  <c:v>0.17030114226375906</c:v>
                </c:pt>
                <c:pt idx="84">
                  <c:v>0.13896609227348525</c:v>
                </c:pt>
                <c:pt idx="85">
                  <c:v>0.15726375176304652</c:v>
                </c:pt>
                <c:pt idx="86">
                  <c:v>0.17849898580121704</c:v>
                </c:pt>
                <c:pt idx="87">
                  <c:v>8.6272040302267011E-2</c:v>
                </c:pt>
                <c:pt idx="88">
                  <c:v>0.1724470134874759</c:v>
                </c:pt>
                <c:pt idx="89">
                  <c:v>0.17908616988653786</c:v>
                </c:pt>
                <c:pt idx="90">
                  <c:v>0.1670802315963606</c:v>
                </c:pt>
                <c:pt idx="91">
                  <c:v>7.0422535211267595E-2</c:v>
                </c:pt>
                <c:pt idx="92">
                  <c:v>0.19402985074626863</c:v>
                </c:pt>
                <c:pt idx="93">
                  <c:v>0.15173674588665448</c:v>
                </c:pt>
                <c:pt idx="94">
                  <c:v>5.9556786703601108E-2</c:v>
                </c:pt>
                <c:pt idx="95">
                  <c:v>0.17552742616033756</c:v>
                </c:pt>
                <c:pt idx="96">
                  <c:v>0.15602836879432622</c:v>
                </c:pt>
                <c:pt idx="97">
                  <c:v>0.10671936758893281</c:v>
                </c:pt>
                <c:pt idx="98">
                  <c:v>0.15287049399198929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1-4A41-9326-6FBA485BD66F}"/>
            </c:ext>
          </c:extLst>
        </c:ser>
        <c:ser>
          <c:idx val="1"/>
          <c:order val="1"/>
          <c:tx>
            <c:strRef>
              <c:f>'RQ1_Run5+6+7'!$AX$2</c:f>
              <c:strCache>
                <c:ptCount val="1"/>
                <c:pt idx="0">
                  <c:v>0.241199478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'RQ1_Run5+6+7'!$A$103:$A$202</c:f>
              <c:numCache>
                <c:formatCode>General</c:formatCode>
                <c:ptCount val="100"/>
                <c:pt idx="0">
                  <c:v>242</c:v>
                </c:pt>
                <c:pt idx="1">
                  <c:v>243</c:v>
                </c:pt>
                <c:pt idx="2">
                  <c:v>244</c:v>
                </c:pt>
                <c:pt idx="3">
                  <c:v>245</c:v>
                </c:pt>
                <c:pt idx="4">
                  <c:v>246</c:v>
                </c:pt>
                <c:pt idx="5">
                  <c:v>247</c:v>
                </c:pt>
                <c:pt idx="6">
                  <c:v>248</c:v>
                </c:pt>
                <c:pt idx="7">
                  <c:v>249</c:v>
                </c:pt>
                <c:pt idx="8">
                  <c:v>250</c:v>
                </c:pt>
                <c:pt idx="9">
                  <c:v>251</c:v>
                </c:pt>
                <c:pt idx="10">
                  <c:v>252</c:v>
                </c:pt>
                <c:pt idx="11">
                  <c:v>253</c:v>
                </c:pt>
                <c:pt idx="12">
                  <c:v>254</c:v>
                </c:pt>
                <c:pt idx="13">
                  <c:v>255</c:v>
                </c:pt>
                <c:pt idx="14">
                  <c:v>256</c:v>
                </c:pt>
                <c:pt idx="15">
                  <c:v>257</c:v>
                </c:pt>
                <c:pt idx="16">
                  <c:v>258</c:v>
                </c:pt>
                <c:pt idx="17">
                  <c:v>259</c:v>
                </c:pt>
                <c:pt idx="18">
                  <c:v>260</c:v>
                </c:pt>
                <c:pt idx="19">
                  <c:v>261</c:v>
                </c:pt>
                <c:pt idx="20">
                  <c:v>262</c:v>
                </c:pt>
                <c:pt idx="21">
                  <c:v>263</c:v>
                </c:pt>
                <c:pt idx="22">
                  <c:v>264</c:v>
                </c:pt>
                <c:pt idx="23">
                  <c:v>265</c:v>
                </c:pt>
                <c:pt idx="24">
                  <c:v>266</c:v>
                </c:pt>
                <c:pt idx="25">
                  <c:v>267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273</c:v>
                </c:pt>
                <c:pt idx="32">
                  <c:v>274</c:v>
                </c:pt>
                <c:pt idx="33">
                  <c:v>275</c:v>
                </c:pt>
                <c:pt idx="34">
                  <c:v>276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280</c:v>
                </c:pt>
                <c:pt idx="39">
                  <c:v>281</c:v>
                </c:pt>
                <c:pt idx="40">
                  <c:v>282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291</c:v>
                </c:pt>
                <c:pt idx="50">
                  <c:v>292</c:v>
                </c:pt>
                <c:pt idx="51">
                  <c:v>293</c:v>
                </c:pt>
                <c:pt idx="52">
                  <c:v>294</c:v>
                </c:pt>
                <c:pt idx="53">
                  <c:v>295</c:v>
                </c:pt>
                <c:pt idx="54">
                  <c:v>296</c:v>
                </c:pt>
                <c:pt idx="55">
                  <c:v>297</c:v>
                </c:pt>
                <c:pt idx="56">
                  <c:v>298</c:v>
                </c:pt>
                <c:pt idx="57">
                  <c:v>299</c:v>
                </c:pt>
                <c:pt idx="58">
                  <c:v>300</c:v>
                </c:pt>
                <c:pt idx="59">
                  <c:v>301</c:v>
                </c:pt>
                <c:pt idx="60">
                  <c:v>302</c:v>
                </c:pt>
                <c:pt idx="61">
                  <c:v>303</c:v>
                </c:pt>
                <c:pt idx="62">
                  <c:v>304</c:v>
                </c:pt>
                <c:pt idx="63">
                  <c:v>305</c:v>
                </c:pt>
                <c:pt idx="64">
                  <c:v>306</c:v>
                </c:pt>
                <c:pt idx="65">
                  <c:v>307</c:v>
                </c:pt>
                <c:pt idx="66">
                  <c:v>308</c:v>
                </c:pt>
                <c:pt idx="67">
                  <c:v>309</c:v>
                </c:pt>
                <c:pt idx="68">
                  <c:v>310</c:v>
                </c:pt>
                <c:pt idx="69">
                  <c:v>311</c:v>
                </c:pt>
                <c:pt idx="70">
                  <c:v>312</c:v>
                </c:pt>
                <c:pt idx="71">
                  <c:v>313</c:v>
                </c:pt>
                <c:pt idx="72">
                  <c:v>314</c:v>
                </c:pt>
                <c:pt idx="73">
                  <c:v>315</c:v>
                </c:pt>
                <c:pt idx="74">
                  <c:v>316</c:v>
                </c:pt>
                <c:pt idx="75">
                  <c:v>317</c:v>
                </c:pt>
                <c:pt idx="76">
                  <c:v>318</c:v>
                </c:pt>
                <c:pt idx="77">
                  <c:v>319</c:v>
                </c:pt>
                <c:pt idx="78">
                  <c:v>320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327</c:v>
                </c:pt>
                <c:pt idx="86">
                  <c:v>328</c:v>
                </c:pt>
                <c:pt idx="87">
                  <c:v>329</c:v>
                </c:pt>
                <c:pt idx="88">
                  <c:v>330</c:v>
                </c:pt>
                <c:pt idx="89">
                  <c:v>331</c:v>
                </c:pt>
                <c:pt idx="90">
                  <c:v>332</c:v>
                </c:pt>
                <c:pt idx="91">
                  <c:v>333</c:v>
                </c:pt>
                <c:pt idx="92">
                  <c:v>334</c:v>
                </c:pt>
                <c:pt idx="93">
                  <c:v>335</c:v>
                </c:pt>
                <c:pt idx="94">
                  <c:v>336</c:v>
                </c:pt>
                <c:pt idx="95">
                  <c:v>337</c:v>
                </c:pt>
                <c:pt idx="96">
                  <c:v>338</c:v>
                </c:pt>
                <c:pt idx="97">
                  <c:v>339</c:v>
                </c:pt>
                <c:pt idx="98">
                  <c:v>340</c:v>
                </c:pt>
              </c:numCache>
            </c:numRef>
          </c:cat>
          <c:val>
            <c:numRef>
              <c:f>'RQ1_Run5+6+7'!$AX$103:$AX$202</c:f>
              <c:numCache>
                <c:formatCode>General</c:formatCode>
                <c:ptCount val="100"/>
                <c:pt idx="0">
                  <c:v>0.2861430715357679</c:v>
                </c:pt>
                <c:pt idx="1">
                  <c:v>0.26313827804696233</c:v>
                </c:pt>
                <c:pt idx="2">
                  <c:v>0.28914535246412976</c:v>
                </c:pt>
                <c:pt idx="3">
                  <c:v>0.36395759717314491</c:v>
                </c:pt>
                <c:pt idx="4">
                  <c:v>0.36675126903553301</c:v>
                </c:pt>
                <c:pt idx="5">
                  <c:v>0.27734229189996268</c:v>
                </c:pt>
                <c:pt idx="6">
                  <c:v>0.32518115942028986</c:v>
                </c:pt>
                <c:pt idx="7">
                  <c:v>0.26412614980289095</c:v>
                </c:pt>
                <c:pt idx="8">
                  <c:v>0.27533460803059273</c:v>
                </c:pt>
                <c:pt idx="9">
                  <c:v>0.29636447307869301</c:v>
                </c:pt>
                <c:pt idx="10">
                  <c:v>0.39762219286657857</c:v>
                </c:pt>
                <c:pt idx="11">
                  <c:v>0.23518164435946465</c:v>
                </c:pt>
                <c:pt idx="12">
                  <c:v>0.28177257525083615</c:v>
                </c:pt>
                <c:pt idx="13">
                  <c:v>0.34513805522208885</c:v>
                </c:pt>
                <c:pt idx="14">
                  <c:v>0.3607038123167155</c:v>
                </c:pt>
                <c:pt idx="15">
                  <c:v>0.20662721893491123</c:v>
                </c:pt>
                <c:pt idx="16">
                  <c:v>0.30308448815377736</c:v>
                </c:pt>
                <c:pt idx="17">
                  <c:v>0.38508064516129037</c:v>
                </c:pt>
                <c:pt idx="18">
                  <c:v>0.32241715399610138</c:v>
                </c:pt>
                <c:pt idx="19">
                  <c:v>0.24151928095100028</c:v>
                </c:pt>
                <c:pt idx="20">
                  <c:v>0.36272321428571425</c:v>
                </c:pt>
                <c:pt idx="21">
                  <c:v>0.21488095238095239</c:v>
                </c:pt>
                <c:pt idx="22">
                  <c:v>0.24396053079278671</c:v>
                </c:pt>
                <c:pt idx="23">
                  <c:v>0.2120041215868109</c:v>
                </c:pt>
                <c:pt idx="24">
                  <c:v>0.29718621561808412</c:v>
                </c:pt>
                <c:pt idx="25">
                  <c:v>0.24643584521384926</c:v>
                </c:pt>
                <c:pt idx="26">
                  <c:v>0.21697530864197531</c:v>
                </c:pt>
                <c:pt idx="27">
                  <c:v>0.27094105480868663</c:v>
                </c:pt>
                <c:pt idx="28">
                  <c:v>0.2378116858950502</c:v>
                </c:pt>
                <c:pt idx="29">
                  <c:v>0.29483088704530946</c:v>
                </c:pt>
                <c:pt idx="30">
                  <c:v>0.32453987730061351</c:v>
                </c:pt>
                <c:pt idx="31">
                  <c:v>0.2382290934645116</c:v>
                </c:pt>
                <c:pt idx="32">
                  <c:v>0.35823250920568123</c:v>
                </c:pt>
                <c:pt idx="33">
                  <c:v>0.25863422291993721</c:v>
                </c:pt>
                <c:pt idx="34">
                  <c:v>0.25804878048780489</c:v>
                </c:pt>
                <c:pt idx="35">
                  <c:v>0.2681362725450902</c:v>
                </c:pt>
                <c:pt idx="36">
                  <c:v>0.43171402383134744</c:v>
                </c:pt>
                <c:pt idx="37">
                  <c:v>0.29801324503311261</c:v>
                </c:pt>
                <c:pt idx="38">
                  <c:v>0.22694866920152093</c:v>
                </c:pt>
                <c:pt idx="39">
                  <c:v>0.33317490494296575</c:v>
                </c:pt>
                <c:pt idx="40">
                  <c:v>0.37737127371273715</c:v>
                </c:pt>
                <c:pt idx="41">
                  <c:v>0.29384560654571329</c:v>
                </c:pt>
                <c:pt idx="42">
                  <c:v>0.39002267573696142</c:v>
                </c:pt>
                <c:pt idx="43">
                  <c:v>0.30137659783677478</c:v>
                </c:pt>
                <c:pt idx="44">
                  <c:v>0.33058230169646946</c:v>
                </c:pt>
                <c:pt idx="45">
                  <c:v>0.29100529100529099</c:v>
                </c:pt>
                <c:pt idx="46">
                  <c:v>0.36184909670563231</c:v>
                </c:pt>
                <c:pt idx="47">
                  <c:v>0.3127272727272728</c:v>
                </c:pt>
                <c:pt idx="48">
                  <c:v>0.32054794520547941</c:v>
                </c:pt>
                <c:pt idx="49">
                  <c:v>0.22719246615656272</c:v>
                </c:pt>
                <c:pt idx="50">
                  <c:v>0.30448318804483188</c:v>
                </c:pt>
                <c:pt idx="51">
                  <c:v>0.40314852840520193</c:v>
                </c:pt>
                <c:pt idx="52">
                  <c:v>0.24119619899385131</c:v>
                </c:pt>
                <c:pt idx="53">
                  <c:v>0.36344314558979801</c:v>
                </c:pt>
                <c:pt idx="54">
                  <c:v>0.40529931305201178</c:v>
                </c:pt>
                <c:pt idx="55">
                  <c:v>0.25515463917525777</c:v>
                </c:pt>
                <c:pt idx="56">
                  <c:v>0.35562015503875966</c:v>
                </c:pt>
                <c:pt idx="57">
                  <c:v>0.26049317943336836</c:v>
                </c:pt>
                <c:pt idx="58">
                  <c:v>0.41865357643758766</c:v>
                </c:pt>
                <c:pt idx="59">
                  <c:v>0.30333333333333334</c:v>
                </c:pt>
                <c:pt idx="60">
                  <c:v>0.33757151938970126</c:v>
                </c:pt>
                <c:pt idx="61">
                  <c:v>0.42345276872964166</c:v>
                </c:pt>
                <c:pt idx="62">
                  <c:v>0.22390645300996107</c:v>
                </c:pt>
                <c:pt idx="63">
                  <c:v>0.33011583011583012</c:v>
                </c:pt>
                <c:pt idx="64">
                  <c:v>0.31349628055260365</c:v>
                </c:pt>
                <c:pt idx="65">
                  <c:v>0.41044776119402987</c:v>
                </c:pt>
                <c:pt idx="66">
                  <c:v>0.20305537873965623</c:v>
                </c:pt>
                <c:pt idx="67">
                  <c:v>0.26023622047244094</c:v>
                </c:pt>
                <c:pt idx="68">
                  <c:v>0.43867924528301894</c:v>
                </c:pt>
                <c:pt idx="69">
                  <c:v>0.25460930640913082</c:v>
                </c:pt>
                <c:pt idx="70">
                  <c:v>0.26271186440677974</c:v>
                </c:pt>
                <c:pt idx="71">
                  <c:v>0.47463768115942029</c:v>
                </c:pt>
                <c:pt idx="72">
                  <c:v>0.30423509075194466</c:v>
                </c:pt>
                <c:pt idx="73">
                  <c:v>0.38424242424242422</c:v>
                </c:pt>
                <c:pt idx="74">
                  <c:v>0.27602905569007263</c:v>
                </c:pt>
                <c:pt idx="75">
                  <c:v>0.31138287864534342</c:v>
                </c:pt>
                <c:pt idx="76">
                  <c:v>0.2840499306518724</c:v>
                </c:pt>
                <c:pt idx="77">
                  <c:v>0.29832775919732446</c:v>
                </c:pt>
                <c:pt idx="78">
                  <c:v>0.36212278876170656</c:v>
                </c:pt>
                <c:pt idx="79">
                  <c:v>0.27997489014438171</c:v>
                </c:pt>
                <c:pt idx="80">
                  <c:v>0.25954592363261092</c:v>
                </c:pt>
                <c:pt idx="81">
                  <c:v>0.21287128712871289</c:v>
                </c:pt>
                <c:pt idx="82">
                  <c:v>0.2102706453851492</c:v>
                </c:pt>
                <c:pt idx="83">
                  <c:v>0.30737279335410173</c:v>
                </c:pt>
                <c:pt idx="84">
                  <c:v>0.30016675931072812</c:v>
                </c:pt>
                <c:pt idx="85">
                  <c:v>0.28032440056417485</c:v>
                </c:pt>
                <c:pt idx="86">
                  <c:v>0.29141311697092631</c:v>
                </c:pt>
                <c:pt idx="87">
                  <c:v>0.38287153652392947</c:v>
                </c:pt>
                <c:pt idx="88">
                  <c:v>0.29094412331406549</c:v>
                </c:pt>
                <c:pt idx="89">
                  <c:v>0.24961668199938669</c:v>
                </c:pt>
                <c:pt idx="90">
                  <c:v>0.24731182795698925</c:v>
                </c:pt>
                <c:pt idx="91">
                  <c:v>0.39839034205231388</c:v>
                </c:pt>
                <c:pt idx="92">
                  <c:v>0.22517845554834523</c:v>
                </c:pt>
                <c:pt idx="93">
                  <c:v>0.3065204143814747</c:v>
                </c:pt>
                <c:pt idx="94">
                  <c:v>0.43698060941828248</c:v>
                </c:pt>
                <c:pt idx="95">
                  <c:v>0.30464135021097044</c:v>
                </c:pt>
                <c:pt idx="96">
                  <c:v>0.29464861379754992</c:v>
                </c:pt>
                <c:pt idx="97">
                  <c:v>0.36047430830039529</c:v>
                </c:pt>
                <c:pt idx="98">
                  <c:v>0.33244325767690253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1-4A41-9326-6FBA485BD66F}"/>
            </c:ext>
          </c:extLst>
        </c:ser>
        <c:ser>
          <c:idx val="2"/>
          <c:order val="2"/>
          <c:tx>
            <c:strRef>
              <c:f>'RQ1_Run5+6+7'!$AY$2</c:f>
              <c:strCache>
                <c:ptCount val="1"/>
                <c:pt idx="0">
                  <c:v>0.24140006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'RQ1_Run5+6+7'!$A$103:$A$202</c:f>
              <c:numCache>
                <c:formatCode>General</c:formatCode>
                <c:ptCount val="100"/>
                <c:pt idx="0">
                  <c:v>242</c:v>
                </c:pt>
                <c:pt idx="1">
                  <c:v>243</c:v>
                </c:pt>
                <c:pt idx="2">
                  <c:v>244</c:v>
                </c:pt>
                <c:pt idx="3">
                  <c:v>245</c:v>
                </c:pt>
                <c:pt idx="4">
                  <c:v>246</c:v>
                </c:pt>
                <c:pt idx="5">
                  <c:v>247</c:v>
                </c:pt>
                <c:pt idx="6">
                  <c:v>248</c:v>
                </c:pt>
                <c:pt idx="7">
                  <c:v>249</c:v>
                </c:pt>
                <c:pt idx="8">
                  <c:v>250</c:v>
                </c:pt>
                <c:pt idx="9">
                  <c:v>251</c:v>
                </c:pt>
                <c:pt idx="10">
                  <c:v>252</c:v>
                </c:pt>
                <c:pt idx="11">
                  <c:v>253</c:v>
                </c:pt>
                <c:pt idx="12">
                  <c:v>254</c:v>
                </c:pt>
                <c:pt idx="13">
                  <c:v>255</c:v>
                </c:pt>
                <c:pt idx="14">
                  <c:v>256</c:v>
                </c:pt>
                <c:pt idx="15">
                  <c:v>257</c:v>
                </c:pt>
                <c:pt idx="16">
                  <c:v>258</c:v>
                </c:pt>
                <c:pt idx="17">
                  <c:v>259</c:v>
                </c:pt>
                <c:pt idx="18">
                  <c:v>260</c:v>
                </c:pt>
                <c:pt idx="19">
                  <c:v>261</c:v>
                </c:pt>
                <c:pt idx="20">
                  <c:v>262</c:v>
                </c:pt>
                <c:pt idx="21">
                  <c:v>263</c:v>
                </c:pt>
                <c:pt idx="22">
                  <c:v>264</c:v>
                </c:pt>
                <c:pt idx="23">
                  <c:v>265</c:v>
                </c:pt>
                <c:pt idx="24">
                  <c:v>266</c:v>
                </c:pt>
                <c:pt idx="25">
                  <c:v>267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273</c:v>
                </c:pt>
                <c:pt idx="32">
                  <c:v>274</c:v>
                </c:pt>
                <c:pt idx="33">
                  <c:v>275</c:v>
                </c:pt>
                <c:pt idx="34">
                  <c:v>276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280</c:v>
                </c:pt>
                <c:pt idx="39">
                  <c:v>281</c:v>
                </c:pt>
                <c:pt idx="40">
                  <c:v>282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291</c:v>
                </c:pt>
                <c:pt idx="50">
                  <c:v>292</c:v>
                </c:pt>
                <c:pt idx="51">
                  <c:v>293</c:v>
                </c:pt>
                <c:pt idx="52">
                  <c:v>294</c:v>
                </c:pt>
                <c:pt idx="53">
                  <c:v>295</c:v>
                </c:pt>
                <c:pt idx="54">
                  <c:v>296</c:v>
                </c:pt>
                <c:pt idx="55">
                  <c:v>297</c:v>
                </c:pt>
                <c:pt idx="56">
                  <c:v>298</c:v>
                </c:pt>
                <c:pt idx="57">
                  <c:v>299</c:v>
                </c:pt>
                <c:pt idx="58">
                  <c:v>300</c:v>
                </c:pt>
                <c:pt idx="59">
                  <c:v>301</c:v>
                </c:pt>
                <c:pt idx="60">
                  <c:v>302</c:v>
                </c:pt>
                <c:pt idx="61">
                  <c:v>303</c:v>
                </c:pt>
                <c:pt idx="62">
                  <c:v>304</c:v>
                </c:pt>
                <c:pt idx="63">
                  <c:v>305</c:v>
                </c:pt>
                <c:pt idx="64">
                  <c:v>306</c:v>
                </c:pt>
                <c:pt idx="65">
                  <c:v>307</c:v>
                </c:pt>
                <c:pt idx="66">
                  <c:v>308</c:v>
                </c:pt>
                <c:pt idx="67">
                  <c:v>309</c:v>
                </c:pt>
                <c:pt idx="68">
                  <c:v>310</c:v>
                </c:pt>
                <c:pt idx="69">
                  <c:v>311</c:v>
                </c:pt>
                <c:pt idx="70">
                  <c:v>312</c:v>
                </c:pt>
                <c:pt idx="71">
                  <c:v>313</c:v>
                </c:pt>
                <c:pt idx="72">
                  <c:v>314</c:v>
                </c:pt>
                <c:pt idx="73">
                  <c:v>315</c:v>
                </c:pt>
                <c:pt idx="74">
                  <c:v>316</c:v>
                </c:pt>
                <c:pt idx="75">
                  <c:v>317</c:v>
                </c:pt>
                <c:pt idx="76">
                  <c:v>318</c:v>
                </c:pt>
                <c:pt idx="77">
                  <c:v>319</c:v>
                </c:pt>
                <c:pt idx="78">
                  <c:v>320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327</c:v>
                </c:pt>
                <c:pt idx="86">
                  <c:v>328</c:v>
                </c:pt>
                <c:pt idx="87">
                  <c:v>329</c:v>
                </c:pt>
                <c:pt idx="88">
                  <c:v>330</c:v>
                </c:pt>
                <c:pt idx="89">
                  <c:v>331</c:v>
                </c:pt>
                <c:pt idx="90">
                  <c:v>332</c:v>
                </c:pt>
                <c:pt idx="91">
                  <c:v>333</c:v>
                </c:pt>
                <c:pt idx="92">
                  <c:v>334</c:v>
                </c:pt>
                <c:pt idx="93">
                  <c:v>335</c:v>
                </c:pt>
                <c:pt idx="94">
                  <c:v>336</c:v>
                </c:pt>
                <c:pt idx="95">
                  <c:v>337</c:v>
                </c:pt>
                <c:pt idx="96">
                  <c:v>338</c:v>
                </c:pt>
                <c:pt idx="97">
                  <c:v>339</c:v>
                </c:pt>
                <c:pt idx="98">
                  <c:v>340</c:v>
                </c:pt>
              </c:numCache>
            </c:numRef>
          </c:cat>
          <c:val>
            <c:numRef>
              <c:f>'RQ1_Run5+6+7'!$AY$103:$AY$202</c:f>
              <c:numCache>
                <c:formatCode>General</c:formatCode>
                <c:ptCount val="100"/>
                <c:pt idx="0">
                  <c:v>0.2861430715357679</c:v>
                </c:pt>
                <c:pt idx="1">
                  <c:v>0.26313827804696233</c:v>
                </c:pt>
                <c:pt idx="2">
                  <c:v>0.28914535246412976</c:v>
                </c:pt>
                <c:pt idx="3">
                  <c:v>0.36395759717314491</c:v>
                </c:pt>
                <c:pt idx="4">
                  <c:v>0.36675126903553301</c:v>
                </c:pt>
                <c:pt idx="5">
                  <c:v>0.27734229189996268</c:v>
                </c:pt>
                <c:pt idx="6">
                  <c:v>0.32518115942028986</c:v>
                </c:pt>
                <c:pt idx="7">
                  <c:v>0.25755584756898814</c:v>
                </c:pt>
                <c:pt idx="8">
                  <c:v>0.27533460803059273</c:v>
                </c:pt>
                <c:pt idx="9">
                  <c:v>0.30004601932811781</c:v>
                </c:pt>
                <c:pt idx="10">
                  <c:v>0.40819022457067372</c:v>
                </c:pt>
                <c:pt idx="11">
                  <c:v>0.23490849494673588</c:v>
                </c:pt>
                <c:pt idx="12">
                  <c:v>0.28177257525083615</c:v>
                </c:pt>
                <c:pt idx="13">
                  <c:v>0.35114045618247297</c:v>
                </c:pt>
                <c:pt idx="14">
                  <c:v>0.3607038123167155</c:v>
                </c:pt>
                <c:pt idx="15">
                  <c:v>0.20662721893491123</c:v>
                </c:pt>
                <c:pt idx="16">
                  <c:v>0.30308448815377736</c:v>
                </c:pt>
                <c:pt idx="17">
                  <c:v>0.38508064516129037</c:v>
                </c:pt>
                <c:pt idx="18">
                  <c:v>0.32241715399610138</c:v>
                </c:pt>
                <c:pt idx="19">
                  <c:v>0.24151928095100028</c:v>
                </c:pt>
                <c:pt idx="20">
                  <c:v>0.3643973214285714</c:v>
                </c:pt>
                <c:pt idx="21">
                  <c:v>0.21488095238095239</c:v>
                </c:pt>
                <c:pt idx="22">
                  <c:v>0.2436202790064648</c:v>
                </c:pt>
                <c:pt idx="23">
                  <c:v>0.21509531169500257</c:v>
                </c:pt>
                <c:pt idx="24">
                  <c:v>0.29781852671514386</c:v>
                </c:pt>
                <c:pt idx="25">
                  <c:v>0.24847250509164964</c:v>
                </c:pt>
                <c:pt idx="26">
                  <c:v>0.21666666666666667</c:v>
                </c:pt>
                <c:pt idx="27">
                  <c:v>0.27094105480868663</c:v>
                </c:pt>
                <c:pt idx="28">
                  <c:v>0.2378116858950502</c:v>
                </c:pt>
                <c:pt idx="29">
                  <c:v>0.29483088704530946</c:v>
                </c:pt>
                <c:pt idx="30">
                  <c:v>0.32453987730061351</c:v>
                </c:pt>
                <c:pt idx="31">
                  <c:v>0.2382290934645116</c:v>
                </c:pt>
                <c:pt idx="32">
                  <c:v>0.35823250920568123</c:v>
                </c:pt>
                <c:pt idx="33">
                  <c:v>0.25745682888540034</c:v>
                </c:pt>
                <c:pt idx="34">
                  <c:v>0.25804878048780489</c:v>
                </c:pt>
                <c:pt idx="35">
                  <c:v>0.26733466933867739</c:v>
                </c:pt>
                <c:pt idx="36">
                  <c:v>0.43171402383134744</c:v>
                </c:pt>
                <c:pt idx="37">
                  <c:v>0.29977924944812362</c:v>
                </c:pt>
                <c:pt idx="38">
                  <c:v>0.22671102661596959</c:v>
                </c:pt>
                <c:pt idx="39">
                  <c:v>0.33317490494296575</c:v>
                </c:pt>
                <c:pt idx="40">
                  <c:v>0.37737127371273715</c:v>
                </c:pt>
                <c:pt idx="41">
                  <c:v>0.29384560654571329</c:v>
                </c:pt>
                <c:pt idx="42">
                  <c:v>0.39002267573696142</c:v>
                </c:pt>
                <c:pt idx="43">
                  <c:v>0.30137659783677478</c:v>
                </c:pt>
                <c:pt idx="44">
                  <c:v>0.3269142595139844</c:v>
                </c:pt>
                <c:pt idx="45">
                  <c:v>0.29100529100529099</c:v>
                </c:pt>
                <c:pt idx="46">
                  <c:v>0.35334750265674814</c:v>
                </c:pt>
                <c:pt idx="47">
                  <c:v>0.3127272727272728</c:v>
                </c:pt>
                <c:pt idx="48">
                  <c:v>0.32191780821917804</c:v>
                </c:pt>
                <c:pt idx="49">
                  <c:v>0.22719246615656272</c:v>
                </c:pt>
                <c:pt idx="50">
                  <c:v>0.30448318804483188</c:v>
                </c:pt>
                <c:pt idx="51">
                  <c:v>0.40314852840520193</c:v>
                </c:pt>
                <c:pt idx="52">
                  <c:v>0.24119619899385131</c:v>
                </c:pt>
                <c:pt idx="53">
                  <c:v>0.36344314558979801</c:v>
                </c:pt>
                <c:pt idx="54">
                  <c:v>0.40529931305201178</c:v>
                </c:pt>
                <c:pt idx="55">
                  <c:v>0.25515463917525777</c:v>
                </c:pt>
                <c:pt idx="56">
                  <c:v>0.35368217054263568</c:v>
                </c:pt>
                <c:pt idx="57">
                  <c:v>0.26049317943336836</c:v>
                </c:pt>
                <c:pt idx="58">
                  <c:v>0.41865357643758766</c:v>
                </c:pt>
                <c:pt idx="59">
                  <c:v>0.29799999999999999</c:v>
                </c:pt>
                <c:pt idx="60">
                  <c:v>0.33757151938970126</c:v>
                </c:pt>
                <c:pt idx="61">
                  <c:v>0.42345276872964166</c:v>
                </c:pt>
                <c:pt idx="62">
                  <c:v>0.22390645300996107</c:v>
                </c:pt>
                <c:pt idx="63">
                  <c:v>0.33011583011583012</c:v>
                </c:pt>
                <c:pt idx="64">
                  <c:v>0.31349628055260365</c:v>
                </c:pt>
                <c:pt idx="65">
                  <c:v>0.41044776119402987</c:v>
                </c:pt>
                <c:pt idx="66">
                  <c:v>0.20178230426479948</c:v>
                </c:pt>
                <c:pt idx="67">
                  <c:v>0.26062992125984252</c:v>
                </c:pt>
                <c:pt idx="68">
                  <c:v>0.43867924528301894</c:v>
                </c:pt>
                <c:pt idx="69">
                  <c:v>0.25460930640913082</c:v>
                </c:pt>
                <c:pt idx="70">
                  <c:v>0.26271186440677974</c:v>
                </c:pt>
                <c:pt idx="71">
                  <c:v>0.44565217391304346</c:v>
                </c:pt>
                <c:pt idx="72">
                  <c:v>0.30423509075194466</c:v>
                </c:pt>
                <c:pt idx="73">
                  <c:v>0.38424242424242422</c:v>
                </c:pt>
                <c:pt idx="74">
                  <c:v>0.27602905569007263</c:v>
                </c:pt>
                <c:pt idx="75">
                  <c:v>0.31232361241768586</c:v>
                </c:pt>
                <c:pt idx="76">
                  <c:v>0.2840499306518724</c:v>
                </c:pt>
                <c:pt idx="77">
                  <c:v>0.29698996655518395</c:v>
                </c:pt>
                <c:pt idx="78">
                  <c:v>0.35691987513007284</c:v>
                </c:pt>
                <c:pt idx="79">
                  <c:v>0.27997489014438171</c:v>
                </c:pt>
                <c:pt idx="80">
                  <c:v>0.25954592363261092</c:v>
                </c:pt>
                <c:pt idx="81">
                  <c:v>0.2150715071507151</c:v>
                </c:pt>
                <c:pt idx="82">
                  <c:v>0.2102706453851492</c:v>
                </c:pt>
                <c:pt idx="83">
                  <c:v>0.30737279335410173</c:v>
                </c:pt>
                <c:pt idx="84">
                  <c:v>0.30183435241800999</c:v>
                </c:pt>
                <c:pt idx="85">
                  <c:v>0.28032440056417485</c:v>
                </c:pt>
                <c:pt idx="86">
                  <c:v>0.29141311697092631</c:v>
                </c:pt>
                <c:pt idx="87">
                  <c:v>0.38098236775818639</c:v>
                </c:pt>
                <c:pt idx="88">
                  <c:v>0.29190751445086704</c:v>
                </c:pt>
                <c:pt idx="89">
                  <c:v>0.24961668199938669</c:v>
                </c:pt>
                <c:pt idx="90">
                  <c:v>0.24937965260545905</c:v>
                </c:pt>
                <c:pt idx="91">
                  <c:v>0.39839034205231388</c:v>
                </c:pt>
                <c:pt idx="92">
                  <c:v>0.22517845554834523</c:v>
                </c:pt>
                <c:pt idx="93">
                  <c:v>0.30773918342474099</c:v>
                </c:pt>
                <c:pt idx="94">
                  <c:v>0.43698060941828248</c:v>
                </c:pt>
                <c:pt idx="95">
                  <c:v>0.30464135021097044</c:v>
                </c:pt>
                <c:pt idx="96">
                  <c:v>0.29464861379754992</c:v>
                </c:pt>
                <c:pt idx="97">
                  <c:v>0.36047430830039529</c:v>
                </c:pt>
                <c:pt idx="98">
                  <c:v>0.33044058744993321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1-4A41-9326-6FBA485BD66F}"/>
            </c:ext>
          </c:extLst>
        </c:ser>
        <c:ser>
          <c:idx val="3"/>
          <c:order val="3"/>
          <c:tx>
            <c:strRef>
              <c:f>'RQ1_Run5+6+7'!$AZ$2</c:f>
              <c:strCache>
                <c:ptCount val="1"/>
                <c:pt idx="0">
                  <c:v>0.183331662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'RQ1_Run5+6+7'!$A$103:$A$202</c:f>
              <c:numCache>
                <c:formatCode>General</c:formatCode>
                <c:ptCount val="100"/>
                <c:pt idx="0">
                  <c:v>242</c:v>
                </c:pt>
                <c:pt idx="1">
                  <c:v>243</c:v>
                </c:pt>
                <c:pt idx="2">
                  <c:v>244</c:v>
                </c:pt>
                <c:pt idx="3">
                  <c:v>245</c:v>
                </c:pt>
                <c:pt idx="4">
                  <c:v>246</c:v>
                </c:pt>
                <c:pt idx="5">
                  <c:v>247</c:v>
                </c:pt>
                <c:pt idx="6">
                  <c:v>248</c:v>
                </c:pt>
                <c:pt idx="7">
                  <c:v>249</c:v>
                </c:pt>
                <c:pt idx="8">
                  <c:v>250</c:v>
                </c:pt>
                <c:pt idx="9">
                  <c:v>251</c:v>
                </c:pt>
                <c:pt idx="10">
                  <c:v>252</c:v>
                </c:pt>
                <c:pt idx="11">
                  <c:v>253</c:v>
                </c:pt>
                <c:pt idx="12">
                  <c:v>254</c:v>
                </c:pt>
                <c:pt idx="13">
                  <c:v>255</c:v>
                </c:pt>
                <c:pt idx="14">
                  <c:v>256</c:v>
                </c:pt>
                <c:pt idx="15">
                  <c:v>257</c:v>
                </c:pt>
                <c:pt idx="16">
                  <c:v>258</c:v>
                </c:pt>
                <c:pt idx="17">
                  <c:v>259</c:v>
                </c:pt>
                <c:pt idx="18">
                  <c:v>260</c:v>
                </c:pt>
                <c:pt idx="19">
                  <c:v>261</c:v>
                </c:pt>
                <c:pt idx="20">
                  <c:v>262</c:v>
                </c:pt>
                <c:pt idx="21">
                  <c:v>263</c:v>
                </c:pt>
                <c:pt idx="22">
                  <c:v>264</c:v>
                </c:pt>
                <c:pt idx="23">
                  <c:v>265</c:v>
                </c:pt>
                <c:pt idx="24">
                  <c:v>266</c:v>
                </c:pt>
                <c:pt idx="25">
                  <c:v>267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273</c:v>
                </c:pt>
                <c:pt idx="32">
                  <c:v>274</c:v>
                </c:pt>
                <c:pt idx="33">
                  <c:v>275</c:v>
                </c:pt>
                <c:pt idx="34">
                  <c:v>276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280</c:v>
                </c:pt>
                <c:pt idx="39">
                  <c:v>281</c:v>
                </c:pt>
                <c:pt idx="40">
                  <c:v>282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291</c:v>
                </c:pt>
                <c:pt idx="50">
                  <c:v>292</c:v>
                </c:pt>
                <c:pt idx="51">
                  <c:v>293</c:v>
                </c:pt>
                <c:pt idx="52">
                  <c:v>294</c:v>
                </c:pt>
                <c:pt idx="53">
                  <c:v>295</c:v>
                </c:pt>
                <c:pt idx="54">
                  <c:v>296</c:v>
                </c:pt>
                <c:pt idx="55">
                  <c:v>297</c:v>
                </c:pt>
                <c:pt idx="56">
                  <c:v>298</c:v>
                </c:pt>
                <c:pt idx="57">
                  <c:v>299</c:v>
                </c:pt>
                <c:pt idx="58">
                  <c:v>300</c:v>
                </c:pt>
                <c:pt idx="59">
                  <c:v>301</c:v>
                </c:pt>
                <c:pt idx="60">
                  <c:v>302</c:v>
                </c:pt>
                <c:pt idx="61">
                  <c:v>303</c:v>
                </c:pt>
                <c:pt idx="62">
                  <c:v>304</c:v>
                </c:pt>
                <c:pt idx="63">
                  <c:v>305</c:v>
                </c:pt>
                <c:pt idx="64">
                  <c:v>306</c:v>
                </c:pt>
                <c:pt idx="65">
                  <c:v>307</c:v>
                </c:pt>
                <c:pt idx="66">
                  <c:v>308</c:v>
                </c:pt>
                <c:pt idx="67">
                  <c:v>309</c:v>
                </c:pt>
                <c:pt idx="68">
                  <c:v>310</c:v>
                </c:pt>
                <c:pt idx="69">
                  <c:v>311</c:v>
                </c:pt>
                <c:pt idx="70">
                  <c:v>312</c:v>
                </c:pt>
                <c:pt idx="71">
                  <c:v>313</c:v>
                </c:pt>
                <c:pt idx="72">
                  <c:v>314</c:v>
                </c:pt>
                <c:pt idx="73">
                  <c:v>315</c:v>
                </c:pt>
                <c:pt idx="74">
                  <c:v>316</c:v>
                </c:pt>
                <c:pt idx="75">
                  <c:v>317</c:v>
                </c:pt>
                <c:pt idx="76">
                  <c:v>318</c:v>
                </c:pt>
                <c:pt idx="77">
                  <c:v>319</c:v>
                </c:pt>
                <c:pt idx="78">
                  <c:v>320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327</c:v>
                </c:pt>
                <c:pt idx="86">
                  <c:v>328</c:v>
                </c:pt>
                <c:pt idx="87">
                  <c:v>329</c:v>
                </c:pt>
                <c:pt idx="88">
                  <c:v>330</c:v>
                </c:pt>
                <c:pt idx="89">
                  <c:v>331</c:v>
                </c:pt>
                <c:pt idx="90">
                  <c:v>332</c:v>
                </c:pt>
                <c:pt idx="91">
                  <c:v>333</c:v>
                </c:pt>
                <c:pt idx="92">
                  <c:v>334</c:v>
                </c:pt>
                <c:pt idx="93">
                  <c:v>335</c:v>
                </c:pt>
                <c:pt idx="94">
                  <c:v>336</c:v>
                </c:pt>
                <c:pt idx="95">
                  <c:v>337</c:v>
                </c:pt>
                <c:pt idx="96">
                  <c:v>338</c:v>
                </c:pt>
                <c:pt idx="97">
                  <c:v>339</c:v>
                </c:pt>
                <c:pt idx="98">
                  <c:v>340</c:v>
                </c:pt>
              </c:numCache>
            </c:numRef>
          </c:cat>
          <c:val>
            <c:numRef>
              <c:f>'RQ1_Run5+6+7'!$AZ$103:$AZ$202</c:f>
              <c:numCache>
                <c:formatCode>General</c:formatCode>
                <c:ptCount val="100"/>
                <c:pt idx="0">
                  <c:v>0.176088044022011</c:v>
                </c:pt>
                <c:pt idx="1">
                  <c:v>0.18263138278046961</c:v>
                </c:pt>
                <c:pt idx="2">
                  <c:v>0.17747972551466001</c:v>
                </c:pt>
                <c:pt idx="3">
                  <c:v>0.13250883392226148</c:v>
                </c:pt>
                <c:pt idx="4">
                  <c:v>0.11230964467005075</c:v>
                </c:pt>
                <c:pt idx="5">
                  <c:v>0.15602836879432624</c:v>
                </c:pt>
                <c:pt idx="6">
                  <c:v>0.15942028985507245</c:v>
                </c:pt>
                <c:pt idx="7">
                  <c:v>0.1885676741130092</c:v>
                </c:pt>
                <c:pt idx="8">
                  <c:v>0.13926067558954747</c:v>
                </c:pt>
                <c:pt idx="9">
                  <c:v>0.16474919466175794</c:v>
                </c:pt>
                <c:pt idx="10">
                  <c:v>9.3791281373844113E-2</c:v>
                </c:pt>
                <c:pt idx="11">
                  <c:v>0.1917508877355914</c:v>
                </c:pt>
                <c:pt idx="12">
                  <c:v>0.18979933110367894</c:v>
                </c:pt>
                <c:pt idx="13">
                  <c:v>0.1182472989195678</c:v>
                </c:pt>
                <c:pt idx="14">
                  <c:v>0.14125122189638317</c:v>
                </c:pt>
                <c:pt idx="15">
                  <c:v>0.2021301775147929</c:v>
                </c:pt>
                <c:pt idx="16">
                  <c:v>0.18104604380867234</c:v>
                </c:pt>
                <c:pt idx="17">
                  <c:v>8.5685483870967763E-2</c:v>
                </c:pt>
                <c:pt idx="18">
                  <c:v>0.17387914230019494</c:v>
                </c:pt>
                <c:pt idx="19">
                  <c:v>0.20527689185271092</c:v>
                </c:pt>
                <c:pt idx="20">
                  <c:v>0.10546874999999999</c:v>
                </c:pt>
                <c:pt idx="21">
                  <c:v>0.21160714285714288</c:v>
                </c:pt>
                <c:pt idx="22">
                  <c:v>0.20142905750255188</c:v>
                </c:pt>
                <c:pt idx="23">
                  <c:v>0.19938176197836163</c:v>
                </c:pt>
                <c:pt idx="24">
                  <c:v>0.16282010749288653</c:v>
                </c:pt>
                <c:pt idx="25">
                  <c:v>0.21843177189409363</c:v>
                </c:pt>
                <c:pt idx="26">
                  <c:v>0.20401234567901236</c:v>
                </c:pt>
                <c:pt idx="27">
                  <c:v>0.17218200620475696</c:v>
                </c:pt>
                <c:pt idx="28">
                  <c:v>0.19650167473018235</c:v>
                </c:pt>
                <c:pt idx="29">
                  <c:v>0.17677089980855135</c:v>
                </c:pt>
                <c:pt idx="30">
                  <c:v>0.16073619631901842</c:v>
                </c:pt>
                <c:pt idx="31">
                  <c:v>0.19676739283204497</c:v>
                </c:pt>
                <c:pt idx="32">
                  <c:v>0.14203051025775906</c:v>
                </c:pt>
                <c:pt idx="33">
                  <c:v>0.19387755102040813</c:v>
                </c:pt>
                <c:pt idx="34">
                  <c:v>0.17512195121951218</c:v>
                </c:pt>
                <c:pt idx="35">
                  <c:v>0.193186372745491</c:v>
                </c:pt>
                <c:pt idx="36">
                  <c:v>4.0329972502291478E-2</c:v>
                </c:pt>
                <c:pt idx="37">
                  <c:v>0.18278145695364237</c:v>
                </c:pt>
                <c:pt idx="38">
                  <c:v>0.20318441064638784</c:v>
                </c:pt>
                <c:pt idx="39">
                  <c:v>0.13498098859315588</c:v>
                </c:pt>
                <c:pt idx="40">
                  <c:v>0.11924119241192412</c:v>
                </c:pt>
                <c:pt idx="41">
                  <c:v>0.18392031305585199</c:v>
                </c:pt>
                <c:pt idx="42">
                  <c:v>9.5238095238095233E-2</c:v>
                </c:pt>
                <c:pt idx="43">
                  <c:v>0.1735496558505408</c:v>
                </c:pt>
                <c:pt idx="44">
                  <c:v>0.12333791838606141</c:v>
                </c:pt>
                <c:pt idx="45">
                  <c:v>0.17800453514739231</c:v>
                </c:pt>
                <c:pt idx="46">
                  <c:v>0.11052072263549415</c:v>
                </c:pt>
                <c:pt idx="47">
                  <c:v>0.15878787878787881</c:v>
                </c:pt>
                <c:pt idx="48">
                  <c:v>0.14018264840182648</c:v>
                </c:pt>
                <c:pt idx="49">
                  <c:v>0.21130076515597412</c:v>
                </c:pt>
                <c:pt idx="50">
                  <c:v>0.17216687422166874</c:v>
                </c:pt>
                <c:pt idx="51">
                  <c:v>6.3655030800821355E-2</c:v>
                </c:pt>
                <c:pt idx="52">
                  <c:v>0.18669647847959753</c:v>
                </c:pt>
                <c:pt idx="53">
                  <c:v>0.11583421891604674</c:v>
                </c:pt>
                <c:pt idx="54">
                  <c:v>9.1265947006869491E-2</c:v>
                </c:pt>
                <c:pt idx="55">
                  <c:v>0.19652061855670105</c:v>
                </c:pt>
                <c:pt idx="56">
                  <c:v>0.11821705426356589</c:v>
                </c:pt>
                <c:pt idx="57">
                  <c:v>0.16710388247639035</c:v>
                </c:pt>
                <c:pt idx="58">
                  <c:v>8.1346423562412354E-2</c:v>
                </c:pt>
                <c:pt idx="59">
                  <c:v>0.18066666666666667</c:v>
                </c:pt>
                <c:pt idx="60">
                  <c:v>0.12778130959949144</c:v>
                </c:pt>
                <c:pt idx="61">
                  <c:v>7.1661237785016277E-2</c:v>
                </c:pt>
                <c:pt idx="62">
                  <c:v>0.21134690342139456</c:v>
                </c:pt>
                <c:pt idx="63">
                  <c:v>0.1891891891891892</c:v>
                </c:pt>
                <c:pt idx="64">
                  <c:v>0.17109458023379384</c:v>
                </c:pt>
                <c:pt idx="65">
                  <c:v>3.9179104477611942E-2</c:v>
                </c:pt>
                <c:pt idx="66">
                  <c:v>0.20178230426479948</c:v>
                </c:pt>
                <c:pt idx="67">
                  <c:v>0.16929133858267717</c:v>
                </c:pt>
                <c:pt idx="68">
                  <c:v>2.8301886792452834E-2</c:v>
                </c:pt>
                <c:pt idx="69">
                  <c:v>0.18788410886742757</c:v>
                </c:pt>
                <c:pt idx="70">
                  <c:v>0.19491525423728814</c:v>
                </c:pt>
                <c:pt idx="71">
                  <c:v>2.5362318840579708E-2</c:v>
                </c:pt>
                <c:pt idx="72">
                  <c:v>0.1331028522039758</c:v>
                </c:pt>
                <c:pt idx="73">
                  <c:v>0.11393939393939392</c:v>
                </c:pt>
                <c:pt idx="74">
                  <c:v>0.23486682808716711</c:v>
                </c:pt>
                <c:pt idx="75">
                  <c:v>0.17968015051740358</c:v>
                </c:pt>
                <c:pt idx="76">
                  <c:v>0.14674063800277393</c:v>
                </c:pt>
                <c:pt idx="77">
                  <c:v>0.17123745819397995</c:v>
                </c:pt>
                <c:pt idx="78">
                  <c:v>0.17585848074921956</c:v>
                </c:pt>
                <c:pt idx="79">
                  <c:v>0.15630885122410546</c:v>
                </c:pt>
                <c:pt idx="80">
                  <c:v>0.1893704850361197</c:v>
                </c:pt>
                <c:pt idx="81">
                  <c:v>0.20847084708470848</c:v>
                </c:pt>
                <c:pt idx="82">
                  <c:v>0.20541290770298404</c:v>
                </c:pt>
                <c:pt idx="83">
                  <c:v>0.17393561786085149</c:v>
                </c:pt>
                <c:pt idx="84">
                  <c:v>0.13618677042801555</c:v>
                </c:pt>
                <c:pt idx="85">
                  <c:v>0.18899858956276441</c:v>
                </c:pt>
                <c:pt idx="86">
                  <c:v>0.18052738336713994</c:v>
                </c:pt>
                <c:pt idx="87">
                  <c:v>9.5717884130982367E-2</c:v>
                </c:pt>
                <c:pt idx="88">
                  <c:v>0.18882466281310209</c:v>
                </c:pt>
                <c:pt idx="89">
                  <c:v>0.17939282428702852</c:v>
                </c:pt>
                <c:pt idx="90">
                  <c:v>0.18155500413564932</c:v>
                </c:pt>
                <c:pt idx="91">
                  <c:v>7.847082494969819E-2</c:v>
                </c:pt>
                <c:pt idx="92">
                  <c:v>0.19110966904607396</c:v>
                </c:pt>
                <c:pt idx="93">
                  <c:v>0.14320536258379038</c:v>
                </c:pt>
                <c:pt idx="94">
                  <c:v>5.9556786703601108E-2</c:v>
                </c:pt>
                <c:pt idx="95">
                  <c:v>0.1729957805907173</c:v>
                </c:pt>
                <c:pt idx="96">
                  <c:v>0.16441005802707928</c:v>
                </c:pt>
                <c:pt idx="97">
                  <c:v>0.10909090909090911</c:v>
                </c:pt>
                <c:pt idx="98">
                  <c:v>0.14619492656875832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31-4A41-9326-6FBA485BD66F}"/>
            </c:ext>
          </c:extLst>
        </c:ser>
        <c:ser>
          <c:idx val="4"/>
          <c:order val="4"/>
          <c:tx>
            <c:strRef>
              <c:f>'RQ1_Run5+6+7'!$BA$2</c:f>
              <c:strCache>
                <c:ptCount val="1"/>
                <c:pt idx="0">
                  <c:v>0.155952262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'RQ1_Run5+6+7'!$A$103:$A$202</c:f>
              <c:numCache>
                <c:formatCode>General</c:formatCode>
                <c:ptCount val="100"/>
                <c:pt idx="0">
                  <c:v>242</c:v>
                </c:pt>
                <c:pt idx="1">
                  <c:v>243</c:v>
                </c:pt>
                <c:pt idx="2">
                  <c:v>244</c:v>
                </c:pt>
                <c:pt idx="3">
                  <c:v>245</c:v>
                </c:pt>
                <c:pt idx="4">
                  <c:v>246</c:v>
                </c:pt>
                <c:pt idx="5">
                  <c:v>247</c:v>
                </c:pt>
                <c:pt idx="6">
                  <c:v>248</c:v>
                </c:pt>
                <c:pt idx="7">
                  <c:v>249</c:v>
                </c:pt>
                <c:pt idx="8">
                  <c:v>250</c:v>
                </c:pt>
                <c:pt idx="9">
                  <c:v>251</c:v>
                </c:pt>
                <c:pt idx="10">
                  <c:v>252</c:v>
                </c:pt>
                <c:pt idx="11">
                  <c:v>253</c:v>
                </c:pt>
                <c:pt idx="12">
                  <c:v>254</c:v>
                </c:pt>
                <c:pt idx="13">
                  <c:v>255</c:v>
                </c:pt>
                <c:pt idx="14">
                  <c:v>256</c:v>
                </c:pt>
                <c:pt idx="15">
                  <c:v>257</c:v>
                </c:pt>
                <c:pt idx="16">
                  <c:v>258</c:v>
                </c:pt>
                <c:pt idx="17">
                  <c:v>259</c:v>
                </c:pt>
                <c:pt idx="18">
                  <c:v>260</c:v>
                </c:pt>
                <c:pt idx="19">
                  <c:v>261</c:v>
                </c:pt>
                <c:pt idx="20">
                  <c:v>262</c:v>
                </c:pt>
                <c:pt idx="21">
                  <c:v>263</c:v>
                </c:pt>
                <c:pt idx="22">
                  <c:v>264</c:v>
                </c:pt>
                <c:pt idx="23">
                  <c:v>265</c:v>
                </c:pt>
                <c:pt idx="24">
                  <c:v>266</c:v>
                </c:pt>
                <c:pt idx="25">
                  <c:v>267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273</c:v>
                </c:pt>
                <c:pt idx="32">
                  <c:v>274</c:v>
                </c:pt>
                <c:pt idx="33">
                  <c:v>275</c:v>
                </c:pt>
                <c:pt idx="34">
                  <c:v>276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280</c:v>
                </c:pt>
                <c:pt idx="39">
                  <c:v>281</c:v>
                </c:pt>
                <c:pt idx="40">
                  <c:v>282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291</c:v>
                </c:pt>
                <c:pt idx="50">
                  <c:v>292</c:v>
                </c:pt>
                <c:pt idx="51">
                  <c:v>293</c:v>
                </c:pt>
                <c:pt idx="52">
                  <c:v>294</c:v>
                </c:pt>
                <c:pt idx="53">
                  <c:v>295</c:v>
                </c:pt>
                <c:pt idx="54">
                  <c:v>296</c:v>
                </c:pt>
                <c:pt idx="55">
                  <c:v>297</c:v>
                </c:pt>
                <c:pt idx="56">
                  <c:v>298</c:v>
                </c:pt>
                <c:pt idx="57">
                  <c:v>299</c:v>
                </c:pt>
                <c:pt idx="58">
                  <c:v>300</c:v>
                </c:pt>
                <c:pt idx="59">
                  <c:v>301</c:v>
                </c:pt>
                <c:pt idx="60">
                  <c:v>302</c:v>
                </c:pt>
                <c:pt idx="61">
                  <c:v>303</c:v>
                </c:pt>
                <c:pt idx="62">
                  <c:v>304</c:v>
                </c:pt>
                <c:pt idx="63">
                  <c:v>305</c:v>
                </c:pt>
                <c:pt idx="64">
                  <c:v>306</c:v>
                </c:pt>
                <c:pt idx="65">
                  <c:v>307</c:v>
                </c:pt>
                <c:pt idx="66">
                  <c:v>308</c:v>
                </c:pt>
                <c:pt idx="67">
                  <c:v>309</c:v>
                </c:pt>
                <c:pt idx="68">
                  <c:v>310</c:v>
                </c:pt>
                <c:pt idx="69">
                  <c:v>311</c:v>
                </c:pt>
                <c:pt idx="70">
                  <c:v>312</c:v>
                </c:pt>
                <c:pt idx="71">
                  <c:v>313</c:v>
                </c:pt>
                <c:pt idx="72">
                  <c:v>314</c:v>
                </c:pt>
                <c:pt idx="73">
                  <c:v>315</c:v>
                </c:pt>
                <c:pt idx="74">
                  <c:v>316</c:v>
                </c:pt>
                <c:pt idx="75">
                  <c:v>317</c:v>
                </c:pt>
                <c:pt idx="76">
                  <c:v>318</c:v>
                </c:pt>
                <c:pt idx="77">
                  <c:v>319</c:v>
                </c:pt>
                <c:pt idx="78">
                  <c:v>320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327</c:v>
                </c:pt>
                <c:pt idx="86">
                  <c:v>328</c:v>
                </c:pt>
                <c:pt idx="87">
                  <c:v>329</c:v>
                </c:pt>
                <c:pt idx="88">
                  <c:v>330</c:v>
                </c:pt>
                <c:pt idx="89">
                  <c:v>331</c:v>
                </c:pt>
                <c:pt idx="90">
                  <c:v>332</c:v>
                </c:pt>
                <c:pt idx="91">
                  <c:v>333</c:v>
                </c:pt>
                <c:pt idx="92">
                  <c:v>334</c:v>
                </c:pt>
                <c:pt idx="93">
                  <c:v>335</c:v>
                </c:pt>
                <c:pt idx="94">
                  <c:v>336</c:v>
                </c:pt>
                <c:pt idx="95">
                  <c:v>337</c:v>
                </c:pt>
                <c:pt idx="96">
                  <c:v>338</c:v>
                </c:pt>
                <c:pt idx="97">
                  <c:v>339</c:v>
                </c:pt>
                <c:pt idx="98">
                  <c:v>340</c:v>
                </c:pt>
              </c:numCache>
            </c:numRef>
          </c:cat>
          <c:val>
            <c:numRef>
              <c:f>'RQ1_Run5+6+7'!$BA$103:$BA$202</c:f>
              <c:numCache>
                <c:formatCode>General</c:formatCode>
                <c:ptCount val="100"/>
                <c:pt idx="0">
                  <c:v>7.7038519259629817E-2</c:v>
                </c:pt>
                <c:pt idx="1">
                  <c:v>9.653373089824821E-2</c:v>
                </c:pt>
                <c:pt idx="2">
                  <c:v>5.9575795383655636E-2</c:v>
                </c:pt>
                <c:pt idx="3">
                  <c:v>4.5936395759717315E-2</c:v>
                </c:pt>
                <c:pt idx="4">
                  <c:v>4.1878172588832488E-2</c:v>
                </c:pt>
                <c:pt idx="5">
                  <c:v>9.4064949608062706E-2</c:v>
                </c:pt>
                <c:pt idx="6">
                  <c:v>3.6231884057971016E-2</c:v>
                </c:pt>
                <c:pt idx="7">
                  <c:v>0.10151116951379764</c:v>
                </c:pt>
                <c:pt idx="8">
                  <c:v>0.15264499681325686</c:v>
                </c:pt>
                <c:pt idx="9">
                  <c:v>7.1329958582604686E-2</c:v>
                </c:pt>
                <c:pt idx="10">
                  <c:v>1.8494055482166444E-2</c:v>
                </c:pt>
                <c:pt idx="11">
                  <c:v>0.14613493580988804</c:v>
                </c:pt>
                <c:pt idx="12">
                  <c:v>5.5183946488294319E-2</c:v>
                </c:pt>
                <c:pt idx="13">
                  <c:v>4.5018007202881148E-2</c:v>
                </c:pt>
                <c:pt idx="14">
                  <c:v>3.0791788856304979E-2</c:v>
                </c:pt>
                <c:pt idx="15">
                  <c:v>0.19526627218934911</c:v>
                </c:pt>
                <c:pt idx="16">
                  <c:v>3.4868126955744302E-2</c:v>
                </c:pt>
                <c:pt idx="17">
                  <c:v>5.8467741935483875E-2</c:v>
                </c:pt>
                <c:pt idx="18">
                  <c:v>7.4074074074074077E-3</c:v>
                </c:pt>
                <c:pt idx="19">
                  <c:v>0.11133661930994491</c:v>
                </c:pt>
                <c:pt idx="20">
                  <c:v>8.4263392857142849E-2</c:v>
                </c:pt>
                <c:pt idx="21">
                  <c:v>0.14702380952380953</c:v>
                </c:pt>
                <c:pt idx="22">
                  <c:v>0.11398434841782919</c:v>
                </c:pt>
                <c:pt idx="23">
                  <c:v>0.1738794435857805</c:v>
                </c:pt>
                <c:pt idx="24">
                  <c:v>0.10306670882073982</c:v>
                </c:pt>
                <c:pt idx="25">
                  <c:v>7.3828920570264758E-2</c:v>
                </c:pt>
                <c:pt idx="26">
                  <c:v>0.15833333333333335</c:v>
                </c:pt>
                <c:pt idx="27">
                  <c:v>0.11530506721820061</c:v>
                </c:pt>
                <c:pt idx="28">
                  <c:v>0.13137327874953478</c:v>
                </c:pt>
                <c:pt idx="29">
                  <c:v>5.8710912571793228E-2</c:v>
                </c:pt>
                <c:pt idx="30">
                  <c:v>3.3128834355828224E-2</c:v>
                </c:pt>
                <c:pt idx="31">
                  <c:v>0.13106113843991568</c:v>
                </c:pt>
                <c:pt idx="32">
                  <c:v>6.2598632298790119E-2</c:v>
                </c:pt>
                <c:pt idx="33">
                  <c:v>9.6546310832025112E-2</c:v>
                </c:pt>
                <c:pt idx="34">
                  <c:v>0.12878048780487805</c:v>
                </c:pt>
                <c:pt idx="35">
                  <c:v>7.5751503006012022E-2</c:v>
                </c:pt>
                <c:pt idx="36">
                  <c:v>5.4995417048579283E-3</c:v>
                </c:pt>
                <c:pt idx="37">
                  <c:v>4.5033112582781462E-2</c:v>
                </c:pt>
                <c:pt idx="38">
                  <c:v>0.13807034220532319</c:v>
                </c:pt>
                <c:pt idx="39">
                  <c:v>5.7034220532319387E-2</c:v>
                </c:pt>
                <c:pt idx="40">
                  <c:v>3.3875338753387531E-2</c:v>
                </c:pt>
                <c:pt idx="41">
                  <c:v>5.7274991106367842E-2</c:v>
                </c:pt>
                <c:pt idx="42">
                  <c:v>5.4421768707482991E-2</c:v>
                </c:pt>
                <c:pt idx="43">
                  <c:v>7.3746312684365781E-2</c:v>
                </c:pt>
                <c:pt idx="44">
                  <c:v>9.4910591471801892E-2</c:v>
                </c:pt>
                <c:pt idx="45">
                  <c:v>6.1980347694633411E-2</c:v>
                </c:pt>
                <c:pt idx="46">
                  <c:v>4.4633368756641867E-2</c:v>
                </c:pt>
                <c:pt idx="47">
                  <c:v>5.6161616161616169E-2</c:v>
                </c:pt>
                <c:pt idx="48">
                  <c:v>3.6986301369863007E-2</c:v>
                </c:pt>
                <c:pt idx="49">
                  <c:v>0.12271924661565628</c:v>
                </c:pt>
                <c:pt idx="50">
                  <c:v>4.6699875466998761E-2</c:v>
                </c:pt>
                <c:pt idx="51">
                  <c:v>7.3921971252566721E-2</c:v>
                </c:pt>
                <c:pt idx="52">
                  <c:v>0.14421464505310227</c:v>
                </c:pt>
                <c:pt idx="53">
                  <c:v>4.0382571732199779E-2</c:v>
                </c:pt>
                <c:pt idx="54">
                  <c:v>6.8694798822374874E-3</c:v>
                </c:pt>
                <c:pt idx="55">
                  <c:v>9.8582474226804134E-2</c:v>
                </c:pt>
                <c:pt idx="56">
                  <c:v>7.2674418604651153E-2</c:v>
                </c:pt>
                <c:pt idx="57">
                  <c:v>0.14480587618048268</c:v>
                </c:pt>
                <c:pt idx="58">
                  <c:v>1.8934081346423562E-2</c:v>
                </c:pt>
                <c:pt idx="59">
                  <c:v>5.0666666666666665E-2</c:v>
                </c:pt>
                <c:pt idx="60">
                  <c:v>7.1201525746980299E-2</c:v>
                </c:pt>
                <c:pt idx="61">
                  <c:v>1.3029315960912051E-2</c:v>
                </c:pt>
                <c:pt idx="62">
                  <c:v>0.13469034213945433</c:v>
                </c:pt>
                <c:pt idx="63">
                  <c:v>2.3166023166023165E-2</c:v>
                </c:pt>
                <c:pt idx="64">
                  <c:v>5.2072263549415507E-2</c:v>
                </c:pt>
                <c:pt idx="65">
                  <c:v>1.2126865671641791E-2</c:v>
                </c:pt>
                <c:pt idx="66">
                  <c:v>0.1915977084659452</c:v>
                </c:pt>
                <c:pt idx="67">
                  <c:v>0.14094488188976378</c:v>
                </c:pt>
                <c:pt idx="68">
                  <c:v>0</c:v>
                </c:pt>
                <c:pt idx="69">
                  <c:v>0.1141352063213345</c:v>
                </c:pt>
                <c:pt idx="70">
                  <c:v>8.4745762711864431E-2</c:v>
                </c:pt>
                <c:pt idx="71">
                  <c:v>1.4492753623188408E-2</c:v>
                </c:pt>
                <c:pt idx="72">
                  <c:v>0.12316335350043216</c:v>
                </c:pt>
                <c:pt idx="73">
                  <c:v>6.0606060606060608E-2</c:v>
                </c:pt>
                <c:pt idx="74">
                  <c:v>2.6634382566585957E-2</c:v>
                </c:pt>
                <c:pt idx="75">
                  <c:v>2.822201317027281E-2</c:v>
                </c:pt>
                <c:pt idx="76">
                  <c:v>0.12676837725381415</c:v>
                </c:pt>
                <c:pt idx="77">
                  <c:v>6.8227424749163892E-2</c:v>
                </c:pt>
                <c:pt idx="78">
                  <c:v>1.9771071800208116E-2</c:v>
                </c:pt>
                <c:pt idx="79">
                  <c:v>0.12743251726302574</c:v>
                </c:pt>
                <c:pt idx="80">
                  <c:v>0.10010319917440659</c:v>
                </c:pt>
                <c:pt idx="81">
                  <c:v>0.15154015401540155</c:v>
                </c:pt>
                <c:pt idx="82">
                  <c:v>0.16863289382373353</c:v>
                </c:pt>
                <c:pt idx="83">
                  <c:v>4.101765316718587E-2</c:v>
                </c:pt>
                <c:pt idx="84">
                  <c:v>0.12284602556976094</c:v>
                </c:pt>
                <c:pt idx="85">
                  <c:v>9.308885754583919E-2</c:v>
                </c:pt>
                <c:pt idx="86">
                  <c:v>5.8147396889790398E-2</c:v>
                </c:pt>
                <c:pt idx="87">
                  <c:v>5.4156171284634763E-2</c:v>
                </c:pt>
                <c:pt idx="88">
                  <c:v>5.5876685934489398E-2</c:v>
                </c:pt>
                <c:pt idx="89">
                  <c:v>0.14228764182766024</c:v>
                </c:pt>
                <c:pt idx="90">
                  <c:v>0.15467328370554179</c:v>
                </c:pt>
                <c:pt idx="91">
                  <c:v>5.4325955734406441E-2</c:v>
                </c:pt>
                <c:pt idx="92">
                  <c:v>0.16450356911096689</c:v>
                </c:pt>
                <c:pt idx="93">
                  <c:v>9.0798293723339446E-2</c:v>
                </c:pt>
                <c:pt idx="94">
                  <c:v>6.9252077562326859E-3</c:v>
                </c:pt>
                <c:pt idx="95">
                  <c:v>4.2194092827004218E-2</c:v>
                </c:pt>
                <c:pt idx="96">
                  <c:v>9.0264345583494526E-2</c:v>
                </c:pt>
                <c:pt idx="97">
                  <c:v>6.3241106719367599E-2</c:v>
                </c:pt>
                <c:pt idx="98">
                  <c:v>3.8050734312416554E-2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31-4A41-9326-6FBA485BD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535328"/>
        <c:axId val="2029196944"/>
      </c:barChart>
      <c:catAx>
        <c:axId val="5235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196944"/>
        <c:crosses val="autoZero"/>
        <c:auto val="1"/>
        <c:lblAlgn val="ctr"/>
        <c:lblOffset val="100"/>
        <c:noMultiLvlLbl val="0"/>
      </c:catAx>
      <c:valAx>
        <c:axId val="20291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</a:t>
            </a:r>
            <a:r>
              <a:rPr lang="en-US" baseline="0"/>
              <a:t> between %test cases selected and Fractional Contribution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'RQ1_Run5+6+7'!$AG$2</c:f>
              <c:strCache>
                <c:ptCount val="1"/>
                <c:pt idx="0">
                  <c:v>0.826446281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'RQ1_Run5+6+7'!$A$3:$A$202</c:f>
              <c:numCache>
                <c:formatCode>General</c:formatCode>
                <c:ptCount val="200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  <c:pt idx="6">
                  <c:v>148</c:v>
                </c:pt>
                <c:pt idx="7">
                  <c:v>149</c:v>
                </c:pt>
                <c:pt idx="8">
                  <c:v>150</c:v>
                </c:pt>
                <c:pt idx="9">
                  <c:v>151</c:v>
                </c:pt>
                <c:pt idx="10">
                  <c:v>152</c:v>
                </c:pt>
                <c:pt idx="11">
                  <c:v>153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157</c:v>
                </c:pt>
                <c:pt idx="16">
                  <c:v>158</c:v>
                </c:pt>
                <c:pt idx="17">
                  <c:v>159</c:v>
                </c:pt>
                <c:pt idx="18">
                  <c:v>160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164</c:v>
                </c:pt>
                <c:pt idx="23">
                  <c:v>165</c:v>
                </c:pt>
                <c:pt idx="24">
                  <c:v>166</c:v>
                </c:pt>
                <c:pt idx="25">
                  <c:v>167</c:v>
                </c:pt>
                <c:pt idx="26">
                  <c:v>168</c:v>
                </c:pt>
                <c:pt idx="27">
                  <c:v>169</c:v>
                </c:pt>
                <c:pt idx="28">
                  <c:v>170</c:v>
                </c:pt>
                <c:pt idx="29">
                  <c:v>171</c:v>
                </c:pt>
                <c:pt idx="30">
                  <c:v>172</c:v>
                </c:pt>
                <c:pt idx="31">
                  <c:v>173</c:v>
                </c:pt>
                <c:pt idx="32">
                  <c:v>174</c:v>
                </c:pt>
                <c:pt idx="33">
                  <c:v>175</c:v>
                </c:pt>
                <c:pt idx="34">
                  <c:v>176</c:v>
                </c:pt>
                <c:pt idx="35">
                  <c:v>177</c:v>
                </c:pt>
                <c:pt idx="36">
                  <c:v>178</c:v>
                </c:pt>
                <c:pt idx="37">
                  <c:v>179</c:v>
                </c:pt>
                <c:pt idx="38">
                  <c:v>180</c:v>
                </c:pt>
                <c:pt idx="39">
                  <c:v>181</c:v>
                </c:pt>
                <c:pt idx="40">
                  <c:v>182</c:v>
                </c:pt>
                <c:pt idx="41">
                  <c:v>183</c:v>
                </c:pt>
                <c:pt idx="42">
                  <c:v>184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191</c:v>
                </c:pt>
                <c:pt idx="50">
                  <c:v>192</c:v>
                </c:pt>
                <c:pt idx="51">
                  <c:v>193</c:v>
                </c:pt>
                <c:pt idx="52">
                  <c:v>194</c:v>
                </c:pt>
                <c:pt idx="53">
                  <c:v>195</c:v>
                </c:pt>
                <c:pt idx="54">
                  <c:v>196</c:v>
                </c:pt>
                <c:pt idx="55">
                  <c:v>197</c:v>
                </c:pt>
                <c:pt idx="56">
                  <c:v>198</c:v>
                </c:pt>
                <c:pt idx="57">
                  <c:v>199</c:v>
                </c:pt>
                <c:pt idx="58">
                  <c:v>200</c:v>
                </c:pt>
                <c:pt idx="59">
                  <c:v>201</c:v>
                </c:pt>
                <c:pt idx="60">
                  <c:v>202</c:v>
                </c:pt>
                <c:pt idx="61">
                  <c:v>203</c:v>
                </c:pt>
                <c:pt idx="62">
                  <c:v>204</c:v>
                </c:pt>
                <c:pt idx="63">
                  <c:v>205</c:v>
                </c:pt>
                <c:pt idx="64">
                  <c:v>206</c:v>
                </c:pt>
                <c:pt idx="65">
                  <c:v>207</c:v>
                </c:pt>
                <c:pt idx="66">
                  <c:v>208</c:v>
                </c:pt>
                <c:pt idx="67">
                  <c:v>210</c:v>
                </c:pt>
                <c:pt idx="68">
                  <c:v>209</c:v>
                </c:pt>
                <c:pt idx="69">
                  <c:v>211</c:v>
                </c:pt>
                <c:pt idx="70">
                  <c:v>212</c:v>
                </c:pt>
                <c:pt idx="71">
                  <c:v>213</c:v>
                </c:pt>
                <c:pt idx="72">
                  <c:v>214</c:v>
                </c:pt>
                <c:pt idx="73">
                  <c:v>215</c:v>
                </c:pt>
                <c:pt idx="74">
                  <c:v>216</c:v>
                </c:pt>
                <c:pt idx="75">
                  <c:v>217</c:v>
                </c:pt>
                <c:pt idx="76">
                  <c:v>218</c:v>
                </c:pt>
                <c:pt idx="77">
                  <c:v>219</c:v>
                </c:pt>
                <c:pt idx="78">
                  <c:v>220</c:v>
                </c:pt>
                <c:pt idx="79">
                  <c:v>221</c:v>
                </c:pt>
                <c:pt idx="80">
                  <c:v>222</c:v>
                </c:pt>
                <c:pt idx="81">
                  <c:v>223</c:v>
                </c:pt>
                <c:pt idx="82">
                  <c:v>224</c:v>
                </c:pt>
                <c:pt idx="83">
                  <c:v>225</c:v>
                </c:pt>
                <c:pt idx="84">
                  <c:v>226</c:v>
                </c:pt>
                <c:pt idx="85">
                  <c:v>227</c:v>
                </c:pt>
                <c:pt idx="86">
                  <c:v>228</c:v>
                </c:pt>
                <c:pt idx="87">
                  <c:v>229</c:v>
                </c:pt>
                <c:pt idx="88">
                  <c:v>230</c:v>
                </c:pt>
                <c:pt idx="89">
                  <c:v>231</c:v>
                </c:pt>
                <c:pt idx="90">
                  <c:v>232</c:v>
                </c:pt>
                <c:pt idx="91">
                  <c:v>233</c:v>
                </c:pt>
                <c:pt idx="92">
                  <c:v>234</c:v>
                </c:pt>
                <c:pt idx="93">
                  <c:v>235</c:v>
                </c:pt>
                <c:pt idx="94">
                  <c:v>236</c:v>
                </c:pt>
                <c:pt idx="95">
                  <c:v>237</c:v>
                </c:pt>
                <c:pt idx="96">
                  <c:v>238</c:v>
                </c:pt>
                <c:pt idx="97">
                  <c:v>239</c:v>
                </c:pt>
                <c:pt idx="98">
                  <c:v>240</c:v>
                </c:pt>
                <c:pt idx="99">
                  <c:v>241</c:v>
                </c:pt>
                <c:pt idx="100">
                  <c:v>242</c:v>
                </c:pt>
                <c:pt idx="101">
                  <c:v>243</c:v>
                </c:pt>
                <c:pt idx="102">
                  <c:v>244</c:v>
                </c:pt>
                <c:pt idx="103">
                  <c:v>245</c:v>
                </c:pt>
                <c:pt idx="104">
                  <c:v>246</c:v>
                </c:pt>
                <c:pt idx="105">
                  <c:v>247</c:v>
                </c:pt>
                <c:pt idx="106">
                  <c:v>248</c:v>
                </c:pt>
                <c:pt idx="107">
                  <c:v>249</c:v>
                </c:pt>
                <c:pt idx="108">
                  <c:v>250</c:v>
                </c:pt>
                <c:pt idx="109">
                  <c:v>251</c:v>
                </c:pt>
                <c:pt idx="110">
                  <c:v>252</c:v>
                </c:pt>
                <c:pt idx="111">
                  <c:v>253</c:v>
                </c:pt>
                <c:pt idx="112">
                  <c:v>254</c:v>
                </c:pt>
                <c:pt idx="113">
                  <c:v>255</c:v>
                </c:pt>
                <c:pt idx="114">
                  <c:v>256</c:v>
                </c:pt>
                <c:pt idx="115">
                  <c:v>257</c:v>
                </c:pt>
                <c:pt idx="116">
                  <c:v>258</c:v>
                </c:pt>
                <c:pt idx="117">
                  <c:v>259</c:v>
                </c:pt>
                <c:pt idx="118">
                  <c:v>260</c:v>
                </c:pt>
                <c:pt idx="119">
                  <c:v>261</c:v>
                </c:pt>
                <c:pt idx="120">
                  <c:v>262</c:v>
                </c:pt>
                <c:pt idx="121">
                  <c:v>263</c:v>
                </c:pt>
                <c:pt idx="122">
                  <c:v>264</c:v>
                </c:pt>
                <c:pt idx="123">
                  <c:v>265</c:v>
                </c:pt>
                <c:pt idx="124">
                  <c:v>266</c:v>
                </c:pt>
                <c:pt idx="125">
                  <c:v>267</c:v>
                </c:pt>
                <c:pt idx="126">
                  <c:v>268</c:v>
                </c:pt>
                <c:pt idx="127">
                  <c:v>269</c:v>
                </c:pt>
                <c:pt idx="128">
                  <c:v>270</c:v>
                </c:pt>
                <c:pt idx="129">
                  <c:v>271</c:v>
                </c:pt>
                <c:pt idx="130">
                  <c:v>272</c:v>
                </c:pt>
                <c:pt idx="131">
                  <c:v>273</c:v>
                </c:pt>
                <c:pt idx="132">
                  <c:v>274</c:v>
                </c:pt>
                <c:pt idx="133">
                  <c:v>275</c:v>
                </c:pt>
                <c:pt idx="134">
                  <c:v>276</c:v>
                </c:pt>
                <c:pt idx="135">
                  <c:v>277</c:v>
                </c:pt>
                <c:pt idx="136">
                  <c:v>278</c:v>
                </c:pt>
                <c:pt idx="137">
                  <c:v>279</c:v>
                </c:pt>
                <c:pt idx="138">
                  <c:v>280</c:v>
                </c:pt>
                <c:pt idx="139">
                  <c:v>281</c:v>
                </c:pt>
                <c:pt idx="140">
                  <c:v>282</c:v>
                </c:pt>
                <c:pt idx="141">
                  <c:v>283</c:v>
                </c:pt>
                <c:pt idx="142">
                  <c:v>284</c:v>
                </c:pt>
                <c:pt idx="143">
                  <c:v>285</c:v>
                </c:pt>
                <c:pt idx="144">
                  <c:v>286</c:v>
                </c:pt>
                <c:pt idx="145">
                  <c:v>287</c:v>
                </c:pt>
                <c:pt idx="146">
                  <c:v>288</c:v>
                </c:pt>
                <c:pt idx="147">
                  <c:v>289</c:v>
                </c:pt>
                <c:pt idx="148">
                  <c:v>290</c:v>
                </c:pt>
                <c:pt idx="149">
                  <c:v>291</c:v>
                </c:pt>
                <c:pt idx="150">
                  <c:v>292</c:v>
                </c:pt>
                <c:pt idx="151">
                  <c:v>293</c:v>
                </c:pt>
                <c:pt idx="152">
                  <c:v>294</c:v>
                </c:pt>
                <c:pt idx="153">
                  <c:v>295</c:v>
                </c:pt>
                <c:pt idx="154">
                  <c:v>296</c:v>
                </c:pt>
                <c:pt idx="155">
                  <c:v>297</c:v>
                </c:pt>
                <c:pt idx="156">
                  <c:v>298</c:v>
                </c:pt>
                <c:pt idx="157">
                  <c:v>299</c:v>
                </c:pt>
                <c:pt idx="158">
                  <c:v>300</c:v>
                </c:pt>
                <c:pt idx="159">
                  <c:v>301</c:v>
                </c:pt>
                <c:pt idx="160">
                  <c:v>302</c:v>
                </c:pt>
                <c:pt idx="161">
                  <c:v>303</c:v>
                </c:pt>
                <c:pt idx="162">
                  <c:v>304</c:v>
                </c:pt>
                <c:pt idx="163">
                  <c:v>305</c:v>
                </c:pt>
                <c:pt idx="164">
                  <c:v>306</c:v>
                </c:pt>
                <c:pt idx="165">
                  <c:v>307</c:v>
                </c:pt>
                <c:pt idx="166">
                  <c:v>308</c:v>
                </c:pt>
                <c:pt idx="167">
                  <c:v>309</c:v>
                </c:pt>
                <c:pt idx="168">
                  <c:v>310</c:v>
                </c:pt>
                <c:pt idx="169">
                  <c:v>311</c:v>
                </c:pt>
                <c:pt idx="170">
                  <c:v>312</c:v>
                </c:pt>
                <c:pt idx="171">
                  <c:v>313</c:v>
                </c:pt>
                <c:pt idx="172">
                  <c:v>314</c:v>
                </c:pt>
                <c:pt idx="173">
                  <c:v>315</c:v>
                </c:pt>
                <c:pt idx="174">
                  <c:v>316</c:v>
                </c:pt>
                <c:pt idx="175">
                  <c:v>317</c:v>
                </c:pt>
                <c:pt idx="176">
                  <c:v>318</c:v>
                </c:pt>
                <c:pt idx="177">
                  <c:v>319</c:v>
                </c:pt>
                <c:pt idx="178">
                  <c:v>320</c:v>
                </c:pt>
                <c:pt idx="179">
                  <c:v>321</c:v>
                </c:pt>
                <c:pt idx="180">
                  <c:v>322</c:v>
                </c:pt>
                <c:pt idx="181">
                  <c:v>323</c:v>
                </c:pt>
                <c:pt idx="182">
                  <c:v>324</c:v>
                </c:pt>
                <c:pt idx="183">
                  <c:v>325</c:v>
                </c:pt>
                <c:pt idx="184">
                  <c:v>326</c:v>
                </c:pt>
                <c:pt idx="185">
                  <c:v>327</c:v>
                </c:pt>
                <c:pt idx="186">
                  <c:v>328</c:v>
                </c:pt>
                <c:pt idx="187">
                  <c:v>329</c:v>
                </c:pt>
                <c:pt idx="188">
                  <c:v>330</c:v>
                </c:pt>
                <c:pt idx="189">
                  <c:v>331</c:v>
                </c:pt>
                <c:pt idx="190">
                  <c:v>332</c:v>
                </c:pt>
                <c:pt idx="191">
                  <c:v>333</c:v>
                </c:pt>
                <c:pt idx="192">
                  <c:v>334</c:v>
                </c:pt>
                <c:pt idx="193">
                  <c:v>335</c:v>
                </c:pt>
                <c:pt idx="194">
                  <c:v>336</c:v>
                </c:pt>
                <c:pt idx="195">
                  <c:v>337</c:v>
                </c:pt>
                <c:pt idx="196">
                  <c:v>338</c:v>
                </c:pt>
                <c:pt idx="197">
                  <c:v>339</c:v>
                </c:pt>
                <c:pt idx="198">
                  <c:v>340</c:v>
                </c:pt>
              </c:numCache>
            </c:numRef>
          </c:cat>
          <c:val>
            <c:numRef>
              <c:f>'RQ1_Run5+6+7'!$AG$3:$AG$202</c:f>
              <c:numCache>
                <c:formatCode>General</c:formatCode>
                <c:ptCount val="200"/>
                <c:pt idx="0">
                  <c:v>0.44329896907216493</c:v>
                </c:pt>
                <c:pt idx="1">
                  <c:v>0.135678391959799</c:v>
                </c:pt>
                <c:pt idx="2">
                  <c:v>0.76394849785407726</c:v>
                </c:pt>
                <c:pt idx="3">
                  <c:v>0.33333333333333331</c:v>
                </c:pt>
                <c:pt idx="4">
                  <c:v>0.3105590062111801</c:v>
                </c:pt>
                <c:pt idx="5">
                  <c:v>0.68333333333333335</c:v>
                </c:pt>
                <c:pt idx="6">
                  <c:v>0.47619047619047616</c:v>
                </c:pt>
                <c:pt idx="7">
                  <c:v>0.67901234567901236</c:v>
                </c:pt>
                <c:pt idx="8">
                  <c:v>0.21</c:v>
                </c:pt>
                <c:pt idx="9">
                  <c:v>0.45698924731182794</c:v>
                </c:pt>
                <c:pt idx="10">
                  <c:v>0.4521276595744681</c:v>
                </c:pt>
                <c:pt idx="11">
                  <c:v>0.22</c:v>
                </c:pt>
                <c:pt idx="12">
                  <c:v>0.79272727272727272</c:v>
                </c:pt>
                <c:pt idx="13">
                  <c:v>0.34170854271356782</c:v>
                </c:pt>
                <c:pt idx="14">
                  <c:v>0.46728971962616822</c:v>
                </c:pt>
                <c:pt idx="15">
                  <c:v>8.0645161290322578E-2</c:v>
                </c:pt>
                <c:pt idx="16">
                  <c:v>0.93427230046948362</c:v>
                </c:pt>
                <c:pt idx="17">
                  <c:v>0.67924528301886788</c:v>
                </c:pt>
                <c:pt idx="18">
                  <c:v>0.18435754189944134</c:v>
                </c:pt>
                <c:pt idx="19">
                  <c:v>0.78174603174603174</c:v>
                </c:pt>
                <c:pt idx="20">
                  <c:v>0.86956521739130432</c:v>
                </c:pt>
                <c:pt idx="21">
                  <c:v>8.666666666666667E-2</c:v>
                </c:pt>
                <c:pt idx="22">
                  <c:v>0.64500000000000002</c:v>
                </c:pt>
                <c:pt idx="23">
                  <c:v>0.24</c:v>
                </c:pt>
                <c:pt idx="24">
                  <c:v>0.77777777777777779</c:v>
                </c:pt>
                <c:pt idx="25">
                  <c:v>0.48014440433212996</c:v>
                </c:pt>
                <c:pt idx="26">
                  <c:v>0.54966887417218546</c:v>
                </c:pt>
                <c:pt idx="27">
                  <c:v>0.41666666666666669</c:v>
                </c:pt>
                <c:pt idx="28">
                  <c:v>0.23346303501945526</c:v>
                </c:pt>
                <c:pt idx="29">
                  <c:v>0.55151515151515151</c:v>
                </c:pt>
                <c:pt idx="30">
                  <c:v>0.57264957264957261</c:v>
                </c:pt>
                <c:pt idx="31">
                  <c:v>0.80241935483870963</c:v>
                </c:pt>
                <c:pt idx="32">
                  <c:v>0.66025641025641024</c:v>
                </c:pt>
                <c:pt idx="33">
                  <c:v>0.36789297658862874</c:v>
                </c:pt>
                <c:pt idx="34">
                  <c:v>0.35675675675675678</c:v>
                </c:pt>
                <c:pt idx="35">
                  <c:v>0.58078602620087338</c:v>
                </c:pt>
                <c:pt idx="36">
                  <c:v>0.37142857142857144</c:v>
                </c:pt>
                <c:pt idx="37">
                  <c:v>0.5</c:v>
                </c:pt>
                <c:pt idx="38">
                  <c:v>0.45871559633027525</c:v>
                </c:pt>
                <c:pt idx="39">
                  <c:v>0.64341085271317833</c:v>
                </c:pt>
                <c:pt idx="40">
                  <c:v>0.70307167235494883</c:v>
                </c:pt>
                <c:pt idx="41">
                  <c:v>0.32500000000000001</c:v>
                </c:pt>
                <c:pt idx="42">
                  <c:v>0.97572815533980584</c:v>
                </c:pt>
                <c:pt idx="43">
                  <c:v>0.29074889867841408</c:v>
                </c:pt>
                <c:pt idx="44">
                  <c:v>0.15865384615384615</c:v>
                </c:pt>
                <c:pt idx="45">
                  <c:v>0.26</c:v>
                </c:pt>
                <c:pt idx="46">
                  <c:v>0.41605839416058393</c:v>
                </c:pt>
                <c:pt idx="47">
                  <c:v>0.26666666666666666</c:v>
                </c:pt>
                <c:pt idx="48">
                  <c:v>0.66</c:v>
                </c:pt>
                <c:pt idx="49">
                  <c:v>0.62256809338521402</c:v>
                </c:pt>
                <c:pt idx="50">
                  <c:v>0.55350553505535061</c:v>
                </c:pt>
                <c:pt idx="51">
                  <c:v>0.53913043478260869</c:v>
                </c:pt>
                <c:pt idx="52">
                  <c:v>0.45454545454545453</c:v>
                </c:pt>
                <c:pt idx="53">
                  <c:v>0.31075697211155379</c:v>
                </c:pt>
                <c:pt idx="54">
                  <c:v>0.56122448979591832</c:v>
                </c:pt>
                <c:pt idx="55">
                  <c:v>0.82644628099173556</c:v>
                </c:pt>
                <c:pt idx="56">
                  <c:v>0.27413127413127414</c:v>
                </c:pt>
                <c:pt idx="57">
                  <c:v>0.59829059829059827</c:v>
                </c:pt>
                <c:pt idx="58">
                  <c:v>0.53977272727272729</c:v>
                </c:pt>
                <c:pt idx="59">
                  <c:v>0.5818965517241379</c:v>
                </c:pt>
                <c:pt idx="60">
                  <c:v>0.14117647058823529</c:v>
                </c:pt>
                <c:pt idx="61">
                  <c:v>0.83612040133779264</c:v>
                </c:pt>
                <c:pt idx="62">
                  <c:v>0.67567567567567566</c:v>
                </c:pt>
                <c:pt idx="63">
                  <c:v>0.33600000000000002</c:v>
                </c:pt>
                <c:pt idx="64">
                  <c:v>0.42148760330578511</c:v>
                </c:pt>
                <c:pt idx="65">
                  <c:v>0.90032154340836013</c:v>
                </c:pt>
                <c:pt idx="66">
                  <c:v>0.48172757475083056</c:v>
                </c:pt>
                <c:pt idx="67">
                  <c:v>0.14705882352941177</c:v>
                </c:pt>
                <c:pt idx="68">
                  <c:v>0.32362459546925565</c:v>
                </c:pt>
                <c:pt idx="69">
                  <c:v>0.70588235294117652</c:v>
                </c:pt>
                <c:pt idx="70">
                  <c:v>0.53439153439153442</c:v>
                </c:pt>
                <c:pt idx="71">
                  <c:v>0.87072243346007605</c:v>
                </c:pt>
                <c:pt idx="72">
                  <c:v>0.72916666666666663</c:v>
                </c:pt>
                <c:pt idx="73">
                  <c:v>0.82278481012658233</c:v>
                </c:pt>
                <c:pt idx="74">
                  <c:v>0.69387755102040816</c:v>
                </c:pt>
                <c:pt idx="75">
                  <c:v>0.66445182724252494</c:v>
                </c:pt>
                <c:pt idx="76">
                  <c:v>0.79640718562874246</c:v>
                </c:pt>
                <c:pt idx="77">
                  <c:v>0.65573770491803274</c:v>
                </c:pt>
                <c:pt idx="78">
                  <c:v>0.73076923076923073</c:v>
                </c:pt>
                <c:pt idx="79">
                  <c:v>0.5757575757575758</c:v>
                </c:pt>
                <c:pt idx="80">
                  <c:v>0.44247787610619471</c:v>
                </c:pt>
                <c:pt idx="81">
                  <c:v>0.70564516129032262</c:v>
                </c:pt>
                <c:pt idx="82">
                  <c:v>0.36991869918699188</c:v>
                </c:pt>
                <c:pt idx="83">
                  <c:v>0.64685314685314688</c:v>
                </c:pt>
                <c:pt idx="84">
                  <c:v>0.58659217877094971</c:v>
                </c:pt>
                <c:pt idx="85">
                  <c:v>0.60344827586206895</c:v>
                </c:pt>
                <c:pt idx="86">
                  <c:v>0.17142857142857143</c:v>
                </c:pt>
                <c:pt idx="87">
                  <c:v>0.57499999999999996</c:v>
                </c:pt>
                <c:pt idx="88">
                  <c:v>0.78328981723237601</c:v>
                </c:pt>
                <c:pt idx="89">
                  <c:v>0.34351145038167941</c:v>
                </c:pt>
                <c:pt idx="90">
                  <c:v>0.33678756476683935</c:v>
                </c:pt>
                <c:pt idx="91">
                  <c:v>0.51495016611295685</c:v>
                </c:pt>
                <c:pt idx="92">
                  <c:v>0.18777292576419213</c:v>
                </c:pt>
                <c:pt idx="93">
                  <c:v>0.46938775510204084</c:v>
                </c:pt>
                <c:pt idx="94">
                  <c:v>0.48859934853420195</c:v>
                </c:pt>
                <c:pt idx="95">
                  <c:v>0.56451612903225812</c:v>
                </c:pt>
                <c:pt idx="96">
                  <c:v>0.38114754098360654</c:v>
                </c:pt>
                <c:pt idx="97">
                  <c:v>0.65979381443298968</c:v>
                </c:pt>
                <c:pt idx="98">
                  <c:v>0.39043824701195218</c:v>
                </c:pt>
                <c:pt idx="99">
                  <c:v>0.67226890756302526</c:v>
                </c:pt>
                <c:pt idx="100">
                  <c:v>0.54545454545454541</c:v>
                </c:pt>
                <c:pt idx="101">
                  <c:v>0.50406504065040647</c:v>
                </c:pt>
                <c:pt idx="102">
                  <c:v>0.55369127516778527</c:v>
                </c:pt>
                <c:pt idx="103">
                  <c:v>0.3</c:v>
                </c:pt>
                <c:pt idx="104">
                  <c:v>0.44354838709677419</c:v>
                </c:pt>
                <c:pt idx="105">
                  <c:v>0.57241379310344831</c:v>
                </c:pt>
                <c:pt idx="106">
                  <c:v>0.27734375</c:v>
                </c:pt>
                <c:pt idx="107">
                  <c:v>0.69306930693069302</c:v>
                </c:pt>
                <c:pt idx="108">
                  <c:v>0.64846416382252559</c:v>
                </c:pt>
                <c:pt idx="109">
                  <c:v>0.49815498154981552</c:v>
                </c:pt>
                <c:pt idx="110">
                  <c:v>0.13953488372093023</c:v>
                </c:pt>
                <c:pt idx="111">
                  <c:v>0.82781456953642385</c:v>
                </c:pt>
                <c:pt idx="112">
                  <c:v>0.6211180124223602</c:v>
                </c:pt>
                <c:pt idx="113">
                  <c:v>0.33600000000000002</c:v>
                </c:pt>
                <c:pt idx="114">
                  <c:v>0.3984375</c:v>
                </c:pt>
                <c:pt idx="115">
                  <c:v>0.96885813148788924</c:v>
                </c:pt>
                <c:pt idx="116">
                  <c:v>0.44478527607361962</c:v>
                </c:pt>
                <c:pt idx="117">
                  <c:v>0.14056224899598393</c:v>
                </c:pt>
                <c:pt idx="118">
                  <c:v>0.31948881789137379</c:v>
                </c:pt>
                <c:pt idx="119">
                  <c:v>0.70866141732283461</c:v>
                </c:pt>
                <c:pt idx="120">
                  <c:v>0.38403041825095058</c:v>
                </c:pt>
                <c:pt idx="121">
                  <c:v>0.86742424242424243</c:v>
                </c:pt>
                <c:pt idx="122">
                  <c:v>0.82677165354330706</c:v>
                </c:pt>
                <c:pt idx="123">
                  <c:v>0.86956521739130432</c:v>
                </c:pt>
                <c:pt idx="124">
                  <c:v>0.58620689655172409</c:v>
                </c:pt>
                <c:pt idx="125">
                  <c:v>0.65359477124183007</c:v>
                </c:pt>
                <c:pt idx="126">
                  <c:v>0.86644951140065152</c:v>
                </c:pt>
                <c:pt idx="127">
                  <c:v>0.63492063492063489</c:v>
                </c:pt>
                <c:pt idx="128">
                  <c:v>0.71969696969696972</c:v>
                </c:pt>
                <c:pt idx="129">
                  <c:v>0.45600000000000002</c:v>
                </c:pt>
                <c:pt idx="130">
                  <c:v>0.48701298701298701</c:v>
                </c:pt>
                <c:pt idx="131">
                  <c:v>0.73529411764705888</c:v>
                </c:pt>
                <c:pt idx="132">
                  <c:v>0.33211678832116787</c:v>
                </c:pt>
                <c:pt idx="133">
                  <c:v>0.60064935064935066</c:v>
                </c:pt>
                <c:pt idx="134">
                  <c:v>0.71186440677966101</c:v>
                </c:pt>
                <c:pt idx="135">
                  <c:v>0.54054054054054057</c:v>
                </c:pt>
                <c:pt idx="136">
                  <c:v>0.15946843853820597</c:v>
                </c:pt>
                <c:pt idx="137">
                  <c:v>0.58044164037854895</c:v>
                </c:pt>
                <c:pt idx="138">
                  <c:v>0.8</c:v>
                </c:pt>
                <c:pt idx="139">
                  <c:v>0.35019455252918286</c:v>
                </c:pt>
                <c:pt idx="140">
                  <c:v>0.25193798449612403</c:v>
                </c:pt>
                <c:pt idx="141">
                  <c:v>0.52013422818791943</c:v>
                </c:pt>
                <c:pt idx="142">
                  <c:v>0.16666666666666666</c:v>
                </c:pt>
                <c:pt idx="143">
                  <c:v>0.48728813559322032</c:v>
                </c:pt>
                <c:pt idx="144">
                  <c:v>0.51903114186851207</c:v>
                </c:pt>
                <c:pt idx="145">
                  <c:v>0.56270096463022512</c:v>
                </c:pt>
                <c:pt idx="146">
                  <c:v>0.36186770428015563</c:v>
                </c:pt>
                <c:pt idx="147">
                  <c:v>0.49230769230769234</c:v>
                </c:pt>
                <c:pt idx="148">
                  <c:v>0.39676113360323889</c:v>
                </c:pt>
                <c:pt idx="149">
                  <c:v>0.83333333333333337</c:v>
                </c:pt>
                <c:pt idx="150">
                  <c:v>0.33204633204633205</c:v>
                </c:pt>
                <c:pt idx="151">
                  <c:v>0.1148936170212766</c:v>
                </c:pt>
                <c:pt idx="152">
                  <c:v>0.78414096916299558</c:v>
                </c:pt>
                <c:pt idx="153">
                  <c:v>0.27848101265822783</c:v>
                </c:pt>
                <c:pt idx="154">
                  <c:v>0.39215686274509803</c:v>
                </c:pt>
                <c:pt idx="155">
                  <c:v>0.75367647058823528</c:v>
                </c:pt>
                <c:pt idx="156">
                  <c:v>0.51094890510948909</c:v>
                </c:pt>
                <c:pt idx="157">
                  <c:v>0.7432432432432432</c:v>
                </c:pt>
                <c:pt idx="158">
                  <c:v>0.14893617021276595</c:v>
                </c:pt>
                <c:pt idx="159">
                  <c:v>0.34693877551020408</c:v>
                </c:pt>
                <c:pt idx="160">
                  <c:v>0.39170506912442399</c:v>
                </c:pt>
                <c:pt idx="161">
                  <c:v>0.13333333333333333</c:v>
                </c:pt>
                <c:pt idx="162">
                  <c:v>0.86166007905138342</c:v>
                </c:pt>
                <c:pt idx="163">
                  <c:v>0.37569060773480661</c:v>
                </c:pt>
                <c:pt idx="164">
                  <c:v>0.46296296296296297</c:v>
                </c:pt>
                <c:pt idx="165">
                  <c:v>8.5106382978723402E-2</c:v>
                </c:pt>
                <c:pt idx="166">
                  <c:v>0.97073170731707314</c:v>
                </c:pt>
                <c:pt idx="167">
                  <c:v>0.72289156626506024</c:v>
                </c:pt>
                <c:pt idx="168">
                  <c:v>0.16097560975609757</c:v>
                </c:pt>
                <c:pt idx="169">
                  <c:v>0.6785714285714286</c:v>
                </c:pt>
                <c:pt idx="170">
                  <c:v>0.58823529411764708</c:v>
                </c:pt>
                <c:pt idx="171">
                  <c:v>8.1761006289308172E-2</c:v>
                </c:pt>
                <c:pt idx="172">
                  <c:v>0.51190476190476186</c:v>
                </c:pt>
                <c:pt idx="173">
                  <c:v>0.13559322033898305</c:v>
                </c:pt>
                <c:pt idx="174">
                  <c:v>0.48461538461538461</c:v>
                </c:pt>
                <c:pt idx="175">
                  <c:v>0.54508196721311475</c:v>
                </c:pt>
                <c:pt idx="176">
                  <c:v>0.57044673539518898</c:v>
                </c:pt>
                <c:pt idx="177">
                  <c:v>0.35087719298245612</c:v>
                </c:pt>
                <c:pt idx="178">
                  <c:v>0.27027027027027029</c:v>
                </c:pt>
                <c:pt idx="179">
                  <c:v>0.56521739130434778</c:v>
                </c:pt>
                <c:pt idx="180">
                  <c:v>0.61751152073732718</c:v>
                </c:pt>
                <c:pt idx="181">
                  <c:v>0.8614718614718615</c:v>
                </c:pt>
                <c:pt idx="182">
                  <c:v>0.95813953488372094</c:v>
                </c:pt>
                <c:pt idx="183">
                  <c:v>0.36423841059602646</c:v>
                </c:pt>
                <c:pt idx="184">
                  <c:v>0.34375</c:v>
                </c:pt>
                <c:pt idx="185">
                  <c:v>0.56595744680851068</c:v>
                </c:pt>
                <c:pt idx="186">
                  <c:v>0.32338308457711445</c:v>
                </c:pt>
                <c:pt idx="187">
                  <c:v>0.34129692832764508</c:v>
                </c:pt>
                <c:pt idx="188">
                  <c:v>0.43478260869565216</c:v>
                </c:pt>
                <c:pt idx="189">
                  <c:v>0.69456066945606698</c:v>
                </c:pt>
                <c:pt idx="190">
                  <c:v>0.73309608540925264</c:v>
                </c:pt>
                <c:pt idx="191">
                  <c:v>0.24528301886792453</c:v>
                </c:pt>
                <c:pt idx="192">
                  <c:v>0.82377049180327866</c:v>
                </c:pt>
                <c:pt idx="193">
                  <c:v>0.33333333333333331</c:v>
                </c:pt>
                <c:pt idx="194">
                  <c:v>0.16500000000000001</c:v>
                </c:pt>
                <c:pt idx="195">
                  <c:v>0.18978102189781021</c:v>
                </c:pt>
                <c:pt idx="196">
                  <c:v>0.41007194244604317</c:v>
                </c:pt>
                <c:pt idx="197">
                  <c:v>0.24539877300613497</c:v>
                </c:pt>
                <c:pt idx="198">
                  <c:v>0.27848101265822783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7-4CAF-81AB-79946E5B74F7}"/>
            </c:ext>
          </c:extLst>
        </c:ser>
        <c:ser>
          <c:idx val="1"/>
          <c:order val="1"/>
          <c:tx>
            <c:strRef>
              <c:f>'RQ1_Run5+6+7'!$BB$2</c:f>
              <c:strCache>
                <c:ptCount val="1"/>
                <c:pt idx="0">
                  <c:v>0.057867817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'RQ1_Run5+6+7'!$A$3:$A$202</c:f>
              <c:numCache>
                <c:formatCode>General</c:formatCode>
                <c:ptCount val="200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  <c:pt idx="6">
                  <c:v>148</c:v>
                </c:pt>
                <c:pt idx="7">
                  <c:v>149</c:v>
                </c:pt>
                <c:pt idx="8">
                  <c:v>150</c:v>
                </c:pt>
                <c:pt idx="9">
                  <c:v>151</c:v>
                </c:pt>
                <c:pt idx="10">
                  <c:v>152</c:v>
                </c:pt>
                <c:pt idx="11">
                  <c:v>153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157</c:v>
                </c:pt>
                <c:pt idx="16">
                  <c:v>158</c:v>
                </c:pt>
                <c:pt idx="17">
                  <c:v>159</c:v>
                </c:pt>
                <c:pt idx="18">
                  <c:v>160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164</c:v>
                </c:pt>
                <c:pt idx="23">
                  <c:v>165</c:v>
                </c:pt>
                <c:pt idx="24">
                  <c:v>166</c:v>
                </c:pt>
                <c:pt idx="25">
                  <c:v>167</c:v>
                </c:pt>
                <c:pt idx="26">
                  <c:v>168</c:v>
                </c:pt>
                <c:pt idx="27">
                  <c:v>169</c:v>
                </c:pt>
                <c:pt idx="28">
                  <c:v>170</c:v>
                </c:pt>
                <c:pt idx="29">
                  <c:v>171</c:v>
                </c:pt>
                <c:pt idx="30">
                  <c:v>172</c:v>
                </c:pt>
                <c:pt idx="31">
                  <c:v>173</c:v>
                </c:pt>
                <c:pt idx="32">
                  <c:v>174</c:v>
                </c:pt>
                <c:pt idx="33">
                  <c:v>175</c:v>
                </c:pt>
                <c:pt idx="34">
                  <c:v>176</c:v>
                </c:pt>
                <c:pt idx="35">
                  <c:v>177</c:v>
                </c:pt>
                <c:pt idx="36">
                  <c:v>178</c:v>
                </c:pt>
                <c:pt idx="37">
                  <c:v>179</c:v>
                </c:pt>
                <c:pt idx="38">
                  <c:v>180</c:v>
                </c:pt>
                <c:pt idx="39">
                  <c:v>181</c:v>
                </c:pt>
                <c:pt idx="40">
                  <c:v>182</c:v>
                </c:pt>
                <c:pt idx="41">
                  <c:v>183</c:v>
                </c:pt>
                <c:pt idx="42">
                  <c:v>184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191</c:v>
                </c:pt>
                <c:pt idx="50">
                  <c:v>192</c:v>
                </c:pt>
                <c:pt idx="51">
                  <c:v>193</c:v>
                </c:pt>
                <c:pt idx="52">
                  <c:v>194</c:v>
                </c:pt>
                <c:pt idx="53">
                  <c:v>195</c:v>
                </c:pt>
                <c:pt idx="54">
                  <c:v>196</c:v>
                </c:pt>
                <c:pt idx="55">
                  <c:v>197</c:v>
                </c:pt>
                <c:pt idx="56">
                  <c:v>198</c:v>
                </c:pt>
                <c:pt idx="57">
                  <c:v>199</c:v>
                </c:pt>
                <c:pt idx="58">
                  <c:v>200</c:v>
                </c:pt>
                <c:pt idx="59">
                  <c:v>201</c:v>
                </c:pt>
                <c:pt idx="60">
                  <c:v>202</c:v>
                </c:pt>
                <c:pt idx="61">
                  <c:v>203</c:v>
                </c:pt>
                <c:pt idx="62">
                  <c:v>204</c:v>
                </c:pt>
                <c:pt idx="63">
                  <c:v>205</c:v>
                </c:pt>
                <c:pt idx="64">
                  <c:v>206</c:v>
                </c:pt>
                <c:pt idx="65">
                  <c:v>207</c:v>
                </c:pt>
                <c:pt idx="66">
                  <c:v>208</c:v>
                </c:pt>
                <c:pt idx="67">
                  <c:v>210</c:v>
                </c:pt>
                <c:pt idx="68">
                  <c:v>209</c:v>
                </c:pt>
                <c:pt idx="69">
                  <c:v>211</c:v>
                </c:pt>
                <c:pt idx="70">
                  <c:v>212</c:v>
                </c:pt>
                <c:pt idx="71">
                  <c:v>213</c:v>
                </c:pt>
                <c:pt idx="72">
                  <c:v>214</c:v>
                </c:pt>
                <c:pt idx="73">
                  <c:v>215</c:v>
                </c:pt>
                <c:pt idx="74">
                  <c:v>216</c:v>
                </c:pt>
                <c:pt idx="75">
                  <c:v>217</c:v>
                </c:pt>
                <c:pt idx="76">
                  <c:v>218</c:v>
                </c:pt>
                <c:pt idx="77">
                  <c:v>219</c:v>
                </c:pt>
                <c:pt idx="78">
                  <c:v>220</c:v>
                </c:pt>
                <c:pt idx="79">
                  <c:v>221</c:v>
                </c:pt>
                <c:pt idx="80">
                  <c:v>222</c:v>
                </c:pt>
                <c:pt idx="81">
                  <c:v>223</c:v>
                </c:pt>
                <c:pt idx="82">
                  <c:v>224</c:v>
                </c:pt>
                <c:pt idx="83">
                  <c:v>225</c:v>
                </c:pt>
                <c:pt idx="84">
                  <c:v>226</c:v>
                </c:pt>
                <c:pt idx="85">
                  <c:v>227</c:v>
                </c:pt>
                <c:pt idx="86">
                  <c:v>228</c:v>
                </c:pt>
                <c:pt idx="87">
                  <c:v>229</c:v>
                </c:pt>
                <c:pt idx="88">
                  <c:v>230</c:v>
                </c:pt>
                <c:pt idx="89">
                  <c:v>231</c:v>
                </c:pt>
                <c:pt idx="90">
                  <c:v>232</c:v>
                </c:pt>
                <c:pt idx="91">
                  <c:v>233</c:v>
                </c:pt>
                <c:pt idx="92">
                  <c:v>234</c:v>
                </c:pt>
                <c:pt idx="93">
                  <c:v>235</c:v>
                </c:pt>
                <c:pt idx="94">
                  <c:v>236</c:v>
                </c:pt>
                <c:pt idx="95">
                  <c:v>237</c:v>
                </c:pt>
                <c:pt idx="96">
                  <c:v>238</c:v>
                </c:pt>
                <c:pt idx="97">
                  <c:v>239</c:v>
                </c:pt>
                <c:pt idx="98">
                  <c:v>240</c:v>
                </c:pt>
                <c:pt idx="99">
                  <c:v>241</c:v>
                </c:pt>
                <c:pt idx="100">
                  <c:v>242</c:v>
                </c:pt>
                <c:pt idx="101">
                  <c:v>243</c:v>
                </c:pt>
                <c:pt idx="102">
                  <c:v>244</c:v>
                </c:pt>
                <c:pt idx="103">
                  <c:v>245</c:v>
                </c:pt>
                <c:pt idx="104">
                  <c:v>246</c:v>
                </c:pt>
                <c:pt idx="105">
                  <c:v>247</c:v>
                </c:pt>
                <c:pt idx="106">
                  <c:v>248</c:v>
                </c:pt>
                <c:pt idx="107">
                  <c:v>249</c:v>
                </c:pt>
                <c:pt idx="108">
                  <c:v>250</c:v>
                </c:pt>
                <c:pt idx="109">
                  <c:v>251</c:v>
                </c:pt>
                <c:pt idx="110">
                  <c:v>252</c:v>
                </c:pt>
                <c:pt idx="111">
                  <c:v>253</c:v>
                </c:pt>
                <c:pt idx="112">
                  <c:v>254</c:v>
                </c:pt>
                <c:pt idx="113">
                  <c:v>255</c:v>
                </c:pt>
                <c:pt idx="114">
                  <c:v>256</c:v>
                </c:pt>
                <c:pt idx="115">
                  <c:v>257</c:v>
                </c:pt>
                <c:pt idx="116">
                  <c:v>258</c:v>
                </c:pt>
                <c:pt idx="117">
                  <c:v>259</c:v>
                </c:pt>
                <c:pt idx="118">
                  <c:v>260</c:v>
                </c:pt>
                <c:pt idx="119">
                  <c:v>261</c:v>
                </c:pt>
                <c:pt idx="120">
                  <c:v>262</c:v>
                </c:pt>
                <c:pt idx="121">
                  <c:v>263</c:v>
                </c:pt>
                <c:pt idx="122">
                  <c:v>264</c:v>
                </c:pt>
                <c:pt idx="123">
                  <c:v>265</c:v>
                </c:pt>
                <c:pt idx="124">
                  <c:v>266</c:v>
                </c:pt>
                <c:pt idx="125">
                  <c:v>267</c:v>
                </c:pt>
                <c:pt idx="126">
                  <c:v>268</c:v>
                </c:pt>
                <c:pt idx="127">
                  <c:v>269</c:v>
                </c:pt>
                <c:pt idx="128">
                  <c:v>270</c:v>
                </c:pt>
                <c:pt idx="129">
                  <c:v>271</c:v>
                </c:pt>
                <c:pt idx="130">
                  <c:v>272</c:v>
                </c:pt>
                <c:pt idx="131">
                  <c:v>273</c:v>
                </c:pt>
                <c:pt idx="132">
                  <c:v>274</c:v>
                </c:pt>
                <c:pt idx="133">
                  <c:v>275</c:v>
                </c:pt>
                <c:pt idx="134">
                  <c:v>276</c:v>
                </c:pt>
                <c:pt idx="135">
                  <c:v>277</c:v>
                </c:pt>
                <c:pt idx="136">
                  <c:v>278</c:v>
                </c:pt>
                <c:pt idx="137">
                  <c:v>279</c:v>
                </c:pt>
                <c:pt idx="138">
                  <c:v>280</c:v>
                </c:pt>
                <c:pt idx="139">
                  <c:v>281</c:v>
                </c:pt>
                <c:pt idx="140">
                  <c:v>282</c:v>
                </c:pt>
                <c:pt idx="141">
                  <c:v>283</c:v>
                </c:pt>
                <c:pt idx="142">
                  <c:v>284</c:v>
                </c:pt>
                <c:pt idx="143">
                  <c:v>285</c:v>
                </c:pt>
                <c:pt idx="144">
                  <c:v>286</c:v>
                </c:pt>
                <c:pt idx="145">
                  <c:v>287</c:v>
                </c:pt>
                <c:pt idx="146">
                  <c:v>288</c:v>
                </c:pt>
                <c:pt idx="147">
                  <c:v>289</c:v>
                </c:pt>
                <c:pt idx="148">
                  <c:v>290</c:v>
                </c:pt>
                <c:pt idx="149">
                  <c:v>291</c:v>
                </c:pt>
                <c:pt idx="150">
                  <c:v>292</c:v>
                </c:pt>
                <c:pt idx="151">
                  <c:v>293</c:v>
                </c:pt>
                <c:pt idx="152">
                  <c:v>294</c:v>
                </c:pt>
                <c:pt idx="153">
                  <c:v>295</c:v>
                </c:pt>
                <c:pt idx="154">
                  <c:v>296</c:v>
                </c:pt>
                <c:pt idx="155">
                  <c:v>297</c:v>
                </c:pt>
                <c:pt idx="156">
                  <c:v>298</c:v>
                </c:pt>
                <c:pt idx="157">
                  <c:v>299</c:v>
                </c:pt>
                <c:pt idx="158">
                  <c:v>300</c:v>
                </c:pt>
                <c:pt idx="159">
                  <c:v>301</c:v>
                </c:pt>
                <c:pt idx="160">
                  <c:v>302</c:v>
                </c:pt>
                <c:pt idx="161">
                  <c:v>303</c:v>
                </c:pt>
                <c:pt idx="162">
                  <c:v>304</c:v>
                </c:pt>
                <c:pt idx="163">
                  <c:v>305</c:v>
                </c:pt>
                <c:pt idx="164">
                  <c:v>306</c:v>
                </c:pt>
                <c:pt idx="165">
                  <c:v>307</c:v>
                </c:pt>
                <c:pt idx="166">
                  <c:v>308</c:v>
                </c:pt>
                <c:pt idx="167">
                  <c:v>309</c:v>
                </c:pt>
                <c:pt idx="168">
                  <c:v>310</c:v>
                </c:pt>
                <c:pt idx="169">
                  <c:v>311</c:v>
                </c:pt>
                <c:pt idx="170">
                  <c:v>312</c:v>
                </c:pt>
                <c:pt idx="171">
                  <c:v>313</c:v>
                </c:pt>
                <c:pt idx="172">
                  <c:v>314</c:v>
                </c:pt>
                <c:pt idx="173">
                  <c:v>315</c:v>
                </c:pt>
                <c:pt idx="174">
                  <c:v>316</c:v>
                </c:pt>
                <c:pt idx="175">
                  <c:v>317</c:v>
                </c:pt>
                <c:pt idx="176">
                  <c:v>318</c:v>
                </c:pt>
                <c:pt idx="177">
                  <c:v>319</c:v>
                </c:pt>
                <c:pt idx="178">
                  <c:v>320</c:v>
                </c:pt>
                <c:pt idx="179">
                  <c:v>321</c:v>
                </c:pt>
                <c:pt idx="180">
                  <c:v>322</c:v>
                </c:pt>
                <c:pt idx="181">
                  <c:v>323</c:v>
                </c:pt>
                <c:pt idx="182">
                  <c:v>324</c:v>
                </c:pt>
                <c:pt idx="183">
                  <c:v>325</c:v>
                </c:pt>
                <c:pt idx="184">
                  <c:v>326</c:v>
                </c:pt>
                <c:pt idx="185">
                  <c:v>327</c:v>
                </c:pt>
                <c:pt idx="186">
                  <c:v>328</c:v>
                </c:pt>
                <c:pt idx="187">
                  <c:v>329</c:v>
                </c:pt>
                <c:pt idx="188">
                  <c:v>330</c:v>
                </c:pt>
                <c:pt idx="189">
                  <c:v>331</c:v>
                </c:pt>
                <c:pt idx="190">
                  <c:v>332</c:v>
                </c:pt>
                <c:pt idx="191">
                  <c:v>333</c:v>
                </c:pt>
                <c:pt idx="192">
                  <c:v>334</c:v>
                </c:pt>
                <c:pt idx="193">
                  <c:v>335</c:v>
                </c:pt>
                <c:pt idx="194">
                  <c:v>336</c:v>
                </c:pt>
                <c:pt idx="195">
                  <c:v>337</c:v>
                </c:pt>
                <c:pt idx="196">
                  <c:v>338</c:v>
                </c:pt>
                <c:pt idx="197">
                  <c:v>339</c:v>
                </c:pt>
                <c:pt idx="198">
                  <c:v>340</c:v>
                </c:pt>
              </c:numCache>
            </c:numRef>
          </c:cat>
          <c:val>
            <c:numRef>
              <c:f>'RQ1_Run5+6+7'!$BB$3:$BB$202</c:f>
              <c:numCache>
                <c:formatCode>General</c:formatCode>
                <c:ptCount val="200"/>
                <c:pt idx="0">
                  <c:v>0.17302573203194316</c:v>
                </c:pt>
                <c:pt idx="1">
                  <c:v>0.24337957124842369</c:v>
                </c:pt>
                <c:pt idx="2">
                  <c:v>4.8005475166210454E-2</c:v>
                </c:pt>
                <c:pt idx="3">
                  <c:v>0.17225130890052354</c:v>
                </c:pt>
                <c:pt idx="4">
                  <c:v>0.1644429619746498</c:v>
                </c:pt>
                <c:pt idx="5">
                  <c:v>6.8087748344370869E-2</c:v>
                </c:pt>
                <c:pt idx="6">
                  <c:v>0.12218430034129688</c:v>
                </c:pt>
                <c:pt idx="7">
                  <c:v>6.1729548001494217E-2</c:v>
                </c:pt>
                <c:pt idx="8">
                  <c:v>0.12850467289719625</c:v>
                </c:pt>
                <c:pt idx="9">
                  <c:v>0.13537819174562385</c:v>
                </c:pt>
                <c:pt idx="10">
                  <c:v>0.13202411044137669</c:v>
                </c:pt>
                <c:pt idx="11">
                  <c:v>0.11246943765281173</c:v>
                </c:pt>
                <c:pt idx="12">
                  <c:v>7.1740268807819862E-2</c:v>
                </c:pt>
                <c:pt idx="13">
                  <c:v>0.15315528243913976</c:v>
                </c:pt>
                <c:pt idx="14">
                  <c:v>0.12035112035112033</c:v>
                </c:pt>
                <c:pt idx="15">
                  <c:v>0.23606557377049181</c:v>
                </c:pt>
                <c:pt idx="16">
                  <c:v>1.272878535773711E-2</c:v>
                </c:pt>
                <c:pt idx="17">
                  <c:v>8.2454624027657741E-2</c:v>
                </c:pt>
                <c:pt idx="18">
                  <c:v>0.27722301474084637</c:v>
                </c:pt>
                <c:pt idx="19">
                  <c:v>2.7450980392156876E-2</c:v>
                </c:pt>
                <c:pt idx="20">
                  <c:v>1.6243944143630645E-2</c:v>
                </c:pt>
                <c:pt idx="21">
                  <c:v>0.14925373134328357</c:v>
                </c:pt>
                <c:pt idx="22">
                  <c:v>9.5561775289884077E-2</c:v>
                </c:pt>
                <c:pt idx="23">
                  <c:v>8.4585865046370279E-2</c:v>
                </c:pt>
                <c:pt idx="24">
                  <c:v>5.9548793284365187E-2</c:v>
                </c:pt>
                <c:pt idx="25">
                  <c:v>0.25778732545649841</c:v>
                </c:pt>
                <c:pt idx="26">
                  <c:v>0.13307953993196178</c:v>
                </c:pt>
                <c:pt idx="27">
                  <c:v>0.16809442223491342</c:v>
                </c:pt>
                <c:pt idx="28">
                  <c:v>0.28542742398164084</c:v>
                </c:pt>
                <c:pt idx="29">
                  <c:v>0.11166742527689277</c:v>
                </c:pt>
                <c:pt idx="30">
                  <c:v>9.6200844256831813E-2</c:v>
                </c:pt>
                <c:pt idx="31">
                  <c:v>4.3354129216453374E-2</c:v>
                </c:pt>
                <c:pt idx="32">
                  <c:v>0.13479125248508947</c:v>
                </c:pt>
                <c:pt idx="33">
                  <c:v>0.14158016147635522</c:v>
                </c:pt>
                <c:pt idx="34">
                  <c:v>0.17608136257811546</c:v>
                </c:pt>
                <c:pt idx="35">
                  <c:v>9.359676954139029E-2</c:v>
                </c:pt>
                <c:pt idx="36">
                  <c:v>0.16434202546998181</c:v>
                </c:pt>
                <c:pt idx="37">
                  <c:v>8.3333333333333315E-2</c:v>
                </c:pt>
                <c:pt idx="38">
                  <c:v>0.16103286384976523</c:v>
                </c:pt>
                <c:pt idx="39">
                  <c:v>7.5374290139390787E-2</c:v>
                </c:pt>
                <c:pt idx="40">
                  <c:v>5.7662971626156828E-2</c:v>
                </c:pt>
                <c:pt idx="41">
                  <c:v>0.19242505833782086</c:v>
                </c:pt>
                <c:pt idx="42">
                  <c:v>4.5617173524150345E-3</c:v>
                </c:pt>
                <c:pt idx="43">
                  <c:v>0.29599211563731931</c:v>
                </c:pt>
                <c:pt idx="44">
                  <c:v>0.28368121442125238</c:v>
                </c:pt>
                <c:pt idx="45">
                  <c:v>0.15682174594877157</c:v>
                </c:pt>
                <c:pt idx="46">
                  <c:v>0.1777280636341039</c:v>
                </c:pt>
                <c:pt idx="47">
                  <c:v>0.24045890892062755</c:v>
                </c:pt>
                <c:pt idx="48">
                  <c:v>5.3078556263269627E-2</c:v>
                </c:pt>
                <c:pt idx="49">
                  <c:v>8.10747112891822E-2</c:v>
                </c:pt>
                <c:pt idx="50">
                  <c:v>0.16763885366472228</c:v>
                </c:pt>
                <c:pt idx="51">
                  <c:v>0.13395725660008381</c:v>
                </c:pt>
                <c:pt idx="52">
                  <c:v>0.20613826926119289</c:v>
                </c:pt>
                <c:pt idx="53">
                  <c:v>0.15558277913895696</c:v>
                </c:pt>
                <c:pt idx="54">
                  <c:v>9.5801399533488818E-2</c:v>
                </c:pt>
                <c:pt idx="55">
                  <c:v>4.1784910460906155E-2</c:v>
                </c:pt>
                <c:pt idx="56">
                  <c:v>0.16192651027610541</c:v>
                </c:pt>
                <c:pt idx="57">
                  <c:v>0.1339285714285714</c:v>
                </c:pt>
                <c:pt idx="58">
                  <c:v>8.9322149172523208E-2</c:v>
                </c:pt>
                <c:pt idx="59">
                  <c:v>0.11672138571266844</c:v>
                </c:pt>
                <c:pt idx="60">
                  <c:v>0.17042513863216266</c:v>
                </c:pt>
                <c:pt idx="61">
                  <c:v>2.8332759214605568E-2</c:v>
                </c:pt>
                <c:pt idx="62">
                  <c:v>9.1910555738244026E-2</c:v>
                </c:pt>
                <c:pt idx="63">
                  <c:v>0.16411227828482869</c:v>
                </c:pt>
                <c:pt idx="64">
                  <c:v>0.16622691292875988</c:v>
                </c:pt>
                <c:pt idx="65">
                  <c:v>1.2167020001843498E-2</c:v>
                </c:pt>
                <c:pt idx="66">
                  <c:v>9.1946124244090155E-2</c:v>
                </c:pt>
                <c:pt idx="67">
                  <c:v>0.34607843137254901</c:v>
                </c:pt>
                <c:pt idx="68">
                  <c:v>0.16520912547528516</c:v>
                </c:pt>
                <c:pt idx="69">
                  <c:v>6.887400480222422E-2</c:v>
                </c:pt>
                <c:pt idx="70">
                  <c:v>0.14747131321716958</c:v>
                </c:pt>
                <c:pt idx="71">
                  <c:v>4.0293040293040289E-2</c:v>
                </c:pt>
                <c:pt idx="72">
                  <c:v>7.0182992465016136E-2</c:v>
                </c:pt>
                <c:pt idx="73">
                  <c:v>6.4200341491178148E-2</c:v>
                </c:pt>
                <c:pt idx="74">
                  <c:v>8.8448983889649335E-2</c:v>
                </c:pt>
                <c:pt idx="75">
                  <c:v>6.1483045584399487E-2</c:v>
                </c:pt>
                <c:pt idx="76">
                  <c:v>2.0528771384136862E-2</c:v>
                </c:pt>
                <c:pt idx="77">
                  <c:v>8.1307870370370378E-2</c:v>
                </c:pt>
                <c:pt idx="78">
                  <c:v>3.6997055937193324E-2</c:v>
                </c:pt>
                <c:pt idx="79">
                  <c:v>6.678295539496637E-2</c:v>
                </c:pt>
                <c:pt idx="80">
                  <c:v>0.16386282756389517</c:v>
                </c:pt>
                <c:pt idx="81">
                  <c:v>7.2949758795152364E-2</c:v>
                </c:pt>
                <c:pt idx="82">
                  <c:v>0.17598908594815829</c:v>
                </c:pt>
                <c:pt idx="83">
                  <c:v>9.3428437792329289E-2</c:v>
                </c:pt>
                <c:pt idx="84">
                  <c:v>0.11025641025641025</c:v>
                </c:pt>
                <c:pt idx="85">
                  <c:v>0.1223004965931401</c:v>
                </c:pt>
                <c:pt idx="86">
                  <c:v>0.17888402625820574</c:v>
                </c:pt>
                <c:pt idx="87">
                  <c:v>9.4096334185848257E-2</c:v>
                </c:pt>
                <c:pt idx="88">
                  <c:v>3.5255728169114015E-2</c:v>
                </c:pt>
                <c:pt idx="89">
                  <c:v>0.1743491250533504</c:v>
                </c:pt>
                <c:pt idx="90">
                  <c:v>0.14538637783795044</c:v>
                </c:pt>
                <c:pt idx="91">
                  <c:v>0.1187902011769536</c:v>
                </c:pt>
                <c:pt idx="92">
                  <c:v>0.16155926092834613</c:v>
                </c:pt>
                <c:pt idx="93">
                  <c:v>0.14955283206359721</c:v>
                </c:pt>
                <c:pt idx="94">
                  <c:v>9.0163934426229525E-2</c:v>
                </c:pt>
                <c:pt idx="95">
                  <c:v>7.4543899657924739E-2</c:v>
                </c:pt>
                <c:pt idx="96">
                  <c:v>0.14985845718329796</c:v>
                </c:pt>
                <c:pt idx="97">
                  <c:v>8.0561812640784436E-2</c:v>
                </c:pt>
                <c:pt idx="98">
                  <c:v>0.16260458348490359</c:v>
                </c:pt>
                <c:pt idx="99">
                  <c:v>6.6471163245356818E-2</c:v>
                </c:pt>
                <c:pt idx="100">
                  <c:v>0.1100550275137569</c:v>
                </c:pt>
                <c:pt idx="101">
                  <c:v>6.8579947819604886E-2</c:v>
                </c:pt>
                <c:pt idx="102">
                  <c:v>0.10449157829070493</c:v>
                </c:pt>
                <c:pt idx="103">
                  <c:v>0.23144876325088343</c:v>
                </c:pt>
                <c:pt idx="104">
                  <c:v>0.25444162436548223</c:v>
                </c:pt>
                <c:pt idx="105">
                  <c:v>8.2120194102277E-2</c:v>
                </c:pt>
                <c:pt idx="106">
                  <c:v>0.16576086956521741</c:v>
                </c:pt>
                <c:pt idx="107">
                  <c:v>6.8988173455978935E-2</c:v>
                </c:pt>
                <c:pt idx="108">
                  <c:v>0.11790949649458252</c:v>
                </c:pt>
                <c:pt idx="109">
                  <c:v>0.12885411872986652</c:v>
                </c:pt>
                <c:pt idx="110">
                  <c:v>0.30383091149273445</c:v>
                </c:pt>
                <c:pt idx="111">
                  <c:v>4.2884457798415737E-2</c:v>
                </c:pt>
                <c:pt idx="112">
                  <c:v>9.0301003344481628E-2</c:v>
                </c:pt>
                <c:pt idx="113">
                  <c:v>0.20468187274909966</c:v>
                </c:pt>
                <c:pt idx="114">
                  <c:v>0.21945259042033233</c:v>
                </c:pt>
                <c:pt idx="115">
                  <c:v>4.4970414201183362E-3</c:v>
                </c:pt>
                <c:pt idx="116">
                  <c:v>0.12203844434510502</c:v>
                </c:pt>
                <c:pt idx="117">
                  <c:v>0.29939516129032262</c:v>
                </c:pt>
                <c:pt idx="118">
                  <c:v>0.14853801169590644</c:v>
                </c:pt>
                <c:pt idx="119">
                  <c:v>3.6242389098289363E-2</c:v>
                </c:pt>
                <c:pt idx="120">
                  <c:v>0.25725446428571425</c:v>
                </c:pt>
                <c:pt idx="121">
                  <c:v>3.2738095238095122E-3</c:v>
                </c:pt>
                <c:pt idx="122">
                  <c:v>4.2191221503912912E-2</c:v>
                </c:pt>
                <c:pt idx="123">
                  <c:v>1.2364760432766603E-2</c:v>
                </c:pt>
                <c:pt idx="124">
                  <c:v>0.13436610812519759</c:v>
                </c:pt>
                <c:pt idx="125">
                  <c:v>2.8004073319755629E-2</c:v>
                </c:pt>
                <c:pt idx="126">
                  <c:v>1.2654320987654316E-2</c:v>
                </c:pt>
                <c:pt idx="127">
                  <c:v>9.8759048603929672E-2</c:v>
                </c:pt>
                <c:pt idx="128">
                  <c:v>4.1310011164867849E-2</c:v>
                </c:pt>
                <c:pt idx="129">
                  <c:v>0.11805998723675812</c:v>
                </c:pt>
                <c:pt idx="130">
                  <c:v>0.16380368098159509</c:v>
                </c:pt>
                <c:pt idx="131">
                  <c:v>4.1461700632466625E-2</c:v>
                </c:pt>
                <c:pt idx="132">
                  <c:v>0.21620199894792216</c:v>
                </c:pt>
                <c:pt idx="133">
                  <c:v>6.3579277864992206E-2</c:v>
                </c:pt>
                <c:pt idx="134">
                  <c:v>7.804878048780492E-2</c:v>
                </c:pt>
                <c:pt idx="135">
                  <c:v>7.174348697394789E-2</c:v>
                </c:pt>
                <c:pt idx="136">
                  <c:v>0.34097158570119163</c:v>
                </c:pt>
                <c:pt idx="137">
                  <c:v>0.11523178807947024</c:v>
                </c:pt>
                <c:pt idx="138">
                  <c:v>2.1625475285171114E-2</c:v>
                </c:pt>
                <c:pt idx="139">
                  <c:v>0.19153992395437258</c:v>
                </c:pt>
                <c:pt idx="140">
                  <c:v>0.25813008130081305</c:v>
                </c:pt>
                <c:pt idx="141">
                  <c:v>0.1099252934898613</c:v>
                </c:pt>
                <c:pt idx="142">
                  <c:v>0.29478458049886619</c:v>
                </c:pt>
                <c:pt idx="143">
                  <c:v>0.12782694198623398</c:v>
                </c:pt>
                <c:pt idx="144">
                  <c:v>0.20265933058230171</c:v>
                </c:pt>
                <c:pt idx="145">
                  <c:v>0.11300075585789868</c:v>
                </c:pt>
                <c:pt idx="146">
                  <c:v>0.2236981934112646</c:v>
                </c:pt>
                <c:pt idx="147">
                  <c:v>0.15313131313131317</c:v>
                </c:pt>
                <c:pt idx="148">
                  <c:v>0.14018264840182645</c:v>
                </c:pt>
                <c:pt idx="149">
                  <c:v>1.5597410241318443E-2</c:v>
                </c:pt>
                <c:pt idx="150">
                  <c:v>0.13231631382316314</c:v>
                </c:pt>
                <c:pt idx="151">
                  <c:v>0.33949349760438058</c:v>
                </c:pt>
                <c:pt idx="152">
                  <c:v>5.449972051425378E-2</c:v>
                </c:pt>
                <c:pt idx="153">
                  <c:v>0.24654622741764076</c:v>
                </c:pt>
                <c:pt idx="154">
                  <c:v>0.31403336604514231</c:v>
                </c:pt>
                <c:pt idx="155">
                  <c:v>5.8634020618556715E-2</c:v>
                </c:pt>
                <c:pt idx="156">
                  <c:v>0.2354651162790698</c:v>
                </c:pt>
                <c:pt idx="157">
                  <c:v>9.3389296956978007E-2</c:v>
                </c:pt>
                <c:pt idx="158">
                  <c:v>0.33730715287517532</c:v>
                </c:pt>
                <c:pt idx="159">
                  <c:v>0.11733333333333332</c:v>
                </c:pt>
                <c:pt idx="160">
                  <c:v>0.20979020979020982</c:v>
                </c:pt>
                <c:pt idx="161">
                  <c:v>0.3517915309446254</c:v>
                </c:pt>
                <c:pt idx="162">
                  <c:v>1.2559549588566504E-2</c:v>
                </c:pt>
                <c:pt idx="163">
                  <c:v>0.14092664092664092</c:v>
                </c:pt>
                <c:pt idx="164">
                  <c:v>0.1424017003188098</c:v>
                </c:pt>
                <c:pt idx="165">
                  <c:v>0.28264925373134331</c:v>
                </c:pt>
                <c:pt idx="166">
                  <c:v>0</c:v>
                </c:pt>
                <c:pt idx="167">
                  <c:v>9.0944881889763768E-2</c:v>
                </c:pt>
                <c:pt idx="168">
                  <c:v>0.34433962264150952</c:v>
                </c:pt>
                <c:pt idx="169">
                  <c:v>6.5847234416154532E-2</c:v>
                </c:pt>
                <c:pt idx="170">
                  <c:v>6.7796610169491595E-2</c:v>
                </c:pt>
                <c:pt idx="171">
                  <c:v>0.40579710144927533</c:v>
                </c:pt>
                <c:pt idx="172">
                  <c:v>0.16897147796024198</c:v>
                </c:pt>
                <c:pt idx="173">
                  <c:v>0.27030303030303027</c:v>
                </c:pt>
                <c:pt idx="174">
                  <c:v>4.1162227602905527E-2</c:v>
                </c:pt>
                <c:pt idx="175">
                  <c:v>0.13170272812793984</c:v>
                </c:pt>
                <c:pt idx="176">
                  <c:v>0.12565880721220526</c:v>
                </c:pt>
                <c:pt idx="177">
                  <c:v>0.125752508361204</c:v>
                </c:pt>
                <c:pt idx="178">
                  <c:v>0.18106139438085328</c:v>
                </c:pt>
                <c:pt idx="179">
                  <c:v>0.12366603892027625</c:v>
                </c:pt>
                <c:pt idx="180">
                  <c:v>6.8111455108359115E-2</c:v>
                </c:pt>
                <c:pt idx="181">
                  <c:v>8.2508250825080731E-4</c:v>
                </c:pt>
                <c:pt idx="182">
                  <c:v>4.8577376821651586E-3</c:v>
                </c:pt>
                <c:pt idx="183">
                  <c:v>0.13343717549325024</c:v>
                </c:pt>
                <c:pt idx="184">
                  <c:v>0.16120066703724287</c:v>
                </c:pt>
                <c:pt idx="185">
                  <c:v>9.1325811001410434E-2</c:v>
                </c:pt>
                <c:pt idx="186">
                  <c:v>0.11088573360378637</c:v>
                </c:pt>
                <c:pt idx="187">
                  <c:v>0.28526448362720402</c:v>
                </c:pt>
                <c:pt idx="188">
                  <c:v>0.1021194605009634</c:v>
                </c:pt>
                <c:pt idx="189">
                  <c:v>7.0223857712358173E-2</c:v>
                </c:pt>
                <c:pt idx="190">
                  <c:v>6.5756823821339933E-2</c:v>
                </c:pt>
                <c:pt idx="191">
                  <c:v>0.31991951710261568</c:v>
                </c:pt>
                <c:pt idx="192">
                  <c:v>3.1148604802076596E-2</c:v>
                </c:pt>
                <c:pt idx="193">
                  <c:v>0.15478366849482023</c:v>
                </c:pt>
                <c:pt idx="194">
                  <c:v>0.37742382271468139</c:v>
                </c:pt>
                <c:pt idx="195">
                  <c:v>0.12911392405063288</c:v>
                </c:pt>
                <c:pt idx="196">
                  <c:v>0.13023855577047064</c:v>
                </c:pt>
                <c:pt idx="197">
                  <c:v>0.25138339920948616</c:v>
                </c:pt>
                <c:pt idx="198">
                  <c:v>0.17757009345794392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7-4CAF-81AB-79946E5B7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203424"/>
        <c:axId val="529332496"/>
      </c:lineChart>
      <c:catAx>
        <c:axId val="20292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32496"/>
        <c:crosses val="autoZero"/>
        <c:auto val="1"/>
        <c:lblAlgn val="ctr"/>
        <c:lblOffset val="100"/>
        <c:noMultiLvlLbl val="0"/>
      </c:catAx>
      <c:valAx>
        <c:axId val="5293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Bar chart for fractional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'RQ1_Run5+6+7'!$AW$2</c:f>
              <c:strCache>
                <c:ptCount val="1"/>
                <c:pt idx="0">
                  <c:v>0.178116538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'RQ1_Run5+6+7'!$A$3:$A$102</c:f>
              <c:numCache>
                <c:formatCode>General</c:formatCode>
                <c:ptCount val="100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  <c:pt idx="6">
                  <c:v>148</c:v>
                </c:pt>
                <c:pt idx="7">
                  <c:v>149</c:v>
                </c:pt>
                <c:pt idx="8">
                  <c:v>150</c:v>
                </c:pt>
                <c:pt idx="9">
                  <c:v>151</c:v>
                </c:pt>
                <c:pt idx="10">
                  <c:v>152</c:v>
                </c:pt>
                <c:pt idx="11">
                  <c:v>153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157</c:v>
                </c:pt>
                <c:pt idx="16">
                  <c:v>158</c:v>
                </c:pt>
                <c:pt idx="17">
                  <c:v>159</c:v>
                </c:pt>
                <c:pt idx="18">
                  <c:v>160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164</c:v>
                </c:pt>
                <c:pt idx="23">
                  <c:v>165</c:v>
                </c:pt>
                <c:pt idx="24">
                  <c:v>166</c:v>
                </c:pt>
                <c:pt idx="25">
                  <c:v>167</c:v>
                </c:pt>
                <c:pt idx="26">
                  <c:v>168</c:v>
                </c:pt>
                <c:pt idx="27">
                  <c:v>169</c:v>
                </c:pt>
                <c:pt idx="28">
                  <c:v>170</c:v>
                </c:pt>
                <c:pt idx="29">
                  <c:v>171</c:v>
                </c:pt>
                <c:pt idx="30">
                  <c:v>172</c:v>
                </c:pt>
                <c:pt idx="31">
                  <c:v>173</c:v>
                </c:pt>
                <c:pt idx="32">
                  <c:v>174</c:v>
                </c:pt>
                <c:pt idx="33">
                  <c:v>175</c:v>
                </c:pt>
                <c:pt idx="34">
                  <c:v>176</c:v>
                </c:pt>
                <c:pt idx="35">
                  <c:v>177</c:v>
                </c:pt>
                <c:pt idx="36">
                  <c:v>178</c:v>
                </c:pt>
                <c:pt idx="37">
                  <c:v>179</c:v>
                </c:pt>
                <c:pt idx="38">
                  <c:v>180</c:v>
                </c:pt>
                <c:pt idx="39">
                  <c:v>181</c:v>
                </c:pt>
                <c:pt idx="40">
                  <c:v>182</c:v>
                </c:pt>
                <c:pt idx="41">
                  <c:v>183</c:v>
                </c:pt>
                <c:pt idx="42">
                  <c:v>184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191</c:v>
                </c:pt>
                <c:pt idx="50">
                  <c:v>192</c:v>
                </c:pt>
                <c:pt idx="51">
                  <c:v>193</c:v>
                </c:pt>
                <c:pt idx="52">
                  <c:v>194</c:v>
                </c:pt>
                <c:pt idx="53">
                  <c:v>195</c:v>
                </c:pt>
                <c:pt idx="54">
                  <c:v>196</c:v>
                </c:pt>
                <c:pt idx="55">
                  <c:v>197</c:v>
                </c:pt>
                <c:pt idx="56">
                  <c:v>198</c:v>
                </c:pt>
                <c:pt idx="57">
                  <c:v>199</c:v>
                </c:pt>
                <c:pt idx="58">
                  <c:v>200</c:v>
                </c:pt>
                <c:pt idx="59">
                  <c:v>201</c:v>
                </c:pt>
                <c:pt idx="60">
                  <c:v>202</c:v>
                </c:pt>
                <c:pt idx="61">
                  <c:v>203</c:v>
                </c:pt>
                <c:pt idx="62">
                  <c:v>204</c:v>
                </c:pt>
                <c:pt idx="63">
                  <c:v>205</c:v>
                </c:pt>
                <c:pt idx="64">
                  <c:v>206</c:v>
                </c:pt>
                <c:pt idx="65">
                  <c:v>207</c:v>
                </c:pt>
                <c:pt idx="66">
                  <c:v>208</c:v>
                </c:pt>
                <c:pt idx="67">
                  <c:v>210</c:v>
                </c:pt>
                <c:pt idx="68">
                  <c:v>209</c:v>
                </c:pt>
                <c:pt idx="69">
                  <c:v>211</c:v>
                </c:pt>
                <c:pt idx="70">
                  <c:v>212</c:v>
                </c:pt>
                <c:pt idx="71">
                  <c:v>213</c:v>
                </c:pt>
                <c:pt idx="72">
                  <c:v>214</c:v>
                </c:pt>
                <c:pt idx="73">
                  <c:v>215</c:v>
                </c:pt>
                <c:pt idx="74">
                  <c:v>216</c:v>
                </c:pt>
                <c:pt idx="75">
                  <c:v>217</c:v>
                </c:pt>
                <c:pt idx="76">
                  <c:v>218</c:v>
                </c:pt>
                <c:pt idx="77">
                  <c:v>219</c:v>
                </c:pt>
                <c:pt idx="78">
                  <c:v>220</c:v>
                </c:pt>
                <c:pt idx="79">
                  <c:v>221</c:v>
                </c:pt>
                <c:pt idx="80">
                  <c:v>222</c:v>
                </c:pt>
                <c:pt idx="81">
                  <c:v>223</c:v>
                </c:pt>
                <c:pt idx="82">
                  <c:v>224</c:v>
                </c:pt>
                <c:pt idx="83">
                  <c:v>225</c:v>
                </c:pt>
                <c:pt idx="84">
                  <c:v>226</c:v>
                </c:pt>
                <c:pt idx="85">
                  <c:v>227</c:v>
                </c:pt>
                <c:pt idx="86">
                  <c:v>228</c:v>
                </c:pt>
                <c:pt idx="87">
                  <c:v>229</c:v>
                </c:pt>
                <c:pt idx="88">
                  <c:v>230</c:v>
                </c:pt>
                <c:pt idx="89">
                  <c:v>231</c:v>
                </c:pt>
                <c:pt idx="90">
                  <c:v>232</c:v>
                </c:pt>
                <c:pt idx="91">
                  <c:v>233</c:v>
                </c:pt>
                <c:pt idx="92">
                  <c:v>234</c:v>
                </c:pt>
                <c:pt idx="93">
                  <c:v>235</c:v>
                </c:pt>
                <c:pt idx="94">
                  <c:v>236</c:v>
                </c:pt>
                <c:pt idx="95">
                  <c:v>237</c:v>
                </c:pt>
                <c:pt idx="96">
                  <c:v>238</c:v>
                </c:pt>
                <c:pt idx="97">
                  <c:v>239</c:v>
                </c:pt>
                <c:pt idx="98">
                  <c:v>240</c:v>
                </c:pt>
                <c:pt idx="99">
                  <c:v>241</c:v>
                </c:pt>
              </c:numCache>
            </c:numRef>
          </c:cat>
          <c:val>
            <c:numRef>
              <c:f>'RQ1_Run5+6+7'!$AW$3:$AW$102</c:f>
              <c:numCache>
                <c:formatCode>General</c:formatCode>
                <c:ptCount val="100"/>
                <c:pt idx="0">
                  <c:v>0.13360375205983016</c:v>
                </c:pt>
                <c:pt idx="1">
                  <c:v>0.12452711223203027</c:v>
                </c:pt>
                <c:pt idx="2">
                  <c:v>0.18537348455220962</c:v>
                </c:pt>
                <c:pt idx="3">
                  <c:v>0.14904013961605583</c:v>
                </c:pt>
                <c:pt idx="4">
                  <c:v>0.18212141427618411</c:v>
                </c:pt>
                <c:pt idx="5">
                  <c:v>0.19008692052980131</c:v>
                </c:pt>
                <c:pt idx="6">
                  <c:v>0.18156996587030719</c:v>
                </c:pt>
                <c:pt idx="7">
                  <c:v>0.19284646992902504</c:v>
                </c:pt>
                <c:pt idx="8">
                  <c:v>0.15482866043613708</c:v>
                </c:pt>
                <c:pt idx="9">
                  <c:v>0.13393287297253892</c:v>
                </c:pt>
                <c:pt idx="10">
                  <c:v>0.15807894225160415</c:v>
                </c:pt>
                <c:pt idx="11">
                  <c:v>0.16181373638586355</c:v>
                </c:pt>
                <c:pt idx="12">
                  <c:v>0.18711817071042069</c:v>
                </c:pt>
                <c:pt idx="13">
                  <c:v>0.14890096903805247</c:v>
                </c:pt>
                <c:pt idx="14">
                  <c:v>0.16632016632016633</c:v>
                </c:pt>
                <c:pt idx="15">
                  <c:v>0.11584699453551911</c:v>
                </c:pt>
                <c:pt idx="16">
                  <c:v>0.19883527454242927</c:v>
                </c:pt>
                <c:pt idx="17">
                  <c:v>0.18876404494382026</c:v>
                </c:pt>
                <c:pt idx="18">
                  <c:v>9.7479790775083217E-2</c:v>
                </c:pt>
                <c:pt idx="19">
                  <c:v>0.21283422459893048</c:v>
                </c:pt>
                <c:pt idx="20">
                  <c:v>0.21202621829581075</c:v>
                </c:pt>
                <c:pt idx="21">
                  <c:v>0.21302578018995932</c:v>
                </c:pt>
                <c:pt idx="22">
                  <c:v>0.16933226709316274</c:v>
                </c:pt>
                <c:pt idx="23">
                  <c:v>0.16117684681803646</c:v>
                </c:pt>
                <c:pt idx="24">
                  <c:v>0.17523609653725081</c:v>
                </c:pt>
                <c:pt idx="25">
                  <c:v>0.11224489795918367</c:v>
                </c:pt>
                <c:pt idx="26">
                  <c:v>0.15535396079701927</c:v>
                </c:pt>
                <c:pt idx="27">
                  <c:v>0.14334665905197033</c:v>
                </c:pt>
                <c:pt idx="28">
                  <c:v>6.6551921973608721E-2</c:v>
                </c:pt>
                <c:pt idx="29">
                  <c:v>0.18054923380367166</c:v>
                </c:pt>
                <c:pt idx="30">
                  <c:v>0.18773605865363255</c:v>
                </c:pt>
                <c:pt idx="31">
                  <c:v>0.19255577878819924</c:v>
                </c:pt>
                <c:pt idx="32">
                  <c:v>0.16540755467196819</c:v>
                </c:pt>
                <c:pt idx="33">
                  <c:v>0.13235294117647056</c:v>
                </c:pt>
                <c:pt idx="34">
                  <c:v>0.1354000735204019</c:v>
                </c:pt>
                <c:pt idx="35">
                  <c:v>0.19267378136717622</c:v>
                </c:pt>
                <c:pt idx="36">
                  <c:v>0.14998989286436223</c:v>
                </c:pt>
                <c:pt idx="37">
                  <c:v>0.17909715407262022</c:v>
                </c:pt>
                <c:pt idx="38">
                  <c:v>0.16220657276995304</c:v>
                </c:pt>
                <c:pt idx="39">
                  <c:v>0.16907589055240063</c:v>
                </c:pt>
                <c:pt idx="40">
                  <c:v>0.20004067934506256</c:v>
                </c:pt>
                <c:pt idx="41">
                  <c:v>0.12439418416801291</c:v>
                </c:pt>
                <c:pt idx="42">
                  <c:v>0.19660107334525939</c:v>
                </c:pt>
                <c:pt idx="43">
                  <c:v>8.804204993429697E-2</c:v>
                </c:pt>
                <c:pt idx="44">
                  <c:v>0.10626185958254269</c:v>
                </c:pt>
                <c:pt idx="45">
                  <c:v>0.14296915838996338</c:v>
                </c:pt>
                <c:pt idx="46">
                  <c:v>0.12851106139696744</c:v>
                </c:pt>
                <c:pt idx="47">
                  <c:v>0.11121517209084524</c:v>
                </c:pt>
                <c:pt idx="48">
                  <c:v>0.19045834894467342</c:v>
                </c:pt>
                <c:pt idx="49">
                  <c:v>0.18406787650247469</c:v>
                </c:pt>
                <c:pt idx="50">
                  <c:v>0.13847324372305353</c:v>
                </c:pt>
                <c:pt idx="51">
                  <c:v>0.15784327420030733</c:v>
                </c:pt>
                <c:pt idx="52">
                  <c:v>0.13668723303274799</c:v>
                </c:pt>
                <c:pt idx="53">
                  <c:v>0.16188309415470775</c:v>
                </c:pt>
                <c:pt idx="54">
                  <c:v>0.17977340886371213</c:v>
                </c:pt>
                <c:pt idx="55">
                  <c:v>0.1983560035228496</c:v>
                </c:pt>
                <c:pt idx="56">
                  <c:v>0.14635665351878763</c:v>
                </c:pt>
                <c:pt idx="57">
                  <c:v>0.17085351089588374</c:v>
                </c:pt>
                <c:pt idx="58">
                  <c:v>0.17853094536386308</c:v>
                </c:pt>
                <c:pt idx="59">
                  <c:v>0.16042114796784784</c:v>
                </c:pt>
                <c:pt idx="60">
                  <c:v>0.14121996303142328</c:v>
                </c:pt>
                <c:pt idx="61">
                  <c:v>0.20556321047192558</c:v>
                </c:pt>
                <c:pt idx="62">
                  <c:v>0.17740874712265703</c:v>
                </c:pt>
                <c:pt idx="63">
                  <c:v>0.16721198553469949</c:v>
                </c:pt>
                <c:pt idx="64">
                  <c:v>0.15465800690075096</c:v>
                </c:pt>
                <c:pt idx="65">
                  <c:v>0.20683934003133927</c:v>
                </c:pt>
                <c:pt idx="66">
                  <c:v>0.20244639912039586</c:v>
                </c:pt>
                <c:pt idx="67">
                  <c:v>6.5686274509803924E-2</c:v>
                </c:pt>
                <c:pt idx="68">
                  <c:v>0.16330798479087449</c:v>
                </c:pt>
                <c:pt idx="69">
                  <c:v>0.18930873246556301</c:v>
                </c:pt>
                <c:pt idx="70">
                  <c:v>0.14917127071823202</c:v>
                </c:pt>
                <c:pt idx="71">
                  <c:v>0.19342694342694342</c:v>
                </c:pt>
                <c:pt idx="72">
                  <c:v>0.18083961248654468</c:v>
                </c:pt>
                <c:pt idx="73">
                  <c:v>0.18440523619806493</c:v>
                </c:pt>
                <c:pt idx="74">
                  <c:v>0.17079077603453721</c:v>
                </c:pt>
                <c:pt idx="75">
                  <c:v>0.1996025338467271</c:v>
                </c:pt>
                <c:pt idx="76">
                  <c:v>0.21005702436495594</c:v>
                </c:pt>
                <c:pt idx="77">
                  <c:v>0.18041087962962965</c:v>
                </c:pt>
                <c:pt idx="78">
                  <c:v>0.20235525024533857</c:v>
                </c:pt>
                <c:pt idx="79">
                  <c:v>0.18327934213805136</c:v>
                </c:pt>
                <c:pt idx="80">
                  <c:v>0.14801035263668713</c:v>
                </c:pt>
                <c:pt idx="81">
                  <c:v>0.18155077067890341</c:v>
                </c:pt>
                <c:pt idx="82">
                  <c:v>0.13301500682128239</c:v>
                </c:pt>
                <c:pt idx="83">
                  <c:v>0.1784377923292797</c:v>
                </c:pt>
                <c:pt idx="84">
                  <c:v>0.17985347985347988</c:v>
                </c:pt>
                <c:pt idx="85">
                  <c:v>0.14851599491858183</c:v>
                </c:pt>
                <c:pt idx="86">
                  <c:v>0.16411378555798686</c:v>
                </c:pt>
                <c:pt idx="87">
                  <c:v>0.17785592497868713</c:v>
                </c:pt>
                <c:pt idx="88">
                  <c:v>0.19450947010002126</c:v>
                </c:pt>
                <c:pt idx="89">
                  <c:v>0.15023474178403753</c:v>
                </c:pt>
                <c:pt idx="90">
                  <c:v>0.14976046656946471</c:v>
                </c:pt>
                <c:pt idx="91">
                  <c:v>0.18078554810455727</c:v>
                </c:pt>
                <c:pt idx="92">
                  <c:v>0.14758900405588107</c:v>
                </c:pt>
                <c:pt idx="93">
                  <c:v>0.15087777409738323</c:v>
                </c:pt>
                <c:pt idx="94">
                  <c:v>0.19036178631995473</c:v>
                </c:pt>
                <c:pt idx="95">
                  <c:v>0.16348346636259978</c:v>
                </c:pt>
                <c:pt idx="96">
                  <c:v>0.14012738853503187</c:v>
                </c:pt>
                <c:pt idx="97">
                  <c:v>0.18245660527361862</c:v>
                </c:pt>
                <c:pt idx="98">
                  <c:v>0.15278283012004365</c:v>
                </c:pt>
                <c:pt idx="99">
                  <c:v>0.18328445747800584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2-4130-BB0F-0E377228601C}"/>
            </c:ext>
          </c:extLst>
        </c:ser>
        <c:ser>
          <c:idx val="1"/>
          <c:order val="1"/>
          <c:tx>
            <c:strRef>
              <c:f>'RQ1_Run5+6+7'!$AX$2</c:f>
              <c:strCache>
                <c:ptCount val="1"/>
                <c:pt idx="0">
                  <c:v>0.241199478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'RQ1_Run5+6+7'!$A$3:$A$102</c:f>
              <c:numCache>
                <c:formatCode>General</c:formatCode>
                <c:ptCount val="100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  <c:pt idx="6">
                  <c:v>148</c:v>
                </c:pt>
                <c:pt idx="7">
                  <c:v>149</c:v>
                </c:pt>
                <c:pt idx="8">
                  <c:v>150</c:v>
                </c:pt>
                <c:pt idx="9">
                  <c:v>151</c:v>
                </c:pt>
                <c:pt idx="10">
                  <c:v>152</c:v>
                </c:pt>
                <c:pt idx="11">
                  <c:v>153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157</c:v>
                </c:pt>
                <c:pt idx="16">
                  <c:v>158</c:v>
                </c:pt>
                <c:pt idx="17">
                  <c:v>159</c:v>
                </c:pt>
                <c:pt idx="18">
                  <c:v>160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164</c:v>
                </c:pt>
                <c:pt idx="23">
                  <c:v>165</c:v>
                </c:pt>
                <c:pt idx="24">
                  <c:v>166</c:v>
                </c:pt>
                <c:pt idx="25">
                  <c:v>167</c:v>
                </c:pt>
                <c:pt idx="26">
                  <c:v>168</c:v>
                </c:pt>
                <c:pt idx="27">
                  <c:v>169</c:v>
                </c:pt>
                <c:pt idx="28">
                  <c:v>170</c:v>
                </c:pt>
                <c:pt idx="29">
                  <c:v>171</c:v>
                </c:pt>
                <c:pt idx="30">
                  <c:v>172</c:v>
                </c:pt>
                <c:pt idx="31">
                  <c:v>173</c:v>
                </c:pt>
                <c:pt idx="32">
                  <c:v>174</c:v>
                </c:pt>
                <c:pt idx="33">
                  <c:v>175</c:v>
                </c:pt>
                <c:pt idx="34">
                  <c:v>176</c:v>
                </c:pt>
                <c:pt idx="35">
                  <c:v>177</c:v>
                </c:pt>
                <c:pt idx="36">
                  <c:v>178</c:v>
                </c:pt>
                <c:pt idx="37">
                  <c:v>179</c:v>
                </c:pt>
                <c:pt idx="38">
                  <c:v>180</c:v>
                </c:pt>
                <c:pt idx="39">
                  <c:v>181</c:v>
                </c:pt>
                <c:pt idx="40">
                  <c:v>182</c:v>
                </c:pt>
                <c:pt idx="41">
                  <c:v>183</c:v>
                </c:pt>
                <c:pt idx="42">
                  <c:v>184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191</c:v>
                </c:pt>
                <c:pt idx="50">
                  <c:v>192</c:v>
                </c:pt>
                <c:pt idx="51">
                  <c:v>193</c:v>
                </c:pt>
                <c:pt idx="52">
                  <c:v>194</c:v>
                </c:pt>
                <c:pt idx="53">
                  <c:v>195</c:v>
                </c:pt>
                <c:pt idx="54">
                  <c:v>196</c:v>
                </c:pt>
                <c:pt idx="55">
                  <c:v>197</c:v>
                </c:pt>
                <c:pt idx="56">
                  <c:v>198</c:v>
                </c:pt>
                <c:pt idx="57">
                  <c:v>199</c:v>
                </c:pt>
                <c:pt idx="58">
                  <c:v>200</c:v>
                </c:pt>
                <c:pt idx="59">
                  <c:v>201</c:v>
                </c:pt>
                <c:pt idx="60">
                  <c:v>202</c:v>
                </c:pt>
                <c:pt idx="61">
                  <c:v>203</c:v>
                </c:pt>
                <c:pt idx="62">
                  <c:v>204</c:v>
                </c:pt>
                <c:pt idx="63">
                  <c:v>205</c:v>
                </c:pt>
                <c:pt idx="64">
                  <c:v>206</c:v>
                </c:pt>
                <c:pt idx="65">
                  <c:v>207</c:v>
                </c:pt>
                <c:pt idx="66">
                  <c:v>208</c:v>
                </c:pt>
                <c:pt idx="67">
                  <c:v>210</c:v>
                </c:pt>
                <c:pt idx="68">
                  <c:v>209</c:v>
                </c:pt>
                <c:pt idx="69">
                  <c:v>211</c:v>
                </c:pt>
                <c:pt idx="70">
                  <c:v>212</c:v>
                </c:pt>
                <c:pt idx="71">
                  <c:v>213</c:v>
                </c:pt>
                <c:pt idx="72">
                  <c:v>214</c:v>
                </c:pt>
                <c:pt idx="73">
                  <c:v>215</c:v>
                </c:pt>
                <c:pt idx="74">
                  <c:v>216</c:v>
                </c:pt>
                <c:pt idx="75">
                  <c:v>217</c:v>
                </c:pt>
                <c:pt idx="76">
                  <c:v>218</c:v>
                </c:pt>
                <c:pt idx="77">
                  <c:v>219</c:v>
                </c:pt>
                <c:pt idx="78">
                  <c:v>220</c:v>
                </c:pt>
                <c:pt idx="79">
                  <c:v>221</c:v>
                </c:pt>
                <c:pt idx="80">
                  <c:v>222</c:v>
                </c:pt>
                <c:pt idx="81">
                  <c:v>223</c:v>
                </c:pt>
                <c:pt idx="82">
                  <c:v>224</c:v>
                </c:pt>
                <c:pt idx="83">
                  <c:v>225</c:v>
                </c:pt>
                <c:pt idx="84">
                  <c:v>226</c:v>
                </c:pt>
                <c:pt idx="85">
                  <c:v>227</c:v>
                </c:pt>
                <c:pt idx="86">
                  <c:v>228</c:v>
                </c:pt>
                <c:pt idx="87">
                  <c:v>229</c:v>
                </c:pt>
                <c:pt idx="88">
                  <c:v>230</c:v>
                </c:pt>
                <c:pt idx="89">
                  <c:v>231</c:v>
                </c:pt>
                <c:pt idx="90">
                  <c:v>232</c:v>
                </c:pt>
                <c:pt idx="91">
                  <c:v>233</c:v>
                </c:pt>
                <c:pt idx="92">
                  <c:v>234</c:v>
                </c:pt>
                <c:pt idx="93">
                  <c:v>235</c:v>
                </c:pt>
                <c:pt idx="94">
                  <c:v>236</c:v>
                </c:pt>
                <c:pt idx="95">
                  <c:v>237</c:v>
                </c:pt>
                <c:pt idx="96">
                  <c:v>238</c:v>
                </c:pt>
                <c:pt idx="97">
                  <c:v>239</c:v>
                </c:pt>
                <c:pt idx="98">
                  <c:v>240</c:v>
                </c:pt>
                <c:pt idx="99">
                  <c:v>241</c:v>
                </c:pt>
              </c:numCache>
            </c:numRef>
          </c:cat>
          <c:val>
            <c:numRef>
              <c:f>'RQ1_Run5+6+7'!$AX$3:$AX$102</c:f>
              <c:numCache>
                <c:formatCode>General</c:formatCode>
                <c:ptCount val="100"/>
                <c:pt idx="0">
                  <c:v>0.30662948409177332</c:v>
                </c:pt>
                <c:pt idx="1">
                  <c:v>0.36790668348045397</c:v>
                </c:pt>
                <c:pt idx="2">
                  <c:v>0.23337895971842007</c:v>
                </c:pt>
                <c:pt idx="3">
                  <c:v>0.32129144851657937</c:v>
                </c:pt>
                <c:pt idx="4">
                  <c:v>0.34656437625083392</c:v>
                </c:pt>
                <c:pt idx="5">
                  <c:v>0.25889900662251658</c:v>
                </c:pt>
                <c:pt idx="6">
                  <c:v>0.30375426621160406</c:v>
                </c:pt>
                <c:pt idx="7">
                  <c:v>0.25457601793051926</c:v>
                </c:pt>
                <c:pt idx="8">
                  <c:v>0.28707165109034266</c:v>
                </c:pt>
                <c:pt idx="9">
                  <c:v>0.29131202826401154</c:v>
                </c:pt>
                <c:pt idx="10">
                  <c:v>0.29321407738673932</c:v>
                </c:pt>
                <c:pt idx="11">
                  <c:v>0.27828406312513893</c:v>
                </c:pt>
                <c:pt idx="12">
                  <c:v>0.25885843951824056</c:v>
                </c:pt>
                <c:pt idx="13">
                  <c:v>0.31434649019144417</c:v>
                </c:pt>
                <c:pt idx="14">
                  <c:v>0.29383229383229381</c:v>
                </c:pt>
                <c:pt idx="15">
                  <c:v>0.38196721311475407</c:v>
                </c:pt>
                <c:pt idx="16">
                  <c:v>0.21156405990016638</c:v>
                </c:pt>
                <c:pt idx="17">
                  <c:v>0.27121866897147801</c:v>
                </c:pt>
                <c:pt idx="18">
                  <c:v>0.39087018544935803</c:v>
                </c:pt>
                <c:pt idx="19">
                  <c:v>0.24028520499108735</c:v>
                </c:pt>
                <c:pt idx="20">
                  <c:v>0.2282701624394414</c:v>
                </c:pt>
                <c:pt idx="21">
                  <c:v>0.36227951153324289</c:v>
                </c:pt>
                <c:pt idx="22">
                  <c:v>0.26489404238304681</c:v>
                </c:pt>
                <c:pt idx="23">
                  <c:v>0.2655900223856732</c:v>
                </c:pt>
                <c:pt idx="24">
                  <c:v>0.25603357817418682</c:v>
                </c:pt>
                <c:pt idx="25">
                  <c:v>0.37003222341568209</c:v>
                </c:pt>
                <c:pt idx="26">
                  <c:v>0.2885954965170906</c:v>
                </c:pt>
                <c:pt idx="27">
                  <c:v>0.31144108128688375</c:v>
                </c:pt>
                <c:pt idx="28">
                  <c:v>0.3852553069420539</c:v>
                </c:pt>
                <c:pt idx="29">
                  <c:v>0.29418904566833559</c:v>
                </c:pt>
                <c:pt idx="30">
                  <c:v>0.28393690291046436</c:v>
                </c:pt>
                <c:pt idx="31">
                  <c:v>0.23590990800465261</c:v>
                </c:pt>
                <c:pt idx="32">
                  <c:v>0.30019880715705766</c:v>
                </c:pt>
                <c:pt idx="33">
                  <c:v>0.31632064590542097</c:v>
                </c:pt>
                <c:pt idx="34">
                  <c:v>0.31148143609851736</c:v>
                </c:pt>
                <c:pt idx="35">
                  <c:v>0.28627055090856651</c:v>
                </c:pt>
                <c:pt idx="36">
                  <c:v>0.31433191833434404</c:v>
                </c:pt>
                <c:pt idx="37">
                  <c:v>0.26243048740595354</c:v>
                </c:pt>
                <c:pt idx="38">
                  <c:v>0.32323943661971827</c:v>
                </c:pt>
                <c:pt idx="39">
                  <c:v>0.26742385131646879</c:v>
                </c:pt>
                <c:pt idx="40">
                  <c:v>0.25790704769653211</c:v>
                </c:pt>
                <c:pt idx="41">
                  <c:v>0.32094776521270868</c:v>
                </c:pt>
                <c:pt idx="42">
                  <c:v>0.20590339892665474</c:v>
                </c:pt>
                <c:pt idx="43">
                  <c:v>0.3853482260183968</c:v>
                </c:pt>
                <c:pt idx="44">
                  <c:v>0.38994307400379508</c:v>
                </c:pt>
                <c:pt idx="45">
                  <c:v>0.29979090433873495</c:v>
                </c:pt>
                <c:pt idx="46">
                  <c:v>0.31493910017399951</c:v>
                </c:pt>
                <c:pt idx="47">
                  <c:v>0.35612268789510659</c:v>
                </c:pt>
                <c:pt idx="48">
                  <c:v>0.24353690520794305</c:v>
                </c:pt>
                <c:pt idx="49">
                  <c:v>0.26514258779165689</c:v>
                </c:pt>
                <c:pt idx="50">
                  <c:v>0.30661932538676134</c:v>
                </c:pt>
                <c:pt idx="51">
                  <c:v>0.29180053080039114</c:v>
                </c:pt>
                <c:pt idx="52">
                  <c:v>0.34282550229394088</c:v>
                </c:pt>
                <c:pt idx="53">
                  <c:v>0.31746587329366471</c:v>
                </c:pt>
                <c:pt idx="54">
                  <c:v>0.27557480839720094</c:v>
                </c:pt>
                <c:pt idx="55">
                  <c:v>0.24014091398375575</c:v>
                </c:pt>
                <c:pt idx="56">
                  <c:v>0.32115424538094245</c:v>
                </c:pt>
                <c:pt idx="57">
                  <c:v>0.30478208232445514</c:v>
                </c:pt>
                <c:pt idx="58">
                  <c:v>0.28338245295851278</c:v>
                </c:pt>
                <c:pt idx="59">
                  <c:v>0.2845013019359221</c:v>
                </c:pt>
                <c:pt idx="60">
                  <c:v>0.3523105360443623</c:v>
                </c:pt>
                <c:pt idx="61">
                  <c:v>0.23389596968653115</c:v>
                </c:pt>
                <c:pt idx="62">
                  <c:v>0.26931930286090106</c:v>
                </c:pt>
                <c:pt idx="63">
                  <c:v>0.33132426381952818</c:v>
                </c:pt>
                <c:pt idx="64">
                  <c:v>0.32088491982951084</c:v>
                </c:pt>
                <c:pt idx="65">
                  <c:v>0.21900636003318277</c:v>
                </c:pt>
                <c:pt idx="66">
                  <c:v>0.29439252336448601</c:v>
                </c:pt>
                <c:pt idx="67">
                  <c:v>0.41862745098039211</c:v>
                </c:pt>
                <c:pt idx="68">
                  <c:v>0.32851711026615965</c:v>
                </c:pt>
                <c:pt idx="69">
                  <c:v>0.25818273726778723</c:v>
                </c:pt>
                <c:pt idx="70">
                  <c:v>0.2966425839354016</c:v>
                </c:pt>
                <c:pt idx="71">
                  <c:v>0.23697598697598696</c:v>
                </c:pt>
                <c:pt idx="72">
                  <c:v>0.25102260495156081</c:v>
                </c:pt>
                <c:pt idx="73">
                  <c:v>0.25054069436539561</c:v>
                </c:pt>
                <c:pt idx="74">
                  <c:v>0.26460987680320097</c:v>
                </c:pt>
                <c:pt idx="75">
                  <c:v>0.26108557943112659</c:v>
                </c:pt>
                <c:pt idx="76">
                  <c:v>0.23110419906687404</c:v>
                </c:pt>
                <c:pt idx="77">
                  <c:v>0.26576967592592593</c:v>
                </c:pt>
                <c:pt idx="78">
                  <c:v>0.23935230618253189</c:v>
                </c:pt>
                <c:pt idx="79">
                  <c:v>0.25006229753301773</c:v>
                </c:pt>
                <c:pt idx="80">
                  <c:v>0.3233581365253963</c:v>
                </c:pt>
                <c:pt idx="81">
                  <c:v>0.25685374749970585</c:v>
                </c:pt>
                <c:pt idx="82">
                  <c:v>0.33265120509322421</c:v>
                </c:pt>
                <c:pt idx="83">
                  <c:v>0.27490645463049579</c:v>
                </c:pt>
                <c:pt idx="84">
                  <c:v>0.29010989010989013</c:v>
                </c:pt>
                <c:pt idx="85">
                  <c:v>0.28109481464372332</c:v>
                </c:pt>
                <c:pt idx="86">
                  <c:v>0.3429978118161926</c:v>
                </c:pt>
                <c:pt idx="87">
                  <c:v>0.27589514066496162</c:v>
                </c:pt>
                <c:pt idx="88">
                  <c:v>0.2360785982833227</c:v>
                </c:pt>
                <c:pt idx="89">
                  <c:v>0.32458386683738794</c:v>
                </c:pt>
                <c:pt idx="90">
                  <c:v>0.31410122891064363</c:v>
                </c:pt>
                <c:pt idx="91">
                  <c:v>0.29957574928151087</c:v>
                </c:pt>
                <c:pt idx="92">
                  <c:v>0.33325822442541692</c:v>
                </c:pt>
                <c:pt idx="93">
                  <c:v>0.30059622391520369</c:v>
                </c:pt>
                <c:pt idx="94">
                  <c:v>0.28052572074618426</c:v>
                </c:pt>
                <c:pt idx="95">
                  <c:v>0.28663055872291904</c:v>
                </c:pt>
                <c:pt idx="96">
                  <c:v>0.30201698513800429</c:v>
                </c:pt>
                <c:pt idx="97">
                  <c:v>0.2639459387836226</c:v>
                </c:pt>
                <c:pt idx="98">
                  <c:v>0.3248453983266642</c:v>
                </c:pt>
                <c:pt idx="99">
                  <c:v>0.24975562072336266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2-4130-BB0F-0E377228601C}"/>
            </c:ext>
          </c:extLst>
        </c:ser>
        <c:ser>
          <c:idx val="2"/>
          <c:order val="2"/>
          <c:tx>
            <c:strRef>
              <c:f>'RQ1_Run5+6+7'!$AY$2</c:f>
              <c:strCache>
                <c:ptCount val="1"/>
                <c:pt idx="0">
                  <c:v>0.24140006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'RQ1_Run5+6+7'!$A$3:$A$102</c:f>
              <c:numCache>
                <c:formatCode>General</c:formatCode>
                <c:ptCount val="100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  <c:pt idx="6">
                  <c:v>148</c:v>
                </c:pt>
                <c:pt idx="7">
                  <c:v>149</c:v>
                </c:pt>
                <c:pt idx="8">
                  <c:v>150</c:v>
                </c:pt>
                <c:pt idx="9">
                  <c:v>151</c:v>
                </c:pt>
                <c:pt idx="10">
                  <c:v>152</c:v>
                </c:pt>
                <c:pt idx="11">
                  <c:v>153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157</c:v>
                </c:pt>
                <c:pt idx="16">
                  <c:v>158</c:v>
                </c:pt>
                <c:pt idx="17">
                  <c:v>159</c:v>
                </c:pt>
                <c:pt idx="18">
                  <c:v>160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164</c:v>
                </c:pt>
                <c:pt idx="23">
                  <c:v>165</c:v>
                </c:pt>
                <c:pt idx="24">
                  <c:v>166</c:v>
                </c:pt>
                <c:pt idx="25">
                  <c:v>167</c:v>
                </c:pt>
                <c:pt idx="26">
                  <c:v>168</c:v>
                </c:pt>
                <c:pt idx="27">
                  <c:v>169</c:v>
                </c:pt>
                <c:pt idx="28">
                  <c:v>170</c:v>
                </c:pt>
                <c:pt idx="29">
                  <c:v>171</c:v>
                </c:pt>
                <c:pt idx="30">
                  <c:v>172</c:v>
                </c:pt>
                <c:pt idx="31">
                  <c:v>173</c:v>
                </c:pt>
                <c:pt idx="32">
                  <c:v>174</c:v>
                </c:pt>
                <c:pt idx="33">
                  <c:v>175</c:v>
                </c:pt>
                <c:pt idx="34">
                  <c:v>176</c:v>
                </c:pt>
                <c:pt idx="35">
                  <c:v>177</c:v>
                </c:pt>
                <c:pt idx="36">
                  <c:v>178</c:v>
                </c:pt>
                <c:pt idx="37">
                  <c:v>179</c:v>
                </c:pt>
                <c:pt idx="38">
                  <c:v>180</c:v>
                </c:pt>
                <c:pt idx="39">
                  <c:v>181</c:v>
                </c:pt>
                <c:pt idx="40">
                  <c:v>182</c:v>
                </c:pt>
                <c:pt idx="41">
                  <c:v>183</c:v>
                </c:pt>
                <c:pt idx="42">
                  <c:v>184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191</c:v>
                </c:pt>
                <c:pt idx="50">
                  <c:v>192</c:v>
                </c:pt>
                <c:pt idx="51">
                  <c:v>193</c:v>
                </c:pt>
                <c:pt idx="52">
                  <c:v>194</c:v>
                </c:pt>
                <c:pt idx="53">
                  <c:v>195</c:v>
                </c:pt>
                <c:pt idx="54">
                  <c:v>196</c:v>
                </c:pt>
                <c:pt idx="55">
                  <c:v>197</c:v>
                </c:pt>
                <c:pt idx="56">
                  <c:v>198</c:v>
                </c:pt>
                <c:pt idx="57">
                  <c:v>199</c:v>
                </c:pt>
                <c:pt idx="58">
                  <c:v>200</c:v>
                </c:pt>
                <c:pt idx="59">
                  <c:v>201</c:v>
                </c:pt>
                <c:pt idx="60">
                  <c:v>202</c:v>
                </c:pt>
                <c:pt idx="61">
                  <c:v>203</c:v>
                </c:pt>
                <c:pt idx="62">
                  <c:v>204</c:v>
                </c:pt>
                <c:pt idx="63">
                  <c:v>205</c:v>
                </c:pt>
                <c:pt idx="64">
                  <c:v>206</c:v>
                </c:pt>
                <c:pt idx="65">
                  <c:v>207</c:v>
                </c:pt>
                <c:pt idx="66">
                  <c:v>208</c:v>
                </c:pt>
                <c:pt idx="67">
                  <c:v>210</c:v>
                </c:pt>
                <c:pt idx="68">
                  <c:v>209</c:v>
                </c:pt>
                <c:pt idx="69">
                  <c:v>211</c:v>
                </c:pt>
                <c:pt idx="70">
                  <c:v>212</c:v>
                </c:pt>
                <c:pt idx="71">
                  <c:v>213</c:v>
                </c:pt>
                <c:pt idx="72">
                  <c:v>214</c:v>
                </c:pt>
                <c:pt idx="73">
                  <c:v>215</c:v>
                </c:pt>
                <c:pt idx="74">
                  <c:v>216</c:v>
                </c:pt>
                <c:pt idx="75">
                  <c:v>217</c:v>
                </c:pt>
                <c:pt idx="76">
                  <c:v>218</c:v>
                </c:pt>
                <c:pt idx="77">
                  <c:v>219</c:v>
                </c:pt>
                <c:pt idx="78">
                  <c:v>220</c:v>
                </c:pt>
                <c:pt idx="79">
                  <c:v>221</c:v>
                </c:pt>
                <c:pt idx="80">
                  <c:v>222</c:v>
                </c:pt>
                <c:pt idx="81">
                  <c:v>223</c:v>
                </c:pt>
                <c:pt idx="82">
                  <c:v>224</c:v>
                </c:pt>
                <c:pt idx="83">
                  <c:v>225</c:v>
                </c:pt>
                <c:pt idx="84">
                  <c:v>226</c:v>
                </c:pt>
                <c:pt idx="85">
                  <c:v>227</c:v>
                </c:pt>
                <c:pt idx="86">
                  <c:v>228</c:v>
                </c:pt>
                <c:pt idx="87">
                  <c:v>229</c:v>
                </c:pt>
                <c:pt idx="88">
                  <c:v>230</c:v>
                </c:pt>
                <c:pt idx="89">
                  <c:v>231</c:v>
                </c:pt>
                <c:pt idx="90">
                  <c:v>232</c:v>
                </c:pt>
                <c:pt idx="91">
                  <c:v>233</c:v>
                </c:pt>
                <c:pt idx="92">
                  <c:v>234</c:v>
                </c:pt>
                <c:pt idx="93">
                  <c:v>235</c:v>
                </c:pt>
                <c:pt idx="94">
                  <c:v>236</c:v>
                </c:pt>
                <c:pt idx="95">
                  <c:v>237</c:v>
                </c:pt>
                <c:pt idx="96">
                  <c:v>238</c:v>
                </c:pt>
                <c:pt idx="97">
                  <c:v>239</c:v>
                </c:pt>
                <c:pt idx="98">
                  <c:v>240</c:v>
                </c:pt>
                <c:pt idx="99">
                  <c:v>241</c:v>
                </c:pt>
              </c:numCache>
            </c:numRef>
          </c:cat>
          <c:val>
            <c:numRef>
              <c:f>'RQ1_Run5+6+7'!$AY$3:$AY$102</c:f>
              <c:numCache>
                <c:formatCode>General</c:formatCode>
                <c:ptCount val="100"/>
                <c:pt idx="0">
                  <c:v>0.30662948409177332</c:v>
                </c:pt>
                <c:pt idx="1">
                  <c:v>0.36790668348045397</c:v>
                </c:pt>
                <c:pt idx="2">
                  <c:v>0.23337895971842007</c:v>
                </c:pt>
                <c:pt idx="3">
                  <c:v>0.32722513089005234</c:v>
                </c:pt>
                <c:pt idx="4">
                  <c:v>0.34656437625083392</c:v>
                </c:pt>
                <c:pt idx="5">
                  <c:v>0.25879552980132448</c:v>
                </c:pt>
                <c:pt idx="6">
                  <c:v>0.30375426621160406</c:v>
                </c:pt>
                <c:pt idx="7">
                  <c:v>0.25550989914082933</c:v>
                </c:pt>
                <c:pt idx="8">
                  <c:v>0.29236760124610595</c:v>
                </c:pt>
                <c:pt idx="9">
                  <c:v>0.29050907339007542</c:v>
                </c:pt>
                <c:pt idx="10">
                  <c:v>0.29321407738673932</c:v>
                </c:pt>
                <c:pt idx="11">
                  <c:v>0.27828406312513893</c:v>
                </c:pt>
                <c:pt idx="12">
                  <c:v>0.25885843951824056</c:v>
                </c:pt>
                <c:pt idx="13">
                  <c:v>0.31434649019144417</c:v>
                </c:pt>
                <c:pt idx="14">
                  <c:v>0.29383229383229381</c:v>
                </c:pt>
                <c:pt idx="15">
                  <c:v>0.35191256830601092</c:v>
                </c:pt>
                <c:pt idx="16">
                  <c:v>0.21156405990016638</c:v>
                </c:pt>
                <c:pt idx="17">
                  <c:v>0.27121866897147801</c:v>
                </c:pt>
                <c:pt idx="18">
                  <c:v>0.3747028055159296</c:v>
                </c:pt>
                <c:pt idx="19">
                  <c:v>0.24028520499108735</c:v>
                </c:pt>
                <c:pt idx="20">
                  <c:v>0.2282701624394414</c:v>
                </c:pt>
                <c:pt idx="21">
                  <c:v>0.36227951153324289</c:v>
                </c:pt>
                <c:pt idx="22">
                  <c:v>0.26539384246301484</c:v>
                </c:pt>
                <c:pt idx="23">
                  <c:v>0.26015350175887431</c:v>
                </c:pt>
                <c:pt idx="24">
                  <c:v>0.25603357817418682</c:v>
                </c:pt>
                <c:pt idx="25">
                  <c:v>0.37003222341568209</c:v>
                </c:pt>
                <c:pt idx="26">
                  <c:v>0.28843350072898105</c:v>
                </c:pt>
                <c:pt idx="27">
                  <c:v>0.31144108128688375</c:v>
                </c:pt>
                <c:pt idx="28">
                  <c:v>0.3852553069420539</c:v>
                </c:pt>
                <c:pt idx="29">
                  <c:v>0.29221665908056443</c:v>
                </c:pt>
                <c:pt idx="30">
                  <c:v>0.28393690291046436</c:v>
                </c:pt>
                <c:pt idx="31">
                  <c:v>0.23590990800465261</c:v>
                </c:pt>
                <c:pt idx="32">
                  <c:v>0.30019880715705766</c:v>
                </c:pt>
                <c:pt idx="33">
                  <c:v>0.32122260668973474</c:v>
                </c:pt>
                <c:pt idx="34">
                  <c:v>0.31148143609851736</c:v>
                </c:pt>
                <c:pt idx="35">
                  <c:v>0.28627055090856651</c:v>
                </c:pt>
                <c:pt idx="36">
                  <c:v>0.31433191833434404</c:v>
                </c:pt>
                <c:pt idx="37">
                  <c:v>0.26243048740595354</c:v>
                </c:pt>
                <c:pt idx="38">
                  <c:v>0.32323943661971827</c:v>
                </c:pt>
                <c:pt idx="39">
                  <c:v>0.26742385131646879</c:v>
                </c:pt>
                <c:pt idx="40">
                  <c:v>0.25770365097121939</c:v>
                </c:pt>
                <c:pt idx="41">
                  <c:v>0.32705079877939336</c:v>
                </c:pt>
                <c:pt idx="42">
                  <c:v>0.20608228980322002</c:v>
                </c:pt>
                <c:pt idx="43">
                  <c:v>0.3853482260183968</c:v>
                </c:pt>
                <c:pt idx="44">
                  <c:v>0.38994307400379508</c:v>
                </c:pt>
                <c:pt idx="45">
                  <c:v>0.29979090433873495</c:v>
                </c:pt>
                <c:pt idx="46">
                  <c:v>0.31493910017399951</c:v>
                </c:pt>
                <c:pt idx="47">
                  <c:v>0.35612268789510659</c:v>
                </c:pt>
                <c:pt idx="48">
                  <c:v>0.24353690520794305</c:v>
                </c:pt>
                <c:pt idx="49">
                  <c:v>0.26973839264671229</c:v>
                </c:pt>
                <c:pt idx="50">
                  <c:v>0.30661932538676134</c:v>
                </c:pt>
                <c:pt idx="51">
                  <c:v>0.29180053080039114</c:v>
                </c:pt>
                <c:pt idx="52">
                  <c:v>0.34282550229394088</c:v>
                </c:pt>
                <c:pt idx="53">
                  <c:v>0.31746587329366471</c:v>
                </c:pt>
                <c:pt idx="54">
                  <c:v>0.27557480839720094</c:v>
                </c:pt>
                <c:pt idx="55">
                  <c:v>0.24014091398375575</c:v>
                </c:pt>
                <c:pt idx="56">
                  <c:v>0.32115424538094245</c:v>
                </c:pt>
                <c:pt idx="57">
                  <c:v>0.30478208232445514</c:v>
                </c:pt>
                <c:pt idx="58">
                  <c:v>0.28338245295851278</c:v>
                </c:pt>
                <c:pt idx="59">
                  <c:v>0.2845013019359221</c:v>
                </c:pt>
                <c:pt idx="60">
                  <c:v>0.31164510166358594</c:v>
                </c:pt>
                <c:pt idx="61">
                  <c:v>0.23389596968653115</c:v>
                </c:pt>
                <c:pt idx="62">
                  <c:v>0.26931930286090106</c:v>
                </c:pt>
                <c:pt idx="63">
                  <c:v>0.33132426381952818</c:v>
                </c:pt>
                <c:pt idx="64">
                  <c:v>0.3363101278668561</c:v>
                </c:pt>
                <c:pt idx="65">
                  <c:v>0.21900636003318277</c:v>
                </c:pt>
                <c:pt idx="66">
                  <c:v>0.29439252336448601</c:v>
                </c:pt>
                <c:pt idx="67">
                  <c:v>0.41862745098039211</c:v>
                </c:pt>
                <c:pt idx="68">
                  <c:v>0.32851711026615965</c:v>
                </c:pt>
                <c:pt idx="69">
                  <c:v>0.25856186023000127</c:v>
                </c:pt>
                <c:pt idx="70">
                  <c:v>0.29735089956084426</c:v>
                </c:pt>
                <c:pt idx="71">
                  <c:v>0.2337199837199837</c:v>
                </c:pt>
                <c:pt idx="72">
                  <c:v>0.25102260495156081</c:v>
                </c:pt>
                <c:pt idx="73">
                  <c:v>0.25042686397268071</c:v>
                </c:pt>
                <c:pt idx="74">
                  <c:v>0.26460987680320097</c:v>
                </c:pt>
                <c:pt idx="75">
                  <c:v>0.26108557943112659</c:v>
                </c:pt>
                <c:pt idx="76">
                  <c:v>0.23597719025401764</c:v>
                </c:pt>
                <c:pt idx="77">
                  <c:v>0.26576967592592593</c:v>
                </c:pt>
                <c:pt idx="78">
                  <c:v>0.23935230618253189</c:v>
                </c:pt>
                <c:pt idx="79">
                  <c:v>0.25006229753301773</c:v>
                </c:pt>
                <c:pt idx="80">
                  <c:v>0.3233581365253963</c:v>
                </c:pt>
                <c:pt idx="81">
                  <c:v>0.25720673020355339</c:v>
                </c:pt>
                <c:pt idx="82">
                  <c:v>0.33265120509322421</c:v>
                </c:pt>
                <c:pt idx="83">
                  <c:v>0.27490645463049579</c:v>
                </c:pt>
                <c:pt idx="84">
                  <c:v>0.29010989010989013</c:v>
                </c:pt>
                <c:pt idx="85">
                  <c:v>0.2814412749740155</c:v>
                </c:pt>
                <c:pt idx="86">
                  <c:v>0.3429978118161926</c:v>
                </c:pt>
                <c:pt idx="87">
                  <c:v>0.27589514066496162</c:v>
                </c:pt>
                <c:pt idx="88">
                  <c:v>0.22976519826913527</c:v>
                </c:pt>
                <c:pt idx="89">
                  <c:v>0.32458386683738794</c:v>
                </c:pt>
                <c:pt idx="90">
                  <c:v>0.31410122891064363</c:v>
                </c:pt>
                <c:pt idx="91">
                  <c:v>0.29957574928151087</c:v>
                </c:pt>
                <c:pt idx="92">
                  <c:v>0.33325822442541692</c:v>
                </c:pt>
                <c:pt idx="93">
                  <c:v>0.30059622391520369</c:v>
                </c:pt>
                <c:pt idx="94">
                  <c:v>0.29267947993216503</c:v>
                </c:pt>
                <c:pt idx="95">
                  <c:v>0.28549030786773089</c:v>
                </c:pt>
                <c:pt idx="96">
                  <c:v>0.30201698513800429</c:v>
                </c:pt>
                <c:pt idx="97">
                  <c:v>0.26301841791440306</c:v>
                </c:pt>
                <c:pt idx="98">
                  <c:v>0.3248453983266642</c:v>
                </c:pt>
                <c:pt idx="99">
                  <c:v>0.24975562072336266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2-4130-BB0F-0E377228601C}"/>
            </c:ext>
          </c:extLst>
        </c:ser>
        <c:ser>
          <c:idx val="3"/>
          <c:order val="3"/>
          <c:tx>
            <c:strRef>
              <c:f>'RQ1_Run5+6+7'!$AZ$2</c:f>
              <c:strCache>
                <c:ptCount val="1"/>
                <c:pt idx="0">
                  <c:v>0.183331662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'RQ1_Run5+6+7'!$A$3:$A$102</c:f>
              <c:numCache>
                <c:formatCode>General</c:formatCode>
                <c:ptCount val="100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  <c:pt idx="6">
                  <c:v>148</c:v>
                </c:pt>
                <c:pt idx="7">
                  <c:v>149</c:v>
                </c:pt>
                <c:pt idx="8">
                  <c:v>150</c:v>
                </c:pt>
                <c:pt idx="9">
                  <c:v>151</c:v>
                </c:pt>
                <c:pt idx="10">
                  <c:v>152</c:v>
                </c:pt>
                <c:pt idx="11">
                  <c:v>153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157</c:v>
                </c:pt>
                <c:pt idx="16">
                  <c:v>158</c:v>
                </c:pt>
                <c:pt idx="17">
                  <c:v>159</c:v>
                </c:pt>
                <c:pt idx="18">
                  <c:v>160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164</c:v>
                </c:pt>
                <c:pt idx="23">
                  <c:v>165</c:v>
                </c:pt>
                <c:pt idx="24">
                  <c:v>166</c:v>
                </c:pt>
                <c:pt idx="25">
                  <c:v>167</c:v>
                </c:pt>
                <c:pt idx="26">
                  <c:v>168</c:v>
                </c:pt>
                <c:pt idx="27">
                  <c:v>169</c:v>
                </c:pt>
                <c:pt idx="28">
                  <c:v>170</c:v>
                </c:pt>
                <c:pt idx="29">
                  <c:v>171</c:v>
                </c:pt>
                <c:pt idx="30">
                  <c:v>172</c:v>
                </c:pt>
                <c:pt idx="31">
                  <c:v>173</c:v>
                </c:pt>
                <c:pt idx="32">
                  <c:v>174</c:v>
                </c:pt>
                <c:pt idx="33">
                  <c:v>175</c:v>
                </c:pt>
                <c:pt idx="34">
                  <c:v>176</c:v>
                </c:pt>
                <c:pt idx="35">
                  <c:v>177</c:v>
                </c:pt>
                <c:pt idx="36">
                  <c:v>178</c:v>
                </c:pt>
                <c:pt idx="37">
                  <c:v>179</c:v>
                </c:pt>
                <c:pt idx="38">
                  <c:v>180</c:v>
                </c:pt>
                <c:pt idx="39">
                  <c:v>181</c:v>
                </c:pt>
                <c:pt idx="40">
                  <c:v>182</c:v>
                </c:pt>
                <c:pt idx="41">
                  <c:v>183</c:v>
                </c:pt>
                <c:pt idx="42">
                  <c:v>184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191</c:v>
                </c:pt>
                <c:pt idx="50">
                  <c:v>192</c:v>
                </c:pt>
                <c:pt idx="51">
                  <c:v>193</c:v>
                </c:pt>
                <c:pt idx="52">
                  <c:v>194</c:v>
                </c:pt>
                <c:pt idx="53">
                  <c:v>195</c:v>
                </c:pt>
                <c:pt idx="54">
                  <c:v>196</c:v>
                </c:pt>
                <c:pt idx="55">
                  <c:v>197</c:v>
                </c:pt>
                <c:pt idx="56">
                  <c:v>198</c:v>
                </c:pt>
                <c:pt idx="57">
                  <c:v>199</c:v>
                </c:pt>
                <c:pt idx="58">
                  <c:v>200</c:v>
                </c:pt>
                <c:pt idx="59">
                  <c:v>201</c:v>
                </c:pt>
                <c:pt idx="60">
                  <c:v>202</c:v>
                </c:pt>
                <c:pt idx="61">
                  <c:v>203</c:v>
                </c:pt>
                <c:pt idx="62">
                  <c:v>204</c:v>
                </c:pt>
                <c:pt idx="63">
                  <c:v>205</c:v>
                </c:pt>
                <c:pt idx="64">
                  <c:v>206</c:v>
                </c:pt>
                <c:pt idx="65">
                  <c:v>207</c:v>
                </c:pt>
                <c:pt idx="66">
                  <c:v>208</c:v>
                </c:pt>
                <c:pt idx="67">
                  <c:v>210</c:v>
                </c:pt>
                <c:pt idx="68">
                  <c:v>209</c:v>
                </c:pt>
                <c:pt idx="69">
                  <c:v>211</c:v>
                </c:pt>
                <c:pt idx="70">
                  <c:v>212</c:v>
                </c:pt>
                <c:pt idx="71">
                  <c:v>213</c:v>
                </c:pt>
                <c:pt idx="72">
                  <c:v>214</c:v>
                </c:pt>
                <c:pt idx="73">
                  <c:v>215</c:v>
                </c:pt>
                <c:pt idx="74">
                  <c:v>216</c:v>
                </c:pt>
                <c:pt idx="75">
                  <c:v>217</c:v>
                </c:pt>
                <c:pt idx="76">
                  <c:v>218</c:v>
                </c:pt>
                <c:pt idx="77">
                  <c:v>219</c:v>
                </c:pt>
                <c:pt idx="78">
                  <c:v>220</c:v>
                </c:pt>
                <c:pt idx="79">
                  <c:v>221</c:v>
                </c:pt>
                <c:pt idx="80">
                  <c:v>222</c:v>
                </c:pt>
                <c:pt idx="81">
                  <c:v>223</c:v>
                </c:pt>
                <c:pt idx="82">
                  <c:v>224</c:v>
                </c:pt>
                <c:pt idx="83">
                  <c:v>225</c:v>
                </c:pt>
                <c:pt idx="84">
                  <c:v>226</c:v>
                </c:pt>
                <c:pt idx="85">
                  <c:v>227</c:v>
                </c:pt>
                <c:pt idx="86">
                  <c:v>228</c:v>
                </c:pt>
                <c:pt idx="87">
                  <c:v>229</c:v>
                </c:pt>
                <c:pt idx="88">
                  <c:v>230</c:v>
                </c:pt>
                <c:pt idx="89">
                  <c:v>231</c:v>
                </c:pt>
                <c:pt idx="90">
                  <c:v>232</c:v>
                </c:pt>
                <c:pt idx="91">
                  <c:v>233</c:v>
                </c:pt>
                <c:pt idx="92">
                  <c:v>234</c:v>
                </c:pt>
                <c:pt idx="93">
                  <c:v>235</c:v>
                </c:pt>
                <c:pt idx="94">
                  <c:v>236</c:v>
                </c:pt>
                <c:pt idx="95">
                  <c:v>237</c:v>
                </c:pt>
                <c:pt idx="96">
                  <c:v>238</c:v>
                </c:pt>
                <c:pt idx="97">
                  <c:v>239</c:v>
                </c:pt>
                <c:pt idx="98">
                  <c:v>240</c:v>
                </c:pt>
                <c:pt idx="99">
                  <c:v>241</c:v>
                </c:pt>
              </c:numCache>
            </c:numRef>
          </c:cat>
          <c:val>
            <c:numRef>
              <c:f>'RQ1_Run5+6+7'!$AZ$3:$AZ$102</c:f>
              <c:numCache>
                <c:formatCode>General</c:formatCode>
                <c:ptCount val="100"/>
                <c:pt idx="0">
                  <c:v>0.12663201926733425</c:v>
                </c:pt>
                <c:pt idx="1">
                  <c:v>8.3543505674653212E-2</c:v>
                </c:pt>
                <c:pt idx="2">
                  <c:v>0.18478685960109503</c:v>
                </c:pt>
                <c:pt idx="3">
                  <c:v>0.13525305410122163</c:v>
                </c:pt>
                <c:pt idx="4">
                  <c:v>0.11541027351567711</c:v>
                </c:pt>
                <c:pt idx="5">
                  <c:v>0.19070778145695361</c:v>
                </c:pt>
                <c:pt idx="6">
                  <c:v>0.17201365187713311</c:v>
                </c:pt>
                <c:pt idx="7">
                  <c:v>0.19247291744490105</c:v>
                </c:pt>
                <c:pt idx="8">
                  <c:v>0.15856697819314641</c:v>
                </c:pt>
                <c:pt idx="9">
                  <c:v>0.15513088164445157</c:v>
                </c:pt>
                <c:pt idx="10">
                  <c:v>0.16118996694536264</c:v>
                </c:pt>
                <c:pt idx="11">
                  <c:v>0.1658146254723272</c:v>
                </c:pt>
                <c:pt idx="12">
                  <c:v>0.18380171059521735</c:v>
                </c:pt>
                <c:pt idx="13">
                  <c:v>0.16119120775230442</c:v>
                </c:pt>
                <c:pt idx="14">
                  <c:v>0.17348117348117348</c:v>
                </c:pt>
                <c:pt idx="15">
                  <c:v>0.11256830601092896</c:v>
                </c:pt>
                <c:pt idx="16">
                  <c:v>0.19883527454242927</c:v>
                </c:pt>
                <c:pt idx="17">
                  <c:v>0.18219533275713051</c:v>
                </c:pt>
                <c:pt idx="18">
                  <c:v>7.7508321445553974E-2</c:v>
                </c:pt>
                <c:pt idx="19">
                  <c:v>0.21283422459893048</c:v>
                </c:pt>
                <c:pt idx="20">
                  <c:v>0.18894271872328297</c:v>
                </c:pt>
                <c:pt idx="21">
                  <c:v>5.9701492537313432E-2</c:v>
                </c:pt>
                <c:pt idx="22">
                  <c:v>0.164234306277489</c:v>
                </c:pt>
                <c:pt idx="23">
                  <c:v>0.17556763671250403</c:v>
                </c:pt>
                <c:pt idx="24">
                  <c:v>0.19648478488982163</c:v>
                </c:pt>
                <c:pt idx="25">
                  <c:v>8.3780880773361974E-2</c:v>
                </c:pt>
                <c:pt idx="26">
                  <c:v>0.14514822614612019</c:v>
                </c:pt>
                <c:pt idx="27">
                  <c:v>0.13344755377879308</c:v>
                </c:pt>
                <c:pt idx="28">
                  <c:v>9.9827882960413075E-2</c:v>
                </c:pt>
                <c:pt idx="29">
                  <c:v>0.17281140949780005</c:v>
                </c:pt>
                <c:pt idx="30">
                  <c:v>0.18107087313930242</c:v>
                </c:pt>
                <c:pt idx="31">
                  <c:v>0.19170984455958551</c:v>
                </c:pt>
                <c:pt idx="32">
                  <c:v>0.16540755467196819</c:v>
                </c:pt>
                <c:pt idx="33">
                  <c:v>0.17474048442906576</c:v>
                </c:pt>
                <c:pt idx="34">
                  <c:v>0.13429726749172896</c:v>
                </c:pt>
                <c:pt idx="35">
                  <c:v>0.17983847706951256</c:v>
                </c:pt>
                <c:pt idx="36">
                  <c:v>0.12492419648271681</c:v>
                </c:pt>
                <c:pt idx="37">
                  <c:v>0.17729800457965325</c:v>
                </c:pt>
                <c:pt idx="38">
                  <c:v>0.15938967136150234</c:v>
                </c:pt>
                <c:pt idx="39">
                  <c:v>0.192049561177078</c:v>
                </c:pt>
                <c:pt idx="40">
                  <c:v>0.19953218753178076</c:v>
                </c:pt>
                <c:pt idx="41">
                  <c:v>0.12852270687488782</c:v>
                </c:pt>
                <c:pt idx="42">
                  <c:v>0.20134168157423971</c:v>
                </c:pt>
                <c:pt idx="43">
                  <c:v>8.9356110381077519E-2</c:v>
                </c:pt>
                <c:pt idx="44">
                  <c:v>0.10626185958254269</c:v>
                </c:pt>
                <c:pt idx="45">
                  <c:v>0.14296915838996338</c:v>
                </c:pt>
                <c:pt idx="46">
                  <c:v>0.13721103653989561</c:v>
                </c:pt>
                <c:pt idx="47">
                  <c:v>0.11566377897447905</c:v>
                </c:pt>
                <c:pt idx="48">
                  <c:v>0.17122517796927691</c:v>
                </c:pt>
                <c:pt idx="49">
                  <c:v>0.17299080839028994</c:v>
                </c:pt>
                <c:pt idx="50">
                  <c:v>0.13898047172203906</c:v>
                </c:pt>
                <c:pt idx="51">
                  <c:v>0.15784327420030733</c:v>
                </c:pt>
                <c:pt idx="52">
                  <c:v>0.13146654010441386</c:v>
                </c:pt>
                <c:pt idx="53">
                  <c:v>0.14543227161358069</c:v>
                </c:pt>
                <c:pt idx="54">
                  <c:v>0.17977340886371213</c:v>
                </c:pt>
                <c:pt idx="55">
                  <c:v>0.1983560035228496</c:v>
                </c:pt>
                <c:pt idx="56">
                  <c:v>0.15922773510483704</c:v>
                </c:pt>
                <c:pt idx="57">
                  <c:v>0.16691888619854717</c:v>
                </c:pt>
                <c:pt idx="58">
                  <c:v>0.19406030378598957</c:v>
                </c:pt>
                <c:pt idx="59">
                  <c:v>0.16777991622325367</c:v>
                </c:pt>
                <c:pt idx="60">
                  <c:v>0.12939001848428835</c:v>
                </c:pt>
                <c:pt idx="61">
                  <c:v>0.1978987254564244</c:v>
                </c:pt>
                <c:pt idx="62">
                  <c:v>0.17494245314041434</c:v>
                </c:pt>
                <c:pt idx="63">
                  <c:v>0.14327535732736352</c:v>
                </c:pt>
                <c:pt idx="64">
                  <c:v>0.125634260198904</c:v>
                </c:pt>
                <c:pt idx="65">
                  <c:v>0.20683934003133927</c:v>
                </c:pt>
                <c:pt idx="66">
                  <c:v>0.18347993402968663</c:v>
                </c:pt>
                <c:pt idx="67">
                  <c:v>7.2549019607843129E-2</c:v>
                </c:pt>
                <c:pt idx="68">
                  <c:v>0.16330798479087449</c:v>
                </c:pt>
                <c:pt idx="69">
                  <c:v>0.18930873246556301</c:v>
                </c:pt>
                <c:pt idx="70">
                  <c:v>0.14732965009208102</c:v>
                </c:pt>
                <c:pt idx="71">
                  <c:v>0.1877289377289377</c:v>
                </c:pt>
                <c:pt idx="72">
                  <c:v>0.1796555435952637</c:v>
                </c:pt>
                <c:pt idx="73">
                  <c:v>0.18622652248150257</c:v>
                </c:pt>
                <c:pt idx="74">
                  <c:v>0.17616089291355164</c:v>
                </c:pt>
                <c:pt idx="75">
                  <c:v>0.17662402186063844</c:v>
                </c:pt>
                <c:pt idx="76">
                  <c:v>0.21057542768273718</c:v>
                </c:pt>
                <c:pt idx="77">
                  <c:v>0.18446180555555555</c:v>
                </c:pt>
                <c:pt idx="78">
                  <c:v>0.20186457311089301</c:v>
                </c:pt>
                <c:pt idx="79">
                  <c:v>0.18327934213805136</c:v>
                </c:pt>
                <c:pt idx="80">
                  <c:v>0.15949530896150113</c:v>
                </c:pt>
                <c:pt idx="81">
                  <c:v>0.18390398870455349</c:v>
                </c:pt>
                <c:pt idx="82">
                  <c:v>0.15666211914506592</c:v>
                </c:pt>
                <c:pt idx="83">
                  <c:v>0.1814780168381665</c:v>
                </c:pt>
                <c:pt idx="84">
                  <c:v>0.1730769230769231</c:v>
                </c:pt>
                <c:pt idx="85">
                  <c:v>0.15879431805058322</c:v>
                </c:pt>
                <c:pt idx="86">
                  <c:v>0.13977024070021885</c:v>
                </c:pt>
                <c:pt idx="87">
                  <c:v>0.18179880647911337</c:v>
                </c:pt>
                <c:pt idx="88">
                  <c:v>0.19380009931191031</c:v>
                </c:pt>
                <c:pt idx="89">
                  <c:v>0.14916773367477593</c:v>
                </c:pt>
                <c:pt idx="90">
                  <c:v>0.16871485107269318</c:v>
                </c:pt>
                <c:pt idx="91">
                  <c:v>0.17969070754071437</c:v>
                </c:pt>
                <c:pt idx="92">
                  <c:v>0.17169896349707078</c:v>
                </c:pt>
                <c:pt idx="93">
                  <c:v>0.15104339185160648</c:v>
                </c:pt>
                <c:pt idx="94">
                  <c:v>0.18923120407009608</c:v>
                </c:pt>
                <c:pt idx="95">
                  <c:v>0.21094640820980615</c:v>
                </c:pt>
                <c:pt idx="96">
                  <c:v>0.15215852795470633</c:v>
                </c:pt>
                <c:pt idx="97">
                  <c:v>0.18113157546044786</c:v>
                </c:pt>
                <c:pt idx="98">
                  <c:v>0.16224081484176062</c:v>
                </c:pt>
                <c:pt idx="99">
                  <c:v>0.18328445747800584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02-4130-BB0F-0E377228601C}"/>
            </c:ext>
          </c:extLst>
        </c:ser>
        <c:ser>
          <c:idx val="4"/>
          <c:order val="4"/>
          <c:tx>
            <c:strRef>
              <c:f>'RQ1_Run5+6+7'!$BA$2</c:f>
              <c:strCache>
                <c:ptCount val="1"/>
                <c:pt idx="0">
                  <c:v>0.155952262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'RQ1_Run5+6+7'!$A$3:$A$102</c:f>
              <c:numCache>
                <c:formatCode>General</c:formatCode>
                <c:ptCount val="100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  <c:pt idx="6">
                  <c:v>148</c:v>
                </c:pt>
                <c:pt idx="7">
                  <c:v>149</c:v>
                </c:pt>
                <c:pt idx="8">
                  <c:v>150</c:v>
                </c:pt>
                <c:pt idx="9">
                  <c:v>151</c:v>
                </c:pt>
                <c:pt idx="10">
                  <c:v>152</c:v>
                </c:pt>
                <c:pt idx="11">
                  <c:v>153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157</c:v>
                </c:pt>
                <c:pt idx="16">
                  <c:v>158</c:v>
                </c:pt>
                <c:pt idx="17">
                  <c:v>159</c:v>
                </c:pt>
                <c:pt idx="18">
                  <c:v>160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164</c:v>
                </c:pt>
                <c:pt idx="23">
                  <c:v>165</c:v>
                </c:pt>
                <c:pt idx="24">
                  <c:v>166</c:v>
                </c:pt>
                <c:pt idx="25">
                  <c:v>167</c:v>
                </c:pt>
                <c:pt idx="26">
                  <c:v>168</c:v>
                </c:pt>
                <c:pt idx="27">
                  <c:v>169</c:v>
                </c:pt>
                <c:pt idx="28">
                  <c:v>170</c:v>
                </c:pt>
                <c:pt idx="29">
                  <c:v>171</c:v>
                </c:pt>
                <c:pt idx="30">
                  <c:v>172</c:v>
                </c:pt>
                <c:pt idx="31">
                  <c:v>173</c:v>
                </c:pt>
                <c:pt idx="32">
                  <c:v>174</c:v>
                </c:pt>
                <c:pt idx="33">
                  <c:v>175</c:v>
                </c:pt>
                <c:pt idx="34">
                  <c:v>176</c:v>
                </c:pt>
                <c:pt idx="35">
                  <c:v>177</c:v>
                </c:pt>
                <c:pt idx="36">
                  <c:v>178</c:v>
                </c:pt>
                <c:pt idx="37">
                  <c:v>179</c:v>
                </c:pt>
                <c:pt idx="38">
                  <c:v>180</c:v>
                </c:pt>
                <c:pt idx="39">
                  <c:v>181</c:v>
                </c:pt>
                <c:pt idx="40">
                  <c:v>182</c:v>
                </c:pt>
                <c:pt idx="41">
                  <c:v>183</c:v>
                </c:pt>
                <c:pt idx="42">
                  <c:v>184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191</c:v>
                </c:pt>
                <c:pt idx="50">
                  <c:v>192</c:v>
                </c:pt>
                <c:pt idx="51">
                  <c:v>193</c:v>
                </c:pt>
                <c:pt idx="52">
                  <c:v>194</c:v>
                </c:pt>
                <c:pt idx="53">
                  <c:v>195</c:v>
                </c:pt>
                <c:pt idx="54">
                  <c:v>196</c:v>
                </c:pt>
                <c:pt idx="55">
                  <c:v>197</c:v>
                </c:pt>
                <c:pt idx="56">
                  <c:v>198</c:v>
                </c:pt>
                <c:pt idx="57">
                  <c:v>199</c:v>
                </c:pt>
                <c:pt idx="58">
                  <c:v>200</c:v>
                </c:pt>
                <c:pt idx="59">
                  <c:v>201</c:v>
                </c:pt>
                <c:pt idx="60">
                  <c:v>202</c:v>
                </c:pt>
                <c:pt idx="61">
                  <c:v>203</c:v>
                </c:pt>
                <c:pt idx="62">
                  <c:v>204</c:v>
                </c:pt>
                <c:pt idx="63">
                  <c:v>205</c:v>
                </c:pt>
                <c:pt idx="64">
                  <c:v>206</c:v>
                </c:pt>
                <c:pt idx="65">
                  <c:v>207</c:v>
                </c:pt>
                <c:pt idx="66">
                  <c:v>208</c:v>
                </c:pt>
                <c:pt idx="67">
                  <c:v>210</c:v>
                </c:pt>
                <c:pt idx="68">
                  <c:v>209</c:v>
                </c:pt>
                <c:pt idx="69">
                  <c:v>211</c:v>
                </c:pt>
                <c:pt idx="70">
                  <c:v>212</c:v>
                </c:pt>
                <c:pt idx="71">
                  <c:v>213</c:v>
                </c:pt>
                <c:pt idx="72">
                  <c:v>214</c:v>
                </c:pt>
                <c:pt idx="73">
                  <c:v>215</c:v>
                </c:pt>
                <c:pt idx="74">
                  <c:v>216</c:v>
                </c:pt>
                <c:pt idx="75">
                  <c:v>217</c:v>
                </c:pt>
                <c:pt idx="76">
                  <c:v>218</c:v>
                </c:pt>
                <c:pt idx="77">
                  <c:v>219</c:v>
                </c:pt>
                <c:pt idx="78">
                  <c:v>220</c:v>
                </c:pt>
                <c:pt idx="79">
                  <c:v>221</c:v>
                </c:pt>
                <c:pt idx="80">
                  <c:v>222</c:v>
                </c:pt>
                <c:pt idx="81">
                  <c:v>223</c:v>
                </c:pt>
                <c:pt idx="82">
                  <c:v>224</c:v>
                </c:pt>
                <c:pt idx="83">
                  <c:v>225</c:v>
                </c:pt>
                <c:pt idx="84">
                  <c:v>226</c:v>
                </c:pt>
                <c:pt idx="85">
                  <c:v>227</c:v>
                </c:pt>
                <c:pt idx="86">
                  <c:v>228</c:v>
                </c:pt>
                <c:pt idx="87">
                  <c:v>229</c:v>
                </c:pt>
                <c:pt idx="88">
                  <c:v>230</c:v>
                </c:pt>
                <c:pt idx="89">
                  <c:v>231</c:v>
                </c:pt>
                <c:pt idx="90">
                  <c:v>232</c:v>
                </c:pt>
                <c:pt idx="91">
                  <c:v>233</c:v>
                </c:pt>
                <c:pt idx="92">
                  <c:v>234</c:v>
                </c:pt>
                <c:pt idx="93">
                  <c:v>235</c:v>
                </c:pt>
                <c:pt idx="94">
                  <c:v>236</c:v>
                </c:pt>
                <c:pt idx="95">
                  <c:v>237</c:v>
                </c:pt>
                <c:pt idx="96">
                  <c:v>238</c:v>
                </c:pt>
                <c:pt idx="97">
                  <c:v>239</c:v>
                </c:pt>
                <c:pt idx="98">
                  <c:v>240</c:v>
                </c:pt>
                <c:pt idx="99">
                  <c:v>241</c:v>
                </c:pt>
              </c:numCache>
            </c:numRef>
          </c:cat>
          <c:val>
            <c:numRef>
              <c:f>'RQ1_Run5+6+7'!$BA$3:$BA$102</c:f>
              <c:numCache>
                <c:formatCode>General</c:formatCode>
                <c:ptCount val="100"/>
                <c:pt idx="0">
                  <c:v>0.12650526048928887</c:v>
                </c:pt>
                <c:pt idx="1">
                  <c:v>5.6116015132408575E-2</c:v>
                </c:pt>
                <c:pt idx="2">
                  <c:v>0.16308173640985532</c:v>
                </c:pt>
                <c:pt idx="3">
                  <c:v>6.7190226876090747E-2</c:v>
                </c:pt>
                <c:pt idx="4">
                  <c:v>9.3395597064709797E-3</c:v>
                </c:pt>
                <c:pt idx="5">
                  <c:v>0.10151076158940399</c:v>
                </c:pt>
                <c:pt idx="6">
                  <c:v>3.8907849829351533E-2</c:v>
                </c:pt>
                <c:pt idx="7">
                  <c:v>0.10459469555472545</c:v>
                </c:pt>
                <c:pt idx="8">
                  <c:v>0.1071651090342679</c:v>
                </c:pt>
                <c:pt idx="9">
                  <c:v>0.12911514372892241</c:v>
                </c:pt>
                <c:pt idx="10">
                  <c:v>9.4302936029554751E-2</c:v>
                </c:pt>
                <c:pt idx="11">
                  <c:v>0.11580351189153147</c:v>
                </c:pt>
                <c:pt idx="12">
                  <c:v>0.11136323965788097</c:v>
                </c:pt>
                <c:pt idx="13">
                  <c:v>6.1214842826754913E-2</c:v>
                </c:pt>
                <c:pt idx="14">
                  <c:v>7.2534072534072527E-2</c:v>
                </c:pt>
                <c:pt idx="15">
                  <c:v>3.7704918032786888E-2</c:v>
                </c:pt>
                <c:pt idx="16">
                  <c:v>0.17920133111480865</c:v>
                </c:pt>
                <c:pt idx="17">
                  <c:v>8.6603284356093352E-2</c:v>
                </c:pt>
                <c:pt idx="18">
                  <c:v>5.9438896814075132E-2</c:v>
                </c:pt>
                <c:pt idx="19">
                  <c:v>9.3761140819964353E-2</c:v>
                </c:pt>
                <c:pt idx="20">
                  <c:v>0.14249073810202337</c:v>
                </c:pt>
                <c:pt idx="21">
                  <c:v>2.7137042062415195E-3</c:v>
                </c:pt>
                <c:pt idx="22">
                  <c:v>0.13614554178328669</c:v>
                </c:pt>
                <c:pt idx="23">
                  <c:v>0.13751199232491204</c:v>
                </c:pt>
                <c:pt idx="24">
                  <c:v>0.11621196222455404</c:v>
                </c:pt>
                <c:pt idx="25">
                  <c:v>6.3909774436090222E-2</c:v>
                </c:pt>
                <c:pt idx="26">
                  <c:v>0.12246881581078893</c:v>
                </c:pt>
                <c:pt idx="27">
                  <c:v>0.10032362459546927</c:v>
                </c:pt>
                <c:pt idx="28">
                  <c:v>6.3109581181870336E-2</c:v>
                </c:pt>
                <c:pt idx="29">
                  <c:v>6.0233651949628285E-2</c:v>
                </c:pt>
                <c:pt idx="30">
                  <c:v>6.331926238613643E-2</c:v>
                </c:pt>
                <c:pt idx="31">
                  <c:v>0.14391456064291</c:v>
                </c:pt>
                <c:pt idx="32">
                  <c:v>6.8787276341948311E-2</c:v>
                </c:pt>
                <c:pt idx="33">
                  <c:v>5.5363321799307953E-2</c:v>
                </c:pt>
                <c:pt idx="34">
                  <c:v>0.10733978679083446</c:v>
                </c:pt>
                <c:pt idx="35">
                  <c:v>5.4946639746178257E-2</c:v>
                </c:pt>
                <c:pt idx="36">
                  <c:v>9.6422073984232873E-2</c:v>
                </c:pt>
                <c:pt idx="37">
                  <c:v>0.11874386653581943</c:v>
                </c:pt>
                <c:pt idx="38">
                  <c:v>3.1924882629107976E-2</c:v>
                </c:pt>
                <c:pt idx="39">
                  <c:v>0.1040268456375839</c:v>
                </c:pt>
                <c:pt idx="40">
                  <c:v>8.4816434455405265E-2</c:v>
                </c:pt>
                <c:pt idx="41">
                  <c:v>9.9084544964997315E-2</c:v>
                </c:pt>
                <c:pt idx="42">
                  <c:v>0.19007155635062611</c:v>
                </c:pt>
                <c:pt idx="43">
                  <c:v>5.1905387647831792E-2</c:v>
                </c:pt>
                <c:pt idx="44">
                  <c:v>7.5901328273244783E-3</c:v>
                </c:pt>
                <c:pt idx="45">
                  <c:v>0.11447987454260325</c:v>
                </c:pt>
                <c:pt idx="46">
                  <c:v>0.10439970171513796</c:v>
                </c:pt>
                <c:pt idx="47">
                  <c:v>6.0875673144462662E-2</c:v>
                </c:pt>
                <c:pt idx="48">
                  <c:v>0.15124266267016362</c:v>
                </c:pt>
                <c:pt idx="49">
                  <c:v>0.10806033466886639</c:v>
                </c:pt>
                <c:pt idx="50">
                  <c:v>0.10930763378138475</c:v>
                </c:pt>
                <c:pt idx="51">
                  <c:v>0.10071238999860317</c:v>
                </c:pt>
                <c:pt idx="52">
                  <c:v>4.6195222274956496E-2</c:v>
                </c:pt>
                <c:pt idx="53">
                  <c:v>5.7752887644382224E-2</c:v>
                </c:pt>
                <c:pt idx="54">
                  <c:v>8.930356547817396E-2</c:v>
                </c:pt>
                <c:pt idx="55">
                  <c:v>0.1230061649867893</c:v>
                </c:pt>
                <c:pt idx="56">
                  <c:v>5.2107120614490347E-2</c:v>
                </c:pt>
                <c:pt idx="57">
                  <c:v>5.2663438256658583E-2</c:v>
                </c:pt>
                <c:pt idx="58">
                  <c:v>6.0643844933121742E-2</c:v>
                </c:pt>
                <c:pt idx="59">
                  <c:v>0.10279633193705422</c:v>
                </c:pt>
                <c:pt idx="60">
                  <c:v>6.5434380776340104E-2</c:v>
                </c:pt>
                <c:pt idx="61">
                  <c:v>0.12874612469858768</c:v>
                </c:pt>
                <c:pt idx="62">
                  <c:v>0.1090101940151266</c:v>
                </c:pt>
                <c:pt idx="63">
                  <c:v>2.6864129498880659E-2</c:v>
                </c:pt>
                <c:pt idx="64">
                  <c:v>6.2512685203978083E-2</c:v>
                </c:pt>
                <c:pt idx="65">
                  <c:v>0.14830859987095585</c:v>
                </c:pt>
                <c:pt idx="66">
                  <c:v>2.5288620120945574E-2</c:v>
                </c:pt>
                <c:pt idx="67">
                  <c:v>2.4509803921568627E-2</c:v>
                </c:pt>
                <c:pt idx="68">
                  <c:v>1.6349809885931554E-2</c:v>
                </c:pt>
                <c:pt idx="69">
                  <c:v>0.10463793757108557</c:v>
                </c:pt>
                <c:pt idx="70">
                  <c:v>0.109505595693441</c:v>
                </c:pt>
                <c:pt idx="71">
                  <c:v>0.14814814814814814</c:v>
                </c:pt>
                <c:pt idx="72">
                  <c:v>0.13745963401506997</c:v>
                </c:pt>
                <c:pt idx="73">
                  <c:v>0.1284006829823563</c:v>
                </c:pt>
                <c:pt idx="74">
                  <c:v>0.1238285774455091</c:v>
                </c:pt>
                <c:pt idx="75">
                  <c:v>0.10160228543038131</c:v>
                </c:pt>
                <c:pt idx="76">
                  <c:v>0.11228615863141525</c:v>
                </c:pt>
                <c:pt idx="77">
                  <c:v>0.10358796296296298</c:v>
                </c:pt>
                <c:pt idx="78">
                  <c:v>0.11707556427870459</c:v>
                </c:pt>
                <c:pt idx="79">
                  <c:v>0.13331672065786196</c:v>
                </c:pt>
                <c:pt idx="80">
                  <c:v>4.5778065351019082E-2</c:v>
                </c:pt>
                <c:pt idx="81">
                  <c:v>0.12048476291328393</c:v>
                </c:pt>
                <c:pt idx="82">
                  <c:v>4.5020463847203269E-2</c:v>
                </c:pt>
                <c:pt idx="83">
                  <c:v>9.0271281571562209E-2</c:v>
                </c:pt>
                <c:pt idx="84">
                  <c:v>6.6849816849816848E-2</c:v>
                </c:pt>
                <c:pt idx="85">
                  <c:v>0.13015359741309621</c:v>
                </c:pt>
                <c:pt idx="86">
                  <c:v>1.0120350109409192E-2</c:v>
                </c:pt>
                <c:pt idx="87">
                  <c:v>8.8554987212276212E-2</c:v>
                </c:pt>
                <c:pt idx="88">
                  <c:v>0.14584663403561041</c:v>
                </c:pt>
                <c:pt idx="89">
                  <c:v>5.1429790866410578E-2</c:v>
                </c:pt>
                <c:pt idx="90">
                  <c:v>5.3322224536554885E-2</c:v>
                </c:pt>
                <c:pt idx="91">
                  <c:v>4.0372245791706583E-2</c:v>
                </c:pt>
                <c:pt idx="92">
                  <c:v>1.4195583596214515E-2</c:v>
                </c:pt>
                <c:pt idx="93">
                  <c:v>9.6886386220602846E-2</c:v>
                </c:pt>
                <c:pt idx="94">
                  <c:v>4.7201808931599774E-2</c:v>
                </c:pt>
                <c:pt idx="95">
                  <c:v>5.3449258836944132E-2</c:v>
                </c:pt>
                <c:pt idx="96">
                  <c:v>0.10368011323425337</c:v>
                </c:pt>
                <c:pt idx="97">
                  <c:v>0.10944746256790777</c:v>
                </c:pt>
                <c:pt idx="98">
                  <c:v>3.5285558384867223E-2</c:v>
                </c:pt>
                <c:pt idx="99">
                  <c:v>0.13391984359726294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130-BB0F-0E3772286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885039"/>
        <c:axId val="494549967"/>
      </c:barChart>
      <c:catAx>
        <c:axId val="56388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49967"/>
        <c:crosses val="autoZero"/>
        <c:auto val="1"/>
        <c:lblAlgn val="ctr"/>
        <c:lblOffset val="100"/>
        <c:noMultiLvlLbl val="0"/>
      </c:catAx>
      <c:valAx>
        <c:axId val="4945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8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'RQ1_Run5+6+7'!$M$2</c:f>
              <c:strCache>
                <c:ptCount val="1"/>
                <c:pt idx="0">
                  <c:v>2428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'RQ1_Run5+6+7'!$A$3:$A$102</c:f>
              <c:numCache>
                <c:formatCode>General</c:formatCode>
                <c:ptCount val="100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  <c:pt idx="6">
                  <c:v>148</c:v>
                </c:pt>
                <c:pt idx="7">
                  <c:v>149</c:v>
                </c:pt>
                <c:pt idx="8">
                  <c:v>150</c:v>
                </c:pt>
                <c:pt idx="9">
                  <c:v>151</c:v>
                </c:pt>
                <c:pt idx="10">
                  <c:v>152</c:v>
                </c:pt>
                <c:pt idx="11">
                  <c:v>153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157</c:v>
                </c:pt>
                <c:pt idx="16">
                  <c:v>158</c:v>
                </c:pt>
                <c:pt idx="17">
                  <c:v>159</c:v>
                </c:pt>
                <c:pt idx="18">
                  <c:v>160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164</c:v>
                </c:pt>
                <c:pt idx="23">
                  <c:v>165</c:v>
                </c:pt>
                <c:pt idx="24">
                  <c:v>166</c:v>
                </c:pt>
                <c:pt idx="25">
                  <c:v>167</c:v>
                </c:pt>
                <c:pt idx="26">
                  <c:v>168</c:v>
                </c:pt>
                <c:pt idx="27">
                  <c:v>169</c:v>
                </c:pt>
                <c:pt idx="28">
                  <c:v>170</c:v>
                </c:pt>
                <c:pt idx="29">
                  <c:v>171</c:v>
                </c:pt>
                <c:pt idx="30">
                  <c:v>172</c:v>
                </c:pt>
                <c:pt idx="31">
                  <c:v>173</c:v>
                </c:pt>
                <c:pt idx="32">
                  <c:v>174</c:v>
                </c:pt>
                <c:pt idx="33">
                  <c:v>175</c:v>
                </c:pt>
                <c:pt idx="34">
                  <c:v>176</c:v>
                </c:pt>
                <c:pt idx="35">
                  <c:v>177</c:v>
                </c:pt>
                <c:pt idx="36">
                  <c:v>178</c:v>
                </c:pt>
                <c:pt idx="37">
                  <c:v>179</c:v>
                </c:pt>
                <c:pt idx="38">
                  <c:v>180</c:v>
                </c:pt>
                <c:pt idx="39">
                  <c:v>181</c:v>
                </c:pt>
                <c:pt idx="40">
                  <c:v>182</c:v>
                </c:pt>
                <c:pt idx="41">
                  <c:v>183</c:v>
                </c:pt>
                <c:pt idx="42">
                  <c:v>184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191</c:v>
                </c:pt>
                <c:pt idx="50">
                  <c:v>192</c:v>
                </c:pt>
                <c:pt idx="51">
                  <c:v>193</c:v>
                </c:pt>
                <c:pt idx="52">
                  <c:v>194</c:v>
                </c:pt>
                <c:pt idx="53">
                  <c:v>195</c:v>
                </c:pt>
                <c:pt idx="54">
                  <c:v>196</c:v>
                </c:pt>
                <c:pt idx="55">
                  <c:v>197</c:v>
                </c:pt>
                <c:pt idx="56">
                  <c:v>198</c:v>
                </c:pt>
                <c:pt idx="57">
                  <c:v>199</c:v>
                </c:pt>
                <c:pt idx="58">
                  <c:v>200</c:v>
                </c:pt>
                <c:pt idx="59">
                  <c:v>201</c:v>
                </c:pt>
                <c:pt idx="60">
                  <c:v>202</c:v>
                </c:pt>
                <c:pt idx="61">
                  <c:v>203</c:v>
                </c:pt>
                <c:pt idx="62">
                  <c:v>204</c:v>
                </c:pt>
                <c:pt idx="63">
                  <c:v>205</c:v>
                </c:pt>
                <c:pt idx="64">
                  <c:v>206</c:v>
                </c:pt>
                <c:pt idx="65">
                  <c:v>207</c:v>
                </c:pt>
                <c:pt idx="66">
                  <c:v>208</c:v>
                </c:pt>
                <c:pt idx="67">
                  <c:v>210</c:v>
                </c:pt>
                <c:pt idx="68">
                  <c:v>209</c:v>
                </c:pt>
                <c:pt idx="69">
                  <c:v>211</c:v>
                </c:pt>
                <c:pt idx="70">
                  <c:v>212</c:v>
                </c:pt>
                <c:pt idx="71">
                  <c:v>213</c:v>
                </c:pt>
                <c:pt idx="72">
                  <c:v>214</c:v>
                </c:pt>
                <c:pt idx="73">
                  <c:v>215</c:v>
                </c:pt>
                <c:pt idx="74">
                  <c:v>216</c:v>
                </c:pt>
                <c:pt idx="75">
                  <c:v>217</c:v>
                </c:pt>
                <c:pt idx="76">
                  <c:v>218</c:v>
                </c:pt>
                <c:pt idx="77">
                  <c:v>219</c:v>
                </c:pt>
                <c:pt idx="78">
                  <c:v>220</c:v>
                </c:pt>
                <c:pt idx="79">
                  <c:v>221</c:v>
                </c:pt>
                <c:pt idx="80">
                  <c:v>222</c:v>
                </c:pt>
                <c:pt idx="81">
                  <c:v>223</c:v>
                </c:pt>
                <c:pt idx="82">
                  <c:v>224</c:v>
                </c:pt>
                <c:pt idx="83">
                  <c:v>225</c:v>
                </c:pt>
                <c:pt idx="84">
                  <c:v>226</c:v>
                </c:pt>
                <c:pt idx="85">
                  <c:v>227</c:v>
                </c:pt>
                <c:pt idx="86">
                  <c:v>228</c:v>
                </c:pt>
                <c:pt idx="87">
                  <c:v>229</c:v>
                </c:pt>
                <c:pt idx="88">
                  <c:v>230</c:v>
                </c:pt>
                <c:pt idx="89">
                  <c:v>231</c:v>
                </c:pt>
                <c:pt idx="90">
                  <c:v>232</c:v>
                </c:pt>
                <c:pt idx="91">
                  <c:v>233</c:v>
                </c:pt>
                <c:pt idx="92">
                  <c:v>234</c:v>
                </c:pt>
                <c:pt idx="93">
                  <c:v>235</c:v>
                </c:pt>
                <c:pt idx="94">
                  <c:v>236</c:v>
                </c:pt>
                <c:pt idx="95">
                  <c:v>237</c:v>
                </c:pt>
                <c:pt idx="96">
                  <c:v>238</c:v>
                </c:pt>
                <c:pt idx="97">
                  <c:v>239</c:v>
                </c:pt>
                <c:pt idx="98">
                  <c:v>240</c:v>
                </c:pt>
                <c:pt idx="99">
                  <c:v>241</c:v>
                </c:pt>
              </c:numCache>
            </c:numRef>
          </c:cat>
          <c:val>
            <c:numRef>
              <c:f>'RQ1_Run5+6+7'!$M$3:$M$102</c:f>
              <c:numCache>
                <c:formatCode>General</c:formatCode>
                <c:ptCount val="100"/>
                <c:pt idx="0">
                  <c:v>2810</c:v>
                </c:pt>
                <c:pt idx="1">
                  <c:v>2472</c:v>
                </c:pt>
                <c:pt idx="2">
                  <c:v>2441</c:v>
                </c:pt>
                <c:pt idx="3">
                  <c:v>2450</c:v>
                </c:pt>
                <c:pt idx="4">
                  <c:v>1313</c:v>
                </c:pt>
                <c:pt idx="5">
                  <c:v>2569</c:v>
                </c:pt>
                <c:pt idx="6">
                  <c:v>990</c:v>
                </c:pt>
                <c:pt idx="7">
                  <c:v>2916</c:v>
                </c:pt>
                <c:pt idx="8">
                  <c:v>3289</c:v>
                </c:pt>
                <c:pt idx="9">
                  <c:v>2002</c:v>
                </c:pt>
                <c:pt idx="10">
                  <c:v>1729</c:v>
                </c:pt>
                <c:pt idx="11">
                  <c:v>1946</c:v>
                </c:pt>
                <c:pt idx="12">
                  <c:v>1594</c:v>
                </c:pt>
                <c:pt idx="13">
                  <c:v>1633</c:v>
                </c:pt>
                <c:pt idx="14">
                  <c:v>1680</c:v>
                </c:pt>
                <c:pt idx="15">
                  <c:v>2271</c:v>
                </c:pt>
                <c:pt idx="16">
                  <c:v>2555</c:v>
                </c:pt>
                <c:pt idx="17">
                  <c:v>1648</c:v>
                </c:pt>
                <c:pt idx="18">
                  <c:v>1282</c:v>
                </c:pt>
                <c:pt idx="19">
                  <c:v>1369</c:v>
                </c:pt>
                <c:pt idx="20">
                  <c:v>811</c:v>
                </c:pt>
                <c:pt idx="21">
                  <c:v>1375</c:v>
                </c:pt>
                <c:pt idx="22">
                  <c:v>2847</c:v>
                </c:pt>
                <c:pt idx="23">
                  <c:v>2272</c:v>
                </c:pt>
                <c:pt idx="24">
                  <c:v>1026</c:v>
                </c:pt>
                <c:pt idx="25">
                  <c:v>755</c:v>
                </c:pt>
                <c:pt idx="26">
                  <c:v>3863</c:v>
                </c:pt>
                <c:pt idx="27">
                  <c:v>1848</c:v>
                </c:pt>
                <c:pt idx="28">
                  <c:v>1901</c:v>
                </c:pt>
                <c:pt idx="29">
                  <c:v>2096</c:v>
                </c:pt>
                <c:pt idx="30">
                  <c:v>1490</c:v>
                </c:pt>
                <c:pt idx="31">
                  <c:v>2273</c:v>
                </c:pt>
                <c:pt idx="32">
                  <c:v>799</c:v>
                </c:pt>
                <c:pt idx="33">
                  <c:v>2779</c:v>
                </c:pt>
                <c:pt idx="34">
                  <c:v>2991</c:v>
                </c:pt>
                <c:pt idx="35">
                  <c:v>2091</c:v>
                </c:pt>
                <c:pt idx="36">
                  <c:v>1946</c:v>
                </c:pt>
                <c:pt idx="37">
                  <c:v>3508</c:v>
                </c:pt>
                <c:pt idx="38">
                  <c:v>1577</c:v>
                </c:pt>
                <c:pt idx="39">
                  <c:v>2293</c:v>
                </c:pt>
                <c:pt idx="40">
                  <c:v>2646</c:v>
                </c:pt>
                <c:pt idx="41">
                  <c:v>2467</c:v>
                </c:pt>
                <c:pt idx="42">
                  <c:v>2308</c:v>
                </c:pt>
                <c:pt idx="43">
                  <c:v>1510</c:v>
                </c:pt>
                <c:pt idx="44">
                  <c:v>1515</c:v>
                </c:pt>
                <c:pt idx="45">
                  <c:v>1634</c:v>
                </c:pt>
                <c:pt idx="46">
                  <c:v>1449</c:v>
                </c:pt>
                <c:pt idx="47">
                  <c:v>2263</c:v>
                </c:pt>
                <c:pt idx="48">
                  <c:v>2015</c:v>
                </c:pt>
                <c:pt idx="49">
                  <c:v>2426</c:v>
                </c:pt>
                <c:pt idx="50">
                  <c:v>2636</c:v>
                </c:pt>
                <c:pt idx="51">
                  <c:v>2331</c:v>
                </c:pt>
                <c:pt idx="52">
                  <c:v>2436</c:v>
                </c:pt>
                <c:pt idx="53">
                  <c:v>2368</c:v>
                </c:pt>
                <c:pt idx="54">
                  <c:v>1844</c:v>
                </c:pt>
                <c:pt idx="55">
                  <c:v>2475</c:v>
                </c:pt>
                <c:pt idx="56">
                  <c:v>2338</c:v>
                </c:pt>
                <c:pt idx="57">
                  <c:v>2126</c:v>
                </c:pt>
                <c:pt idx="58">
                  <c:v>2771</c:v>
                </c:pt>
                <c:pt idx="59">
                  <c:v>2802</c:v>
                </c:pt>
                <c:pt idx="60">
                  <c:v>2449</c:v>
                </c:pt>
                <c:pt idx="61">
                  <c:v>2754</c:v>
                </c:pt>
                <c:pt idx="62">
                  <c:v>1709</c:v>
                </c:pt>
                <c:pt idx="63">
                  <c:v>2526</c:v>
                </c:pt>
                <c:pt idx="64">
                  <c:v>2045</c:v>
                </c:pt>
                <c:pt idx="65">
                  <c:v>2421</c:v>
                </c:pt>
                <c:pt idx="66">
                  <c:v>2477</c:v>
                </c:pt>
                <c:pt idx="67">
                  <c:v>779</c:v>
                </c:pt>
                <c:pt idx="68">
                  <c:v>2198</c:v>
                </c:pt>
                <c:pt idx="69">
                  <c:v>2106</c:v>
                </c:pt>
                <c:pt idx="70">
                  <c:v>2356</c:v>
                </c:pt>
                <c:pt idx="71">
                  <c:v>2353</c:v>
                </c:pt>
                <c:pt idx="72">
                  <c:v>2403</c:v>
                </c:pt>
                <c:pt idx="73">
                  <c:v>2272</c:v>
                </c:pt>
                <c:pt idx="74">
                  <c:v>2601</c:v>
                </c:pt>
                <c:pt idx="75">
                  <c:v>2159</c:v>
                </c:pt>
                <c:pt idx="76">
                  <c:v>2315</c:v>
                </c:pt>
                <c:pt idx="77">
                  <c:v>1888</c:v>
                </c:pt>
                <c:pt idx="78">
                  <c:v>2549</c:v>
                </c:pt>
                <c:pt idx="79">
                  <c:v>2207</c:v>
                </c:pt>
                <c:pt idx="80">
                  <c:v>2391</c:v>
                </c:pt>
                <c:pt idx="81">
                  <c:v>2327</c:v>
                </c:pt>
                <c:pt idx="82">
                  <c:v>1802</c:v>
                </c:pt>
                <c:pt idx="83">
                  <c:v>2491</c:v>
                </c:pt>
                <c:pt idx="84">
                  <c:v>1680</c:v>
                </c:pt>
                <c:pt idx="85">
                  <c:v>2596</c:v>
                </c:pt>
                <c:pt idx="86">
                  <c:v>2481</c:v>
                </c:pt>
                <c:pt idx="87">
                  <c:v>2878</c:v>
                </c:pt>
                <c:pt idx="88">
                  <c:v>3499</c:v>
                </c:pt>
                <c:pt idx="89">
                  <c:v>1816</c:v>
                </c:pt>
                <c:pt idx="90">
                  <c:v>2014</c:v>
                </c:pt>
                <c:pt idx="91">
                  <c:v>2364</c:v>
                </c:pt>
                <c:pt idx="92">
                  <c:v>3012</c:v>
                </c:pt>
                <c:pt idx="93">
                  <c:v>2000</c:v>
                </c:pt>
                <c:pt idx="94">
                  <c:v>2224</c:v>
                </c:pt>
                <c:pt idx="95">
                  <c:v>2213</c:v>
                </c:pt>
                <c:pt idx="96">
                  <c:v>1994</c:v>
                </c:pt>
                <c:pt idx="97">
                  <c:v>2107</c:v>
                </c:pt>
                <c:pt idx="98">
                  <c:v>2184</c:v>
                </c:pt>
                <c:pt idx="99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1-4F62-A7F2-B3F1F7219505}"/>
            </c:ext>
          </c:extLst>
        </c:ser>
        <c:ser>
          <c:idx val="6"/>
          <c:order val="1"/>
          <c:tx>
            <c:v>Max Possible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'RQ1_Run5+6+7'!$N$2:$N$201</c:f>
              <c:numCache>
                <c:formatCode>General</c:formatCode>
                <c:ptCount val="200"/>
                <c:pt idx="0">
                  <c:v>2412</c:v>
                </c:pt>
                <c:pt idx="1">
                  <c:v>2482</c:v>
                </c:pt>
                <c:pt idx="2">
                  <c:v>1254</c:v>
                </c:pt>
                <c:pt idx="3">
                  <c:v>2401</c:v>
                </c:pt>
                <c:pt idx="4">
                  <c:v>1995</c:v>
                </c:pt>
                <c:pt idx="5">
                  <c:v>1088</c:v>
                </c:pt>
                <c:pt idx="6">
                  <c:v>2522</c:v>
                </c:pt>
                <c:pt idx="7">
                  <c:v>909</c:v>
                </c:pt>
                <c:pt idx="8">
                  <c:v>2847</c:v>
                </c:pt>
                <c:pt idx="9">
                  <c:v>2081</c:v>
                </c:pt>
                <c:pt idx="10">
                  <c:v>1840</c:v>
                </c:pt>
                <c:pt idx="11">
                  <c:v>1534</c:v>
                </c:pt>
                <c:pt idx="12">
                  <c:v>1341</c:v>
                </c:pt>
                <c:pt idx="13">
                  <c:v>1576</c:v>
                </c:pt>
                <c:pt idx="14">
                  <c:v>1359</c:v>
                </c:pt>
                <c:pt idx="15">
                  <c:v>1503</c:v>
                </c:pt>
                <c:pt idx="16">
                  <c:v>801</c:v>
                </c:pt>
                <c:pt idx="17">
                  <c:v>2549</c:v>
                </c:pt>
                <c:pt idx="18">
                  <c:v>1599</c:v>
                </c:pt>
                <c:pt idx="19">
                  <c:v>903</c:v>
                </c:pt>
                <c:pt idx="20">
                  <c:v>1350</c:v>
                </c:pt>
                <c:pt idx="21">
                  <c:v>803</c:v>
                </c:pt>
                <c:pt idx="22">
                  <c:v>432</c:v>
                </c:pt>
                <c:pt idx="23">
                  <c:v>2758</c:v>
                </c:pt>
                <c:pt idx="24">
                  <c:v>1708</c:v>
                </c:pt>
                <c:pt idx="25">
                  <c:v>1008</c:v>
                </c:pt>
                <c:pt idx="26">
                  <c:v>705</c:v>
                </c:pt>
                <c:pt idx="27">
                  <c:v>3670</c:v>
                </c:pt>
                <c:pt idx="28">
                  <c:v>1644</c:v>
                </c:pt>
                <c:pt idx="29">
                  <c:v>1393</c:v>
                </c:pt>
                <c:pt idx="30">
                  <c:v>1968</c:v>
                </c:pt>
                <c:pt idx="31">
                  <c:v>1396</c:v>
                </c:pt>
                <c:pt idx="32">
                  <c:v>2242</c:v>
                </c:pt>
                <c:pt idx="33">
                  <c:v>781</c:v>
                </c:pt>
                <c:pt idx="34">
                  <c:v>2293</c:v>
                </c:pt>
                <c:pt idx="35">
                  <c:v>2560</c:v>
                </c:pt>
                <c:pt idx="36">
                  <c:v>2004</c:v>
                </c:pt>
                <c:pt idx="37">
                  <c:v>1612</c:v>
                </c:pt>
                <c:pt idx="38">
                  <c:v>3249</c:v>
                </c:pt>
                <c:pt idx="39">
                  <c:v>1416</c:v>
                </c:pt>
                <c:pt idx="40">
                  <c:v>2194</c:v>
                </c:pt>
                <c:pt idx="41">
                  <c:v>2580</c:v>
                </c:pt>
                <c:pt idx="42">
                  <c:v>1987</c:v>
                </c:pt>
                <c:pt idx="43">
                  <c:v>2306</c:v>
                </c:pt>
                <c:pt idx="44">
                  <c:v>1215</c:v>
                </c:pt>
                <c:pt idx="45">
                  <c:v>890</c:v>
                </c:pt>
                <c:pt idx="46">
                  <c:v>1252</c:v>
                </c:pt>
                <c:pt idx="47">
                  <c:v>1299</c:v>
                </c:pt>
                <c:pt idx="48">
                  <c:v>1631</c:v>
                </c:pt>
                <c:pt idx="49">
                  <c:v>1962</c:v>
                </c:pt>
                <c:pt idx="50">
                  <c:v>2324</c:v>
                </c:pt>
                <c:pt idx="51">
                  <c:v>2519</c:v>
                </c:pt>
                <c:pt idx="52">
                  <c:v>2183</c:v>
                </c:pt>
                <c:pt idx="53">
                  <c:v>2224</c:v>
                </c:pt>
                <c:pt idx="54">
                  <c:v>1898</c:v>
                </c:pt>
                <c:pt idx="55">
                  <c:v>1747</c:v>
                </c:pt>
                <c:pt idx="56">
                  <c:v>2457</c:v>
                </c:pt>
                <c:pt idx="57">
                  <c:v>1644</c:v>
                </c:pt>
                <c:pt idx="58">
                  <c:v>2052</c:v>
                </c:pt>
                <c:pt idx="59">
                  <c:v>2553</c:v>
                </c:pt>
                <c:pt idx="60">
                  <c:v>2668</c:v>
                </c:pt>
                <c:pt idx="61">
                  <c:v>1165</c:v>
                </c:pt>
                <c:pt idx="62">
                  <c:v>2731</c:v>
                </c:pt>
                <c:pt idx="63">
                  <c:v>1665</c:v>
                </c:pt>
                <c:pt idx="64">
                  <c:v>2034</c:v>
                </c:pt>
                <c:pt idx="65">
                  <c:v>1733</c:v>
                </c:pt>
                <c:pt idx="66">
                  <c:v>2409</c:v>
                </c:pt>
                <c:pt idx="67">
                  <c:v>2170</c:v>
                </c:pt>
                <c:pt idx="68">
                  <c:v>500</c:v>
                </c:pt>
                <c:pt idx="69">
                  <c:v>1752</c:v>
                </c:pt>
                <c:pt idx="70">
                  <c:v>2064</c:v>
                </c:pt>
                <c:pt idx="71">
                  <c:v>2173</c:v>
                </c:pt>
                <c:pt idx="72">
                  <c:v>2338</c:v>
                </c:pt>
                <c:pt idx="73">
                  <c:v>2366</c:v>
                </c:pt>
                <c:pt idx="74">
                  <c:v>2251</c:v>
                </c:pt>
                <c:pt idx="75">
                  <c:v>2543</c:v>
                </c:pt>
                <c:pt idx="76">
                  <c:v>2107</c:v>
                </c:pt>
                <c:pt idx="77">
                  <c:v>2291</c:v>
                </c:pt>
                <c:pt idx="78">
                  <c:v>1841</c:v>
                </c:pt>
                <c:pt idx="79">
                  <c:v>2481</c:v>
                </c:pt>
                <c:pt idx="80">
                  <c:v>2101</c:v>
                </c:pt>
                <c:pt idx="81">
                  <c:v>2167</c:v>
                </c:pt>
                <c:pt idx="82">
                  <c:v>2270</c:v>
                </c:pt>
                <c:pt idx="83">
                  <c:v>1578</c:v>
                </c:pt>
                <c:pt idx="84">
                  <c:v>2405</c:v>
                </c:pt>
                <c:pt idx="85">
                  <c:v>1592</c:v>
                </c:pt>
                <c:pt idx="86">
                  <c:v>2495</c:v>
                </c:pt>
                <c:pt idx="87">
                  <c:v>1513</c:v>
                </c:pt>
                <c:pt idx="88">
                  <c:v>2723</c:v>
                </c:pt>
                <c:pt idx="89">
                  <c:v>3446</c:v>
                </c:pt>
                <c:pt idx="90">
                  <c:v>1573</c:v>
                </c:pt>
                <c:pt idx="91">
                  <c:v>1568</c:v>
                </c:pt>
                <c:pt idx="92">
                  <c:v>2216</c:v>
                </c:pt>
                <c:pt idx="93">
                  <c:v>1652</c:v>
                </c:pt>
                <c:pt idx="94">
                  <c:v>1847</c:v>
                </c:pt>
                <c:pt idx="95">
                  <c:v>2102</c:v>
                </c:pt>
                <c:pt idx="96">
                  <c:v>2113</c:v>
                </c:pt>
                <c:pt idx="97">
                  <c:v>1751</c:v>
                </c:pt>
                <c:pt idx="98">
                  <c:v>2029</c:v>
                </c:pt>
                <c:pt idx="99">
                  <c:v>1859</c:v>
                </c:pt>
                <c:pt idx="100">
                  <c:v>528</c:v>
                </c:pt>
                <c:pt idx="101">
                  <c:v>589</c:v>
                </c:pt>
                <c:pt idx="102">
                  <c:v>718</c:v>
                </c:pt>
                <c:pt idx="103">
                  <c:v>951</c:v>
                </c:pt>
                <c:pt idx="104">
                  <c:v>434</c:v>
                </c:pt>
                <c:pt idx="105">
                  <c:v>615</c:v>
                </c:pt>
                <c:pt idx="106">
                  <c:v>780</c:v>
                </c:pt>
                <c:pt idx="107">
                  <c:v>732</c:v>
                </c:pt>
                <c:pt idx="108">
                  <c:v>812</c:v>
                </c:pt>
                <c:pt idx="109">
                  <c:v>892</c:v>
                </c:pt>
                <c:pt idx="110">
                  <c:v>666</c:v>
                </c:pt>
                <c:pt idx="111">
                  <c:v>337</c:v>
                </c:pt>
                <c:pt idx="112">
                  <c:v>867</c:v>
                </c:pt>
                <c:pt idx="113">
                  <c:v>686</c:v>
                </c:pt>
                <c:pt idx="114">
                  <c:v>600</c:v>
                </c:pt>
                <c:pt idx="115">
                  <c:v>754</c:v>
                </c:pt>
                <c:pt idx="116">
                  <c:v>877</c:v>
                </c:pt>
                <c:pt idx="117">
                  <c:v>698</c:v>
                </c:pt>
                <c:pt idx="118">
                  <c:v>413</c:v>
                </c:pt>
                <c:pt idx="119">
                  <c:v>851</c:v>
                </c:pt>
                <c:pt idx="120">
                  <c:v>857</c:v>
                </c:pt>
                <c:pt idx="121">
                  <c:v>677</c:v>
                </c:pt>
                <c:pt idx="122">
                  <c:v>737</c:v>
                </c:pt>
                <c:pt idx="123">
                  <c:v>741</c:v>
                </c:pt>
                <c:pt idx="124">
                  <c:v>843</c:v>
                </c:pt>
                <c:pt idx="125">
                  <c:v>954</c:v>
                </c:pt>
                <c:pt idx="126">
                  <c:v>493</c:v>
                </c:pt>
                <c:pt idx="127">
                  <c:v>709</c:v>
                </c:pt>
                <c:pt idx="128">
                  <c:v>558</c:v>
                </c:pt>
                <c:pt idx="129">
                  <c:v>663</c:v>
                </c:pt>
                <c:pt idx="130">
                  <c:v>580</c:v>
                </c:pt>
                <c:pt idx="131">
                  <c:v>566</c:v>
                </c:pt>
                <c:pt idx="132">
                  <c:v>686</c:v>
                </c:pt>
                <c:pt idx="133">
                  <c:v>694</c:v>
                </c:pt>
                <c:pt idx="134">
                  <c:v>671</c:v>
                </c:pt>
                <c:pt idx="135">
                  <c:v>541</c:v>
                </c:pt>
                <c:pt idx="136">
                  <c:v>696</c:v>
                </c:pt>
                <c:pt idx="137">
                  <c:v>502</c:v>
                </c:pt>
                <c:pt idx="138">
                  <c:v>692</c:v>
                </c:pt>
                <c:pt idx="139">
                  <c:v>963</c:v>
                </c:pt>
                <c:pt idx="140">
                  <c:v>796</c:v>
                </c:pt>
                <c:pt idx="141">
                  <c:v>584</c:v>
                </c:pt>
                <c:pt idx="142">
                  <c:v>839</c:v>
                </c:pt>
                <c:pt idx="143">
                  <c:v>351</c:v>
                </c:pt>
                <c:pt idx="144">
                  <c:v>628</c:v>
                </c:pt>
                <c:pt idx="145">
                  <c:v>727</c:v>
                </c:pt>
                <c:pt idx="146">
                  <c:v>824</c:v>
                </c:pt>
                <c:pt idx="147">
                  <c:v>698</c:v>
                </c:pt>
                <c:pt idx="148">
                  <c:v>786</c:v>
                </c:pt>
                <c:pt idx="149">
                  <c:v>722</c:v>
                </c:pt>
                <c:pt idx="150">
                  <c:v>790</c:v>
                </c:pt>
                <c:pt idx="151">
                  <c:v>1026</c:v>
                </c:pt>
                <c:pt idx="152">
                  <c:v>615</c:v>
                </c:pt>
                <c:pt idx="153">
                  <c:v>910</c:v>
                </c:pt>
                <c:pt idx="154">
                  <c:v>728</c:v>
                </c:pt>
                <c:pt idx="155">
                  <c:v>424</c:v>
                </c:pt>
                <c:pt idx="156">
                  <c:v>809</c:v>
                </c:pt>
                <c:pt idx="157">
                  <c:v>372</c:v>
                </c:pt>
                <c:pt idx="158">
                  <c:v>1001</c:v>
                </c:pt>
                <c:pt idx="159">
                  <c:v>632</c:v>
                </c:pt>
                <c:pt idx="160">
                  <c:v>482</c:v>
                </c:pt>
                <c:pt idx="161">
                  <c:v>559</c:v>
                </c:pt>
                <c:pt idx="162">
                  <c:v>403</c:v>
                </c:pt>
                <c:pt idx="163">
                  <c:v>556</c:v>
                </c:pt>
                <c:pt idx="164">
                  <c:v>178</c:v>
                </c:pt>
                <c:pt idx="165">
                  <c:v>307</c:v>
                </c:pt>
                <c:pt idx="166">
                  <c:v>479</c:v>
                </c:pt>
                <c:pt idx="167">
                  <c:v>649</c:v>
                </c:pt>
                <c:pt idx="168">
                  <c:v>677</c:v>
                </c:pt>
                <c:pt idx="169">
                  <c:v>212</c:v>
                </c:pt>
                <c:pt idx="170">
                  <c:v>297</c:v>
                </c:pt>
                <c:pt idx="171">
                  <c:v>241</c:v>
                </c:pt>
                <c:pt idx="172">
                  <c:v>142</c:v>
                </c:pt>
                <c:pt idx="173">
                  <c:v>718</c:v>
                </c:pt>
                <c:pt idx="174">
                  <c:v>377</c:v>
                </c:pt>
                <c:pt idx="175">
                  <c:v>118</c:v>
                </c:pt>
                <c:pt idx="176">
                  <c:v>354</c:v>
                </c:pt>
                <c:pt idx="177">
                  <c:v>1127</c:v>
                </c:pt>
                <c:pt idx="178">
                  <c:v>461</c:v>
                </c:pt>
                <c:pt idx="179">
                  <c:v>359</c:v>
                </c:pt>
                <c:pt idx="180">
                  <c:v>460</c:v>
                </c:pt>
                <c:pt idx="181">
                  <c:v>520</c:v>
                </c:pt>
                <c:pt idx="182">
                  <c:v>787</c:v>
                </c:pt>
                <c:pt idx="183">
                  <c:v>303</c:v>
                </c:pt>
                <c:pt idx="184">
                  <c:v>603</c:v>
                </c:pt>
                <c:pt idx="185">
                  <c:v>551</c:v>
                </c:pt>
                <c:pt idx="186">
                  <c:v>806</c:v>
                </c:pt>
                <c:pt idx="187">
                  <c:v>452</c:v>
                </c:pt>
                <c:pt idx="188">
                  <c:v>620</c:v>
                </c:pt>
                <c:pt idx="189">
                  <c:v>309</c:v>
                </c:pt>
                <c:pt idx="190">
                  <c:v>831</c:v>
                </c:pt>
                <c:pt idx="191">
                  <c:v>618</c:v>
                </c:pt>
                <c:pt idx="192">
                  <c:v>444</c:v>
                </c:pt>
                <c:pt idx="193">
                  <c:v>698</c:v>
                </c:pt>
                <c:pt idx="194">
                  <c:v>561</c:v>
                </c:pt>
                <c:pt idx="195">
                  <c:v>686</c:v>
                </c:pt>
                <c:pt idx="196">
                  <c:v>395</c:v>
                </c:pt>
                <c:pt idx="197">
                  <c:v>496</c:v>
                </c:pt>
                <c:pt idx="198">
                  <c:v>464</c:v>
                </c:pt>
                <c:pt idx="199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1-4B33-A8BB-D3881A450C11}"/>
            </c:ext>
          </c:extLst>
        </c:ser>
        <c:ser>
          <c:idx val="1"/>
          <c:order val="2"/>
          <c:tx>
            <c:strRef>
              <c:f>'RQ1_Run5+6+7'!$O$2</c:f>
              <c:strCache>
                <c:ptCount val="1"/>
                <c:pt idx="0">
                  <c:v>1776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'RQ1_Run5+6+7'!$A$3:$A$102</c:f>
              <c:numCache>
                <c:formatCode>General</c:formatCode>
                <c:ptCount val="100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  <c:pt idx="6">
                  <c:v>148</c:v>
                </c:pt>
                <c:pt idx="7">
                  <c:v>149</c:v>
                </c:pt>
                <c:pt idx="8">
                  <c:v>150</c:v>
                </c:pt>
                <c:pt idx="9">
                  <c:v>151</c:v>
                </c:pt>
                <c:pt idx="10">
                  <c:v>152</c:v>
                </c:pt>
                <c:pt idx="11">
                  <c:v>153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157</c:v>
                </c:pt>
                <c:pt idx="16">
                  <c:v>158</c:v>
                </c:pt>
                <c:pt idx="17">
                  <c:v>159</c:v>
                </c:pt>
                <c:pt idx="18">
                  <c:v>160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164</c:v>
                </c:pt>
                <c:pt idx="23">
                  <c:v>165</c:v>
                </c:pt>
                <c:pt idx="24">
                  <c:v>166</c:v>
                </c:pt>
                <c:pt idx="25">
                  <c:v>167</c:v>
                </c:pt>
                <c:pt idx="26">
                  <c:v>168</c:v>
                </c:pt>
                <c:pt idx="27">
                  <c:v>169</c:v>
                </c:pt>
                <c:pt idx="28">
                  <c:v>170</c:v>
                </c:pt>
                <c:pt idx="29">
                  <c:v>171</c:v>
                </c:pt>
                <c:pt idx="30">
                  <c:v>172</c:v>
                </c:pt>
                <c:pt idx="31">
                  <c:v>173</c:v>
                </c:pt>
                <c:pt idx="32">
                  <c:v>174</c:v>
                </c:pt>
                <c:pt idx="33">
                  <c:v>175</c:v>
                </c:pt>
                <c:pt idx="34">
                  <c:v>176</c:v>
                </c:pt>
                <c:pt idx="35">
                  <c:v>177</c:v>
                </c:pt>
                <c:pt idx="36">
                  <c:v>178</c:v>
                </c:pt>
                <c:pt idx="37">
                  <c:v>179</c:v>
                </c:pt>
                <c:pt idx="38">
                  <c:v>180</c:v>
                </c:pt>
                <c:pt idx="39">
                  <c:v>181</c:v>
                </c:pt>
                <c:pt idx="40">
                  <c:v>182</c:v>
                </c:pt>
                <c:pt idx="41">
                  <c:v>183</c:v>
                </c:pt>
                <c:pt idx="42">
                  <c:v>184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191</c:v>
                </c:pt>
                <c:pt idx="50">
                  <c:v>192</c:v>
                </c:pt>
                <c:pt idx="51">
                  <c:v>193</c:v>
                </c:pt>
                <c:pt idx="52">
                  <c:v>194</c:v>
                </c:pt>
                <c:pt idx="53">
                  <c:v>195</c:v>
                </c:pt>
                <c:pt idx="54">
                  <c:v>196</c:v>
                </c:pt>
                <c:pt idx="55">
                  <c:v>197</c:v>
                </c:pt>
                <c:pt idx="56">
                  <c:v>198</c:v>
                </c:pt>
                <c:pt idx="57">
                  <c:v>199</c:v>
                </c:pt>
                <c:pt idx="58">
                  <c:v>200</c:v>
                </c:pt>
                <c:pt idx="59">
                  <c:v>201</c:v>
                </c:pt>
                <c:pt idx="60">
                  <c:v>202</c:v>
                </c:pt>
                <c:pt idx="61">
                  <c:v>203</c:v>
                </c:pt>
                <c:pt idx="62">
                  <c:v>204</c:v>
                </c:pt>
                <c:pt idx="63">
                  <c:v>205</c:v>
                </c:pt>
                <c:pt idx="64">
                  <c:v>206</c:v>
                </c:pt>
                <c:pt idx="65">
                  <c:v>207</c:v>
                </c:pt>
                <c:pt idx="66">
                  <c:v>208</c:v>
                </c:pt>
                <c:pt idx="67">
                  <c:v>210</c:v>
                </c:pt>
                <c:pt idx="68">
                  <c:v>209</c:v>
                </c:pt>
                <c:pt idx="69">
                  <c:v>211</c:v>
                </c:pt>
                <c:pt idx="70">
                  <c:v>212</c:v>
                </c:pt>
                <c:pt idx="71">
                  <c:v>213</c:v>
                </c:pt>
                <c:pt idx="72">
                  <c:v>214</c:v>
                </c:pt>
                <c:pt idx="73">
                  <c:v>215</c:v>
                </c:pt>
                <c:pt idx="74">
                  <c:v>216</c:v>
                </c:pt>
                <c:pt idx="75">
                  <c:v>217</c:v>
                </c:pt>
                <c:pt idx="76">
                  <c:v>218</c:v>
                </c:pt>
                <c:pt idx="77">
                  <c:v>219</c:v>
                </c:pt>
                <c:pt idx="78">
                  <c:v>220</c:v>
                </c:pt>
                <c:pt idx="79">
                  <c:v>221</c:v>
                </c:pt>
                <c:pt idx="80">
                  <c:v>222</c:v>
                </c:pt>
                <c:pt idx="81">
                  <c:v>223</c:v>
                </c:pt>
                <c:pt idx="82">
                  <c:v>224</c:v>
                </c:pt>
                <c:pt idx="83">
                  <c:v>225</c:v>
                </c:pt>
                <c:pt idx="84">
                  <c:v>226</c:v>
                </c:pt>
                <c:pt idx="85">
                  <c:v>227</c:v>
                </c:pt>
                <c:pt idx="86">
                  <c:v>228</c:v>
                </c:pt>
                <c:pt idx="87">
                  <c:v>229</c:v>
                </c:pt>
                <c:pt idx="88">
                  <c:v>230</c:v>
                </c:pt>
                <c:pt idx="89">
                  <c:v>231</c:v>
                </c:pt>
                <c:pt idx="90">
                  <c:v>232</c:v>
                </c:pt>
                <c:pt idx="91">
                  <c:v>233</c:v>
                </c:pt>
                <c:pt idx="92">
                  <c:v>234</c:v>
                </c:pt>
                <c:pt idx="93">
                  <c:v>235</c:v>
                </c:pt>
                <c:pt idx="94">
                  <c:v>236</c:v>
                </c:pt>
                <c:pt idx="95">
                  <c:v>237</c:v>
                </c:pt>
                <c:pt idx="96">
                  <c:v>238</c:v>
                </c:pt>
                <c:pt idx="97">
                  <c:v>239</c:v>
                </c:pt>
                <c:pt idx="98">
                  <c:v>240</c:v>
                </c:pt>
                <c:pt idx="99">
                  <c:v>241</c:v>
                </c:pt>
              </c:numCache>
            </c:numRef>
          </c:cat>
          <c:val>
            <c:numRef>
              <c:f>'RQ1_Run5+6+7'!$O$3:$O$102</c:f>
              <c:numCache>
                <c:formatCode>General</c:formatCode>
                <c:ptCount val="100"/>
                <c:pt idx="0">
                  <c:v>1054</c:v>
                </c:pt>
                <c:pt idx="1">
                  <c:v>395</c:v>
                </c:pt>
                <c:pt idx="2">
                  <c:v>1896</c:v>
                </c:pt>
                <c:pt idx="3">
                  <c:v>854</c:v>
                </c:pt>
                <c:pt idx="4">
                  <c:v>546</c:v>
                </c:pt>
                <c:pt idx="5">
                  <c:v>1837</c:v>
                </c:pt>
                <c:pt idx="6">
                  <c:v>532</c:v>
                </c:pt>
                <c:pt idx="7">
                  <c:v>2065</c:v>
                </c:pt>
                <c:pt idx="8">
                  <c:v>994</c:v>
                </c:pt>
                <c:pt idx="9">
                  <c:v>834</c:v>
                </c:pt>
                <c:pt idx="10">
                  <c:v>813</c:v>
                </c:pt>
                <c:pt idx="11">
                  <c:v>728</c:v>
                </c:pt>
                <c:pt idx="12">
                  <c:v>1072</c:v>
                </c:pt>
                <c:pt idx="13">
                  <c:v>630</c:v>
                </c:pt>
                <c:pt idx="14">
                  <c:v>720</c:v>
                </c:pt>
                <c:pt idx="15">
                  <c:v>212</c:v>
                </c:pt>
                <c:pt idx="16">
                  <c:v>2390</c:v>
                </c:pt>
                <c:pt idx="17">
                  <c:v>1092</c:v>
                </c:pt>
                <c:pt idx="18">
                  <c:v>205</c:v>
                </c:pt>
                <c:pt idx="19">
                  <c:v>1194</c:v>
                </c:pt>
                <c:pt idx="20">
                  <c:v>744</c:v>
                </c:pt>
                <c:pt idx="21">
                  <c:v>157</c:v>
                </c:pt>
                <c:pt idx="22">
                  <c:v>1694</c:v>
                </c:pt>
                <c:pt idx="23">
                  <c:v>1008</c:v>
                </c:pt>
                <c:pt idx="24">
                  <c:v>668</c:v>
                </c:pt>
                <c:pt idx="25">
                  <c:v>209</c:v>
                </c:pt>
                <c:pt idx="26">
                  <c:v>1918</c:v>
                </c:pt>
                <c:pt idx="27">
                  <c:v>753</c:v>
                </c:pt>
                <c:pt idx="28">
                  <c:v>232</c:v>
                </c:pt>
                <c:pt idx="29">
                  <c:v>1190</c:v>
                </c:pt>
                <c:pt idx="30">
                  <c:v>845</c:v>
                </c:pt>
                <c:pt idx="31">
                  <c:v>1821</c:v>
                </c:pt>
                <c:pt idx="32">
                  <c:v>416</c:v>
                </c:pt>
                <c:pt idx="33">
                  <c:v>918</c:v>
                </c:pt>
                <c:pt idx="34">
                  <c:v>1105</c:v>
                </c:pt>
                <c:pt idx="35">
                  <c:v>1336</c:v>
                </c:pt>
                <c:pt idx="36">
                  <c:v>742</c:v>
                </c:pt>
                <c:pt idx="37">
                  <c:v>2190</c:v>
                </c:pt>
                <c:pt idx="38">
                  <c:v>691</c:v>
                </c:pt>
                <c:pt idx="39">
                  <c:v>1310</c:v>
                </c:pt>
                <c:pt idx="40">
                  <c:v>1967</c:v>
                </c:pt>
                <c:pt idx="41">
                  <c:v>693</c:v>
                </c:pt>
                <c:pt idx="42">
                  <c:v>2198</c:v>
                </c:pt>
                <c:pt idx="43">
                  <c:v>268</c:v>
                </c:pt>
                <c:pt idx="44">
                  <c:v>224</c:v>
                </c:pt>
                <c:pt idx="45">
                  <c:v>547</c:v>
                </c:pt>
                <c:pt idx="46">
                  <c:v>517</c:v>
                </c:pt>
                <c:pt idx="47">
                  <c:v>475</c:v>
                </c:pt>
                <c:pt idx="48">
                  <c:v>1525</c:v>
                </c:pt>
                <c:pt idx="49">
                  <c:v>1562</c:v>
                </c:pt>
                <c:pt idx="50">
                  <c:v>1092</c:v>
                </c:pt>
                <c:pt idx="51">
                  <c:v>1130</c:v>
                </c:pt>
                <c:pt idx="52">
                  <c:v>864</c:v>
                </c:pt>
                <c:pt idx="53">
                  <c:v>925</c:v>
                </c:pt>
                <c:pt idx="54">
                  <c:v>1079</c:v>
                </c:pt>
                <c:pt idx="55">
                  <c:v>2027</c:v>
                </c:pt>
                <c:pt idx="56">
                  <c:v>705</c:v>
                </c:pt>
                <c:pt idx="57">
                  <c:v>1129</c:v>
                </c:pt>
                <c:pt idx="58">
                  <c:v>1575</c:v>
                </c:pt>
                <c:pt idx="59">
                  <c:v>1417</c:v>
                </c:pt>
                <c:pt idx="60">
                  <c:v>382</c:v>
                </c:pt>
                <c:pt idx="61">
                  <c:v>2387</c:v>
                </c:pt>
                <c:pt idx="62">
                  <c:v>1079</c:v>
                </c:pt>
                <c:pt idx="63">
                  <c:v>971</c:v>
                </c:pt>
                <c:pt idx="64">
                  <c:v>762</c:v>
                </c:pt>
                <c:pt idx="65">
                  <c:v>2244</c:v>
                </c:pt>
                <c:pt idx="66">
                  <c:v>1473</c:v>
                </c:pt>
                <c:pt idx="67">
                  <c:v>67</c:v>
                </c:pt>
                <c:pt idx="68">
                  <c:v>859</c:v>
                </c:pt>
                <c:pt idx="69">
                  <c:v>1498</c:v>
                </c:pt>
                <c:pt idx="70">
                  <c:v>1053</c:v>
                </c:pt>
                <c:pt idx="71">
                  <c:v>1901</c:v>
                </c:pt>
                <c:pt idx="72">
                  <c:v>1680</c:v>
                </c:pt>
                <c:pt idx="73">
                  <c:v>1620</c:v>
                </c:pt>
                <c:pt idx="74">
                  <c:v>1622</c:v>
                </c:pt>
                <c:pt idx="75">
                  <c:v>1607</c:v>
                </c:pt>
                <c:pt idx="76">
                  <c:v>2026</c:v>
                </c:pt>
                <c:pt idx="77">
                  <c:v>1247</c:v>
                </c:pt>
                <c:pt idx="78">
                  <c:v>2062</c:v>
                </c:pt>
                <c:pt idx="79">
                  <c:v>1471</c:v>
                </c:pt>
                <c:pt idx="80">
                  <c:v>915</c:v>
                </c:pt>
                <c:pt idx="81">
                  <c:v>1543</c:v>
                </c:pt>
                <c:pt idx="82">
                  <c:v>585</c:v>
                </c:pt>
                <c:pt idx="83">
                  <c:v>1526</c:v>
                </c:pt>
                <c:pt idx="84">
                  <c:v>982</c:v>
                </c:pt>
                <c:pt idx="85">
                  <c:v>1286</c:v>
                </c:pt>
                <c:pt idx="86">
                  <c:v>600</c:v>
                </c:pt>
                <c:pt idx="87">
                  <c:v>1669</c:v>
                </c:pt>
                <c:pt idx="88">
                  <c:v>2742</c:v>
                </c:pt>
                <c:pt idx="89">
                  <c:v>704</c:v>
                </c:pt>
                <c:pt idx="90">
                  <c:v>719</c:v>
                </c:pt>
                <c:pt idx="91">
                  <c:v>1321</c:v>
                </c:pt>
                <c:pt idx="92">
                  <c:v>655</c:v>
                </c:pt>
                <c:pt idx="93">
                  <c:v>911</c:v>
                </c:pt>
                <c:pt idx="94">
                  <c:v>1347</c:v>
                </c:pt>
                <c:pt idx="95">
                  <c:v>1147</c:v>
                </c:pt>
                <c:pt idx="96">
                  <c:v>792</c:v>
                </c:pt>
                <c:pt idx="97">
                  <c:v>1377</c:v>
                </c:pt>
                <c:pt idx="98">
                  <c:v>840</c:v>
                </c:pt>
                <c:pt idx="99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1-4F62-A7F2-B3F1F7219505}"/>
            </c:ext>
          </c:extLst>
        </c:ser>
        <c:ser>
          <c:idx val="2"/>
          <c:order val="3"/>
          <c:tx>
            <c:strRef>
              <c:f>'RQ1_Run5+6+7'!$P$2</c:f>
              <c:strCache>
                <c:ptCount val="1"/>
                <c:pt idx="0">
                  <c:v>2405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'RQ1_Run5+6+7'!$A$3:$A$102</c:f>
              <c:numCache>
                <c:formatCode>General</c:formatCode>
                <c:ptCount val="100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  <c:pt idx="6">
                  <c:v>148</c:v>
                </c:pt>
                <c:pt idx="7">
                  <c:v>149</c:v>
                </c:pt>
                <c:pt idx="8">
                  <c:v>150</c:v>
                </c:pt>
                <c:pt idx="9">
                  <c:v>151</c:v>
                </c:pt>
                <c:pt idx="10">
                  <c:v>152</c:v>
                </c:pt>
                <c:pt idx="11">
                  <c:v>153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157</c:v>
                </c:pt>
                <c:pt idx="16">
                  <c:v>158</c:v>
                </c:pt>
                <c:pt idx="17">
                  <c:v>159</c:v>
                </c:pt>
                <c:pt idx="18">
                  <c:v>160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164</c:v>
                </c:pt>
                <c:pt idx="23">
                  <c:v>165</c:v>
                </c:pt>
                <c:pt idx="24">
                  <c:v>166</c:v>
                </c:pt>
                <c:pt idx="25">
                  <c:v>167</c:v>
                </c:pt>
                <c:pt idx="26">
                  <c:v>168</c:v>
                </c:pt>
                <c:pt idx="27">
                  <c:v>169</c:v>
                </c:pt>
                <c:pt idx="28">
                  <c:v>170</c:v>
                </c:pt>
                <c:pt idx="29">
                  <c:v>171</c:v>
                </c:pt>
                <c:pt idx="30">
                  <c:v>172</c:v>
                </c:pt>
                <c:pt idx="31">
                  <c:v>173</c:v>
                </c:pt>
                <c:pt idx="32">
                  <c:v>174</c:v>
                </c:pt>
                <c:pt idx="33">
                  <c:v>175</c:v>
                </c:pt>
                <c:pt idx="34">
                  <c:v>176</c:v>
                </c:pt>
                <c:pt idx="35">
                  <c:v>177</c:v>
                </c:pt>
                <c:pt idx="36">
                  <c:v>178</c:v>
                </c:pt>
                <c:pt idx="37">
                  <c:v>179</c:v>
                </c:pt>
                <c:pt idx="38">
                  <c:v>180</c:v>
                </c:pt>
                <c:pt idx="39">
                  <c:v>181</c:v>
                </c:pt>
                <c:pt idx="40">
                  <c:v>182</c:v>
                </c:pt>
                <c:pt idx="41">
                  <c:v>183</c:v>
                </c:pt>
                <c:pt idx="42">
                  <c:v>184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191</c:v>
                </c:pt>
                <c:pt idx="50">
                  <c:v>192</c:v>
                </c:pt>
                <c:pt idx="51">
                  <c:v>193</c:v>
                </c:pt>
                <c:pt idx="52">
                  <c:v>194</c:v>
                </c:pt>
                <c:pt idx="53">
                  <c:v>195</c:v>
                </c:pt>
                <c:pt idx="54">
                  <c:v>196</c:v>
                </c:pt>
                <c:pt idx="55">
                  <c:v>197</c:v>
                </c:pt>
                <c:pt idx="56">
                  <c:v>198</c:v>
                </c:pt>
                <c:pt idx="57">
                  <c:v>199</c:v>
                </c:pt>
                <c:pt idx="58">
                  <c:v>200</c:v>
                </c:pt>
                <c:pt idx="59">
                  <c:v>201</c:v>
                </c:pt>
                <c:pt idx="60">
                  <c:v>202</c:v>
                </c:pt>
                <c:pt idx="61">
                  <c:v>203</c:v>
                </c:pt>
                <c:pt idx="62">
                  <c:v>204</c:v>
                </c:pt>
                <c:pt idx="63">
                  <c:v>205</c:v>
                </c:pt>
                <c:pt idx="64">
                  <c:v>206</c:v>
                </c:pt>
                <c:pt idx="65">
                  <c:v>207</c:v>
                </c:pt>
                <c:pt idx="66">
                  <c:v>208</c:v>
                </c:pt>
                <c:pt idx="67">
                  <c:v>210</c:v>
                </c:pt>
                <c:pt idx="68">
                  <c:v>209</c:v>
                </c:pt>
                <c:pt idx="69">
                  <c:v>211</c:v>
                </c:pt>
                <c:pt idx="70">
                  <c:v>212</c:v>
                </c:pt>
                <c:pt idx="71">
                  <c:v>213</c:v>
                </c:pt>
                <c:pt idx="72">
                  <c:v>214</c:v>
                </c:pt>
                <c:pt idx="73">
                  <c:v>215</c:v>
                </c:pt>
                <c:pt idx="74">
                  <c:v>216</c:v>
                </c:pt>
                <c:pt idx="75">
                  <c:v>217</c:v>
                </c:pt>
                <c:pt idx="76">
                  <c:v>218</c:v>
                </c:pt>
                <c:pt idx="77">
                  <c:v>219</c:v>
                </c:pt>
                <c:pt idx="78">
                  <c:v>220</c:v>
                </c:pt>
                <c:pt idx="79">
                  <c:v>221</c:v>
                </c:pt>
                <c:pt idx="80">
                  <c:v>222</c:v>
                </c:pt>
                <c:pt idx="81">
                  <c:v>223</c:v>
                </c:pt>
                <c:pt idx="82">
                  <c:v>224</c:v>
                </c:pt>
                <c:pt idx="83">
                  <c:v>225</c:v>
                </c:pt>
                <c:pt idx="84">
                  <c:v>226</c:v>
                </c:pt>
                <c:pt idx="85">
                  <c:v>227</c:v>
                </c:pt>
                <c:pt idx="86">
                  <c:v>228</c:v>
                </c:pt>
                <c:pt idx="87">
                  <c:v>229</c:v>
                </c:pt>
                <c:pt idx="88">
                  <c:v>230</c:v>
                </c:pt>
                <c:pt idx="89">
                  <c:v>231</c:v>
                </c:pt>
                <c:pt idx="90">
                  <c:v>232</c:v>
                </c:pt>
                <c:pt idx="91">
                  <c:v>233</c:v>
                </c:pt>
                <c:pt idx="92">
                  <c:v>234</c:v>
                </c:pt>
                <c:pt idx="93">
                  <c:v>235</c:v>
                </c:pt>
                <c:pt idx="94">
                  <c:v>236</c:v>
                </c:pt>
                <c:pt idx="95">
                  <c:v>237</c:v>
                </c:pt>
                <c:pt idx="96">
                  <c:v>238</c:v>
                </c:pt>
                <c:pt idx="97">
                  <c:v>239</c:v>
                </c:pt>
                <c:pt idx="98">
                  <c:v>240</c:v>
                </c:pt>
                <c:pt idx="99">
                  <c:v>241</c:v>
                </c:pt>
              </c:numCache>
            </c:numRef>
          </c:cat>
          <c:val>
            <c:numRef>
              <c:f>'RQ1_Run5+6+7'!$P$3:$P$102</c:f>
              <c:numCache>
                <c:formatCode>General</c:formatCode>
                <c:ptCount val="100"/>
                <c:pt idx="0">
                  <c:v>2419</c:v>
                </c:pt>
                <c:pt idx="1">
                  <c:v>1167</c:v>
                </c:pt>
                <c:pt idx="2">
                  <c:v>2387</c:v>
                </c:pt>
                <c:pt idx="3">
                  <c:v>1841</c:v>
                </c:pt>
                <c:pt idx="4">
                  <c:v>1039</c:v>
                </c:pt>
                <c:pt idx="5">
                  <c:v>2502</c:v>
                </c:pt>
                <c:pt idx="6">
                  <c:v>890</c:v>
                </c:pt>
                <c:pt idx="7">
                  <c:v>2726</c:v>
                </c:pt>
                <c:pt idx="8">
                  <c:v>1843</c:v>
                </c:pt>
                <c:pt idx="9">
                  <c:v>1814</c:v>
                </c:pt>
                <c:pt idx="10">
                  <c:v>1508</c:v>
                </c:pt>
                <c:pt idx="11">
                  <c:v>1252</c:v>
                </c:pt>
                <c:pt idx="12">
                  <c:v>1483</c:v>
                </c:pt>
                <c:pt idx="13">
                  <c:v>1330</c:v>
                </c:pt>
                <c:pt idx="14">
                  <c:v>1272</c:v>
                </c:pt>
                <c:pt idx="15">
                  <c:v>699</c:v>
                </c:pt>
                <c:pt idx="16">
                  <c:v>2543</c:v>
                </c:pt>
                <c:pt idx="17">
                  <c:v>1569</c:v>
                </c:pt>
                <c:pt idx="18">
                  <c:v>822</c:v>
                </c:pt>
                <c:pt idx="19">
                  <c:v>1348</c:v>
                </c:pt>
                <c:pt idx="20">
                  <c:v>801</c:v>
                </c:pt>
                <c:pt idx="21">
                  <c:v>267</c:v>
                </c:pt>
                <c:pt idx="22">
                  <c:v>2650</c:v>
                </c:pt>
                <c:pt idx="23">
                  <c:v>1661</c:v>
                </c:pt>
                <c:pt idx="24">
                  <c:v>976</c:v>
                </c:pt>
                <c:pt idx="25">
                  <c:v>689</c:v>
                </c:pt>
                <c:pt idx="26">
                  <c:v>3563</c:v>
                </c:pt>
                <c:pt idx="27">
                  <c:v>1636</c:v>
                </c:pt>
                <c:pt idx="28">
                  <c:v>1343</c:v>
                </c:pt>
                <c:pt idx="29">
                  <c:v>1939</c:v>
                </c:pt>
                <c:pt idx="30">
                  <c:v>1278</c:v>
                </c:pt>
                <c:pt idx="31">
                  <c:v>2231</c:v>
                </c:pt>
                <c:pt idx="32">
                  <c:v>755</c:v>
                </c:pt>
                <c:pt idx="33">
                  <c:v>2194</c:v>
                </c:pt>
                <c:pt idx="34">
                  <c:v>2542</c:v>
                </c:pt>
                <c:pt idx="35">
                  <c:v>1985</c:v>
                </c:pt>
                <c:pt idx="36">
                  <c:v>1555</c:v>
                </c:pt>
                <c:pt idx="37">
                  <c:v>3209</c:v>
                </c:pt>
                <c:pt idx="38">
                  <c:v>1377</c:v>
                </c:pt>
                <c:pt idx="39">
                  <c:v>2072</c:v>
                </c:pt>
                <c:pt idx="40">
                  <c:v>2536</c:v>
                </c:pt>
                <c:pt idx="41">
                  <c:v>1788</c:v>
                </c:pt>
                <c:pt idx="42">
                  <c:v>2302</c:v>
                </c:pt>
                <c:pt idx="43">
                  <c:v>1173</c:v>
                </c:pt>
                <c:pt idx="44">
                  <c:v>822</c:v>
                </c:pt>
                <c:pt idx="45">
                  <c:v>1147</c:v>
                </c:pt>
                <c:pt idx="46">
                  <c:v>1267</c:v>
                </c:pt>
                <c:pt idx="47">
                  <c:v>1521</c:v>
                </c:pt>
                <c:pt idx="48">
                  <c:v>1950</c:v>
                </c:pt>
                <c:pt idx="49">
                  <c:v>2250</c:v>
                </c:pt>
                <c:pt idx="50">
                  <c:v>2418</c:v>
                </c:pt>
                <c:pt idx="51">
                  <c:v>2089</c:v>
                </c:pt>
                <c:pt idx="52">
                  <c:v>2167</c:v>
                </c:pt>
                <c:pt idx="53">
                  <c:v>1814</c:v>
                </c:pt>
                <c:pt idx="54">
                  <c:v>1654</c:v>
                </c:pt>
                <c:pt idx="55">
                  <c:v>2454</c:v>
                </c:pt>
                <c:pt idx="56">
                  <c:v>1547</c:v>
                </c:pt>
                <c:pt idx="57">
                  <c:v>2014</c:v>
                </c:pt>
                <c:pt idx="58">
                  <c:v>2500</c:v>
                </c:pt>
                <c:pt idx="59">
                  <c:v>2513</c:v>
                </c:pt>
                <c:pt idx="60">
                  <c:v>953</c:v>
                </c:pt>
                <c:pt idx="61">
                  <c:v>2716</c:v>
                </c:pt>
                <c:pt idx="62">
                  <c:v>1638</c:v>
                </c:pt>
                <c:pt idx="63">
                  <c:v>1924</c:v>
                </c:pt>
                <c:pt idx="64">
                  <c:v>1581</c:v>
                </c:pt>
                <c:pt idx="65">
                  <c:v>2376</c:v>
                </c:pt>
                <c:pt idx="66">
                  <c:v>2142</c:v>
                </c:pt>
                <c:pt idx="67">
                  <c:v>427</c:v>
                </c:pt>
                <c:pt idx="68">
                  <c:v>1728</c:v>
                </c:pt>
                <c:pt idx="69">
                  <c:v>2043</c:v>
                </c:pt>
                <c:pt idx="70">
                  <c:v>2094</c:v>
                </c:pt>
                <c:pt idx="71">
                  <c:v>2329</c:v>
                </c:pt>
                <c:pt idx="72">
                  <c:v>2332</c:v>
                </c:pt>
                <c:pt idx="73">
                  <c:v>2201</c:v>
                </c:pt>
                <c:pt idx="74">
                  <c:v>2513</c:v>
                </c:pt>
                <c:pt idx="75">
                  <c:v>2102</c:v>
                </c:pt>
                <c:pt idx="76">
                  <c:v>2229</c:v>
                </c:pt>
                <c:pt idx="77">
                  <c:v>1837</c:v>
                </c:pt>
                <c:pt idx="78">
                  <c:v>2439</c:v>
                </c:pt>
                <c:pt idx="79">
                  <c:v>2007</c:v>
                </c:pt>
                <c:pt idx="80">
                  <c:v>1999</c:v>
                </c:pt>
                <c:pt idx="81">
                  <c:v>2183</c:v>
                </c:pt>
                <c:pt idx="82">
                  <c:v>1463</c:v>
                </c:pt>
                <c:pt idx="83">
                  <c:v>2351</c:v>
                </c:pt>
                <c:pt idx="84">
                  <c:v>1584</c:v>
                </c:pt>
                <c:pt idx="85">
                  <c:v>2434</c:v>
                </c:pt>
                <c:pt idx="86">
                  <c:v>1254</c:v>
                </c:pt>
                <c:pt idx="87">
                  <c:v>2589</c:v>
                </c:pt>
                <c:pt idx="88">
                  <c:v>3328</c:v>
                </c:pt>
                <c:pt idx="89">
                  <c:v>1521</c:v>
                </c:pt>
                <c:pt idx="90">
                  <c:v>1508</c:v>
                </c:pt>
                <c:pt idx="91">
                  <c:v>2189</c:v>
                </c:pt>
                <c:pt idx="92">
                  <c:v>1479</c:v>
                </c:pt>
                <c:pt idx="93">
                  <c:v>1815</c:v>
                </c:pt>
                <c:pt idx="94">
                  <c:v>1985</c:v>
                </c:pt>
                <c:pt idx="95">
                  <c:v>2011</c:v>
                </c:pt>
                <c:pt idx="96">
                  <c:v>1707</c:v>
                </c:pt>
                <c:pt idx="97">
                  <c:v>1992</c:v>
                </c:pt>
                <c:pt idx="98">
                  <c:v>1786</c:v>
                </c:pt>
                <c:pt idx="99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1-4F62-A7F2-B3F1F7219505}"/>
            </c:ext>
          </c:extLst>
        </c:ser>
        <c:ser>
          <c:idx val="3"/>
          <c:order val="4"/>
          <c:tx>
            <c:strRef>
              <c:f>'RQ1_Run5+6+7'!$Q$2</c:f>
              <c:strCache>
                <c:ptCount val="1"/>
                <c:pt idx="0">
                  <c:v>2407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'RQ1_Run5+6+7'!$A$3:$A$102</c:f>
              <c:numCache>
                <c:formatCode>General</c:formatCode>
                <c:ptCount val="100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  <c:pt idx="6">
                  <c:v>148</c:v>
                </c:pt>
                <c:pt idx="7">
                  <c:v>149</c:v>
                </c:pt>
                <c:pt idx="8">
                  <c:v>150</c:v>
                </c:pt>
                <c:pt idx="9">
                  <c:v>151</c:v>
                </c:pt>
                <c:pt idx="10">
                  <c:v>152</c:v>
                </c:pt>
                <c:pt idx="11">
                  <c:v>153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157</c:v>
                </c:pt>
                <c:pt idx="16">
                  <c:v>158</c:v>
                </c:pt>
                <c:pt idx="17">
                  <c:v>159</c:v>
                </c:pt>
                <c:pt idx="18">
                  <c:v>160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164</c:v>
                </c:pt>
                <c:pt idx="23">
                  <c:v>165</c:v>
                </c:pt>
                <c:pt idx="24">
                  <c:v>166</c:v>
                </c:pt>
                <c:pt idx="25">
                  <c:v>167</c:v>
                </c:pt>
                <c:pt idx="26">
                  <c:v>168</c:v>
                </c:pt>
                <c:pt idx="27">
                  <c:v>169</c:v>
                </c:pt>
                <c:pt idx="28">
                  <c:v>170</c:v>
                </c:pt>
                <c:pt idx="29">
                  <c:v>171</c:v>
                </c:pt>
                <c:pt idx="30">
                  <c:v>172</c:v>
                </c:pt>
                <c:pt idx="31">
                  <c:v>173</c:v>
                </c:pt>
                <c:pt idx="32">
                  <c:v>174</c:v>
                </c:pt>
                <c:pt idx="33">
                  <c:v>175</c:v>
                </c:pt>
                <c:pt idx="34">
                  <c:v>176</c:v>
                </c:pt>
                <c:pt idx="35">
                  <c:v>177</c:v>
                </c:pt>
                <c:pt idx="36">
                  <c:v>178</c:v>
                </c:pt>
                <c:pt idx="37">
                  <c:v>179</c:v>
                </c:pt>
                <c:pt idx="38">
                  <c:v>180</c:v>
                </c:pt>
                <c:pt idx="39">
                  <c:v>181</c:v>
                </c:pt>
                <c:pt idx="40">
                  <c:v>182</c:v>
                </c:pt>
                <c:pt idx="41">
                  <c:v>183</c:v>
                </c:pt>
                <c:pt idx="42">
                  <c:v>184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191</c:v>
                </c:pt>
                <c:pt idx="50">
                  <c:v>192</c:v>
                </c:pt>
                <c:pt idx="51">
                  <c:v>193</c:v>
                </c:pt>
                <c:pt idx="52">
                  <c:v>194</c:v>
                </c:pt>
                <c:pt idx="53">
                  <c:v>195</c:v>
                </c:pt>
                <c:pt idx="54">
                  <c:v>196</c:v>
                </c:pt>
                <c:pt idx="55">
                  <c:v>197</c:v>
                </c:pt>
                <c:pt idx="56">
                  <c:v>198</c:v>
                </c:pt>
                <c:pt idx="57">
                  <c:v>199</c:v>
                </c:pt>
                <c:pt idx="58">
                  <c:v>200</c:v>
                </c:pt>
                <c:pt idx="59">
                  <c:v>201</c:v>
                </c:pt>
                <c:pt idx="60">
                  <c:v>202</c:v>
                </c:pt>
                <c:pt idx="61">
                  <c:v>203</c:v>
                </c:pt>
                <c:pt idx="62">
                  <c:v>204</c:v>
                </c:pt>
                <c:pt idx="63">
                  <c:v>205</c:v>
                </c:pt>
                <c:pt idx="64">
                  <c:v>206</c:v>
                </c:pt>
                <c:pt idx="65">
                  <c:v>207</c:v>
                </c:pt>
                <c:pt idx="66">
                  <c:v>208</c:v>
                </c:pt>
                <c:pt idx="67">
                  <c:v>210</c:v>
                </c:pt>
                <c:pt idx="68">
                  <c:v>209</c:v>
                </c:pt>
                <c:pt idx="69">
                  <c:v>211</c:v>
                </c:pt>
                <c:pt idx="70">
                  <c:v>212</c:v>
                </c:pt>
                <c:pt idx="71">
                  <c:v>213</c:v>
                </c:pt>
                <c:pt idx="72">
                  <c:v>214</c:v>
                </c:pt>
                <c:pt idx="73">
                  <c:v>215</c:v>
                </c:pt>
                <c:pt idx="74">
                  <c:v>216</c:v>
                </c:pt>
                <c:pt idx="75">
                  <c:v>217</c:v>
                </c:pt>
                <c:pt idx="76">
                  <c:v>218</c:v>
                </c:pt>
                <c:pt idx="77">
                  <c:v>219</c:v>
                </c:pt>
                <c:pt idx="78">
                  <c:v>220</c:v>
                </c:pt>
                <c:pt idx="79">
                  <c:v>221</c:v>
                </c:pt>
                <c:pt idx="80">
                  <c:v>222</c:v>
                </c:pt>
                <c:pt idx="81">
                  <c:v>223</c:v>
                </c:pt>
                <c:pt idx="82">
                  <c:v>224</c:v>
                </c:pt>
                <c:pt idx="83">
                  <c:v>225</c:v>
                </c:pt>
                <c:pt idx="84">
                  <c:v>226</c:v>
                </c:pt>
                <c:pt idx="85">
                  <c:v>227</c:v>
                </c:pt>
                <c:pt idx="86">
                  <c:v>228</c:v>
                </c:pt>
                <c:pt idx="87">
                  <c:v>229</c:v>
                </c:pt>
                <c:pt idx="88">
                  <c:v>230</c:v>
                </c:pt>
                <c:pt idx="89">
                  <c:v>231</c:v>
                </c:pt>
                <c:pt idx="90">
                  <c:v>232</c:v>
                </c:pt>
                <c:pt idx="91">
                  <c:v>233</c:v>
                </c:pt>
                <c:pt idx="92">
                  <c:v>234</c:v>
                </c:pt>
                <c:pt idx="93">
                  <c:v>235</c:v>
                </c:pt>
                <c:pt idx="94">
                  <c:v>236</c:v>
                </c:pt>
                <c:pt idx="95">
                  <c:v>237</c:v>
                </c:pt>
                <c:pt idx="96">
                  <c:v>238</c:v>
                </c:pt>
                <c:pt idx="97">
                  <c:v>239</c:v>
                </c:pt>
                <c:pt idx="98">
                  <c:v>240</c:v>
                </c:pt>
                <c:pt idx="99">
                  <c:v>241</c:v>
                </c:pt>
              </c:numCache>
            </c:numRef>
          </c:cat>
          <c:val>
            <c:numRef>
              <c:f>'RQ1_Run5+6+7'!$Q$3:$Q$102</c:f>
              <c:numCache>
                <c:formatCode>General</c:formatCode>
                <c:ptCount val="100"/>
                <c:pt idx="0">
                  <c:v>2419</c:v>
                </c:pt>
                <c:pt idx="1">
                  <c:v>1167</c:v>
                </c:pt>
                <c:pt idx="2">
                  <c:v>2387</c:v>
                </c:pt>
                <c:pt idx="3">
                  <c:v>1875</c:v>
                </c:pt>
                <c:pt idx="4">
                  <c:v>1039</c:v>
                </c:pt>
                <c:pt idx="5">
                  <c:v>2501</c:v>
                </c:pt>
                <c:pt idx="6">
                  <c:v>890</c:v>
                </c:pt>
                <c:pt idx="7">
                  <c:v>2736</c:v>
                </c:pt>
                <c:pt idx="8">
                  <c:v>1877</c:v>
                </c:pt>
                <c:pt idx="9">
                  <c:v>1809</c:v>
                </c:pt>
                <c:pt idx="10">
                  <c:v>1508</c:v>
                </c:pt>
                <c:pt idx="11">
                  <c:v>1252</c:v>
                </c:pt>
                <c:pt idx="12">
                  <c:v>1483</c:v>
                </c:pt>
                <c:pt idx="13">
                  <c:v>1330</c:v>
                </c:pt>
                <c:pt idx="14">
                  <c:v>1272</c:v>
                </c:pt>
                <c:pt idx="15">
                  <c:v>644</c:v>
                </c:pt>
                <c:pt idx="16">
                  <c:v>2543</c:v>
                </c:pt>
                <c:pt idx="17">
                  <c:v>1569</c:v>
                </c:pt>
                <c:pt idx="18">
                  <c:v>788</c:v>
                </c:pt>
                <c:pt idx="19">
                  <c:v>1348</c:v>
                </c:pt>
                <c:pt idx="20">
                  <c:v>801</c:v>
                </c:pt>
                <c:pt idx="21">
                  <c:v>267</c:v>
                </c:pt>
                <c:pt idx="22">
                  <c:v>2655</c:v>
                </c:pt>
                <c:pt idx="23">
                  <c:v>1627</c:v>
                </c:pt>
                <c:pt idx="24">
                  <c:v>976</c:v>
                </c:pt>
                <c:pt idx="25">
                  <c:v>689</c:v>
                </c:pt>
                <c:pt idx="26">
                  <c:v>3561</c:v>
                </c:pt>
                <c:pt idx="27">
                  <c:v>1636</c:v>
                </c:pt>
                <c:pt idx="28">
                  <c:v>1343</c:v>
                </c:pt>
                <c:pt idx="29">
                  <c:v>1926</c:v>
                </c:pt>
                <c:pt idx="30">
                  <c:v>1278</c:v>
                </c:pt>
                <c:pt idx="31">
                  <c:v>2231</c:v>
                </c:pt>
                <c:pt idx="32">
                  <c:v>755</c:v>
                </c:pt>
                <c:pt idx="33">
                  <c:v>2228</c:v>
                </c:pt>
                <c:pt idx="34">
                  <c:v>2542</c:v>
                </c:pt>
                <c:pt idx="35">
                  <c:v>1985</c:v>
                </c:pt>
                <c:pt idx="36">
                  <c:v>1555</c:v>
                </c:pt>
                <c:pt idx="37">
                  <c:v>3209</c:v>
                </c:pt>
                <c:pt idx="38">
                  <c:v>1377</c:v>
                </c:pt>
                <c:pt idx="39">
                  <c:v>2072</c:v>
                </c:pt>
                <c:pt idx="40">
                  <c:v>2534</c:v>
                </c:pt>
                <c:pt idx="41">
                  <c:v>1822</c:v>
                </c:pt>
                <c:pt idx="42">
                  <c:v>2304</c:v>
                </c:pt>
                <c:pt idx="43">
                  <c:v>1173</c:v>
                </c:pt>
                <c:pt idx="44">
                  <c:v>822</c:v>
                </c:pt>
                <c:pt idx="45">
                  <c:v>1147</c:v>
                </c:pt>
                <c:pt idx="46">
                  <c:v>1267</c:v>
                </c:pt>
                <c:pt idx="47">
                  <c:v>1521</c:v>
                </c:pt>
                <c:pt idx="48">
                  <c:v>1950</c:v>
                </c:pt>
                <c:pt idx="49">
                  <c:v>2289</c:v>
                </c:pt>
                <c:pt idx="50">
                  <c:v>2418</c:v>
                </c:pt>
                <c:pt idx="51">
                  <c:v>2089</c:v>
                </c:pt>
                <c:pt idx="52">
                  <c:v>2167</c:v>
                </c:pt>
                <c:pt idx="53">
                  <c:v>1814</c:v>
                </c:pt>
                <c:pt idx="54">
                  <c:v>1654</c:v>
                </c:pt>
                <c:pt idx="55">
                  <c:v>2454</c:v>
                </c:pt>
                <c:pt idx="56">
                  <c:v>1547</c:v>
                </c:pt>
                <c:pt idx="57">
                  <c:v>2014</c:v>
                </c:pt>
                <c:pt idx="58">
                  <c:v>2500</c:v>
                </c:pt>
                <c:pt idx="59">
                  <c:v>2513</c:v>
                </c:pt>
                <c:pt idx="60">
                  <c:v>843</c:v>
                </c:pt>
                <c:pt idx="61">
                  <c:v>2716</c:v>
                </c:pt>
                <c:pt idx="62">
                  <c:v>1638</c:v>
                </c:pt>
                <c:pt idx="63">
                  <c:v>1924</c:v>
                </c:pt>
                <c:pt idx="64">
                  <c:v>1657</c:v>
                </c:pt>
                <c:pt idx="65">
                  <c:v>2376</c:v>
                </c:pt>
                <c:pt idx="66">
                  <c:v>2142</c:v>
                </c:pt>
                <c:pt idx="67">
                  <c:v>427</c:v>
                </c:pt>
                <c:pt idx="68">
                  <c:v>1728</c:v>
                </c:pt>
                <c:pt idx="69">
                  <c:v>2046</c:v>
                </c:pt>
                <c:pt idx="70">
                  <c:v>2099</c:v>
                </c:pt>
                <c:pt idx="71">
                  <c:v>2297</c:v>
                </c:pt>
                <c:pt idx="72">
                  <c:v>2332</c:v>
                </c:pt>
                <c:pt idx="73">
                  <c:v>2200</c:v>
                </c:pt>
                <c:pt idx="74">
                  <c:v>2513</c:v>
                </c:pt>
                <c:pt idx="75">
                  <c:v>2102</c:v>
                </c:pt>
                <c:pt idx="76">
                  <c:v>2276</c:v>
                </c:pt>
                <c:pt idx="77">
                  <c:v>1837</c:v>
                </c:pt>
                <c:pt idx="78">
                  <c:v>2439</c:v>
                </c:pt>
                <c:pt idx="79">
                  <c:v>2007</c:v>
                </c:pt>
                <c:pt idx="80">
                  <c:v>1999</c:v>
                </c:pt>
                <c:pt idx="81">
                  <c:v>2186</c:v>
                </c:pt>
                <c:pt idx="82">
                  <c:v>1463</c:v>
                </c:pt>
                <c:pt idx="83">
                  <c:v>2351</c:v>
                </c:pt>
                <c:pt idx="84">
                  <c:v>1584</c:v>
                </c:pt>
                <c:pt idx="85">
                  <c:v>2437</c:v>
                </c:pt>
                <c:pt idx="86">
                  <c:v>1254</c:v>
                </c:pt>
                <c:pt idx="87">
                  <c:v>2589</c:v>
                </c:pt>
                <c:pt idx="88">
                  <c:v>3239</c:v>
                </c:pt>
                <c:pt idx="89">
                  <c:v>1521</c:v>
                </c:pt>
                <c:pt idx="90">
                  <c:v>1508</c:v>
                </c:pt>
                <c:pt idx="91">
                  <c:v>2189</c:v>
                </c:pt>
                <c:pt idx="92">
                  <c:v>1479</c:v>
                </c:pt>
                <c:pt idx="93">
                  <c:v>1815</c:v>
                </c:pt>
                <c:pt idx="94">
                  <c:v>2071</c:v>
                </c:pt>
                <c:pt idx="95">
                  <c:v>2003</c:v>
                </c:pt>
                <c:pt idx="96">
                  <c:v>1707</c:v>
                </c:pt>
                <c:pt idx="97">
                  <c:v>1985</c:v>
                </c:pt>
                <c:pt idx="98">
                  <c:v>1786</c:v>
                </c:pt>
                <c:pt idx="99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91-4F62-A7F2-B3F1F7219505}"/>
            </c:ext>
          </c:extLst>
        </c:ser>
        <c:ser>
          <c:idx val="4"/>
          <c:order val="5"/>
          <c:tx>
            <c:strRef>
              <c:f>'RQ1_Run5+6+7'!$R$2</c:f>
              <c:strCache>
                <c:ptCount val="1"/>
                <c:pt idx="0">
                  <c:v>1828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'RQ1_Run5+6+7'!$A$3:$A$102</c:f>
              <c:numCache>
                <c:formatCode>General</c:formatCode>
                <c:ptCount val="100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  <c:pt idx="6">
                  <c:v>148</c:v>
                </c:pt>
                <c:pt idx="7">
                  <c:v>149</c:v>
                </c:pt>
                <c:pt idx="8">
                  <c:v>150</c:v>
                </c:pt>
                <c:pt idx="9">
                  <c:v>151</c:v>
                </c:pt>
                <c:pt idx="10">
                  <c:v>152</c:v>
                </c:pt>
                <c:pt idx="11">
                  <c:v>153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157</c:v>
                </c:pt>
                <c:pt idx="16">
                  <c:v>158</c:v>
                </c:pt>
                <c:pt idx="17">
                  <c:v>159</c:v>
                </c:pt>
                <c:pt idx="18">
                  <c:v>160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164</c:v>
                </c:pt>
                <c:pt idx="23">
                  <c:v>165</c:v>
                </c:pt>
                <c:pt idx="24">
                  <c:v>166</c:v>
                </c:pt>
                <c:pt idx="25">
                  <c:v>167</c:v>
                </c:pt>
                <c:pt idx="26">
                  <c:v>168</c:v>
                </c:pt>
                <c:pt idx="27">
                  <c:v>169</c:v>
                </c:pt>
                <c:pt idx="28">
                  <c:v>170</c:v>
                </c:pt>
                <c:pt idx="29">
                  <c:v>171</c:v>
                </c:pt>
                <c:pt idx="30">
                  <c:v>172</c:v>
                </c:pt>
                <c:pt idx="31">
                  <c:v>173</c:v>
                </c:pt>
                <c:pt idx="32">
                  <c:v>174</c:v>
                </c:pt>
                <c:pt idx="33">
                  <c:v>175</c:v>
                </c:pt>
                <c:pt idx="34">
                  <c:v>176</c:v>
                </c:pt>
                <c:pt idx="35">
                  <c:v>177</c:v>
                </c:pt>
                <c:pt idx="36">
                  <c:v>178</c:v>
                </c:pt>
                <c:pt idx="37">
                  <c:v>179</c:v>
                </c:pt>
                <c:pt idx="38">
                  <c:v>180</c:v>
                </c:pt>
                <c:pt idx="39">
                  <c:v>181</c:v>
                </c:pt>
                <c:pt idx="40">
                  <c:v>182</c:v>
                </c:pt>
                <c:pt idx="41">
                  <c:v>183</c:v>
                </c:pt>
                <c:pt idx="42">
                  <c:v>184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191</c:v>
                </c:pt>
                <c:pt idx="50">
                  <c:v>192</c:v>
                </c:pt>
                <c:pt idx="51">
                  <c:v>193</c:v>
                </c:pt>
                <c:pt idx="52">
                  <c:v>194</c:v>
                </c:pt>
                <c:pt idx="53">
                  <c:v>195</c:v>
                </c:pt>
                <c:pt idx="54">
                  <c:v>196</c:v>
                </c:pt>
                <c:pt idx="55">
                  <c:v>197</c:v>
                </c:pt>
                <c:pt idx="56">
                  <c:v>198</c:v>
                </c:pt>
                <c:pt idx="57">
                  <c:v>199</c:v>
                </c:pt>
                <c:pt idx="58">
                  <c:v>200</c:v>
                </c:pt>
                <c:pt idx="59">
                  <c:v>201</c:v>
                </c:pt>
                <c:pt idx="60">
                  <c:v>202</c:v>
                </c:pt>
                <c:pt idx="61">
                  <c:v>203</c:v>
                </c:pt>
                <c:pt idx="62">
                  <c:v>204</c:v>
                </c:pt>
                <c:pt idx="63">
                  <c:v>205</c:v>
                </c:pt>
                <c:pt idx="64">
                  <c:v>206</c:v>
                </c:pt>
                <c:pt idx="65">
                  <c:v>207</c:v>
                </c:pt>
                <c:pt idx="66">
                  <c:v>208</c:v>
                </c:pt>
                <c:pt idx="67">
                  <c:v>210</c:v>
                </c:pt>
                <c:pt idx="68">
                  <c:v>209</c:v>
                </c:pt>
                <c:pt idx="69">
                  <c:v>211</c:v>
                </c:pt>
                <c:pt idx="70">
                  <c:v>212</c:v>
                </c:pt>
                <c:pt idx="71">
                  <c:v>213</c:v>
                </c:pt>
                <c:pt idx="72">
                  <c:v>214</c:v>
                </c:pt>
                <c:pt idx="73">
                  <c:v>215</c:v>
                </c:pt>
                <c:pt idx="74">
                  <c:v>216</c:v>
                </c:pt>
                <c:pt idx="75">
                  <c:v>217</c:v>
                </c:pt>
                <c:pt idx="76">
                  <c:v>218</c:v>
                </c:pt>
                <c:pt idx="77">
                  <c:v>219</c:v>
                </c:pt>
                <c:pt idx="78">
                  <c:v>220</c:v>
                </c:pt>
                <c:pt idx="79">
                  <c:v>221</c:v>
                </c:pt>
                <c:pt idx="80">
                  <c:v>222</c:v>
                </c:pt>
                <c:pt idx="81">
                  <c:v>223</c:v>
                </c:pt>
                <c:pt idx="82">
                  <c:v>224</c:v>
                </c:pt>
                <c:pt idx="83">
                  <c:v>225</c:v>
                </c:pt>
                <c:pt idx="84">
                  <c:v>226</c:v>
                </c:pt>
                <c:pt idx="85">
                  <c:v>227</c:v>
                </c:pt>
                <c:pt idx="86">
                  <c:v>228</c:v>
                </c:pt>
                <c:pt idx="87">
                  <c:v>229</c:v>
                </c:pt>
                <c:pt idx="88">
                  <c:v>230</c:v>
                </c:pt>
                <c:pt idx="89">
                  <c:v>231</c:v>
                </c:pt>
                <c:pt idx="90">
                  <c:v>232</c:v>
                </c:pt>
                <c:pt idx="91">
                  <c:v>233</c:v>
                </c:pt>
                <c:pt idx="92">
                  <c:v>234</c:v>
                </c:pt>
                <c:pt idx="93">
                  <c:v>235</c:v>
                </c:pt>
                <c:pt idx="94">
                  <c:v>236</c:v>
                </c:pt>
                <c:pt idx="95">
                  <c:v>237</c:v>
                </c:pt>
                <c:pt idx="96">
                  <c:v>238</c:v>
                </c:pt>
                <c:pt idx="97">
                  <c:v>239</c:v>
                </c:pt>
                <c:pt idx="98">
                  <c:v>240</c:v>
                </c:pt>
                <c:pt idx="99">
                  <c:v>241</c:v>
                </c:pt>
              </c:numCache>
            </c:numRef>
          </c:cat>
          <c:val>
            <c:numRef>
              <c:f>'RQ1_Run5+6+7'!$R$3:$R$102</c:f>
              <c:numCache>
                <c:formatCode>General</c:formatCode>
                <c:ptCount val="100"/>
                <c:pt idx="0">
                  <c:v>999</c:v>
                </c:pt>
                <c:pt idx="1">
                  <c:v>265</c:v>
                </c:pt>
                <c:pt idx="2">
                  <c:v>1890</c:v>
                </c:pt>
                <c:pt idx="3">
                  <c:v>775</c:v>
                </c:pt>
                <c:pt idx="4">
                  <c:v>346</c:v>
                </c:pt>
                <c:pt idx="5">
                  <c:v>1843</c:v>
                </c:pt>
                <c:pt idx="6">
                  <c:v>504</c:v>
                </c:pt>
                <c:pt idx="7">
                  <c:v>2061</c:v>
                </c:pt>
                <c:pt idx="8">
                  <c:v>1018</c:v>
                </c:pt>
                <c:pt idx="9">
                  <c:v>966</c:v>
                </c:pt>
                <c:pt idx="10">
                  <c:v>829</c:v>
                </c:pt>
                <c:pt idx="11">
                  <c:v>746</c:v>
                </c:pt>
                <c:pt idx="12">
                  <c:v>1053</c:v>
                </c:pt>
                <c:pt idx="13">
                  <c:v>682</c:v>
                </c:pt>
                <c:pt idx="14">
                  <c:v>751</c:v>
                </c:pt>
                <c:pt idx="15">
                  <c:v>206</c:v>
                </c:pt>
                <c:pt idx="16">
                  <c:v>2390</c:v>
                </c:pt>
                <c:pt idx="17">
                  <c:v>1054</c:v>
                </c:pt>
                <c:pt idx="18">
                  <c:v>163</c:v>
                </c:pt>
                <c:pt idx="19">
                  <c:v>1194</c:v>
                </c:pt>
                <c:pt idx="20">
                  <c:v>663</c:v>
                </c:pt>
                <c:pt idx="21">
                  <c:v>44</c:v>
                </c:pt>
                <c:pt idx="22">
                  <c:v>1643</c:v>
                </c:pt>
                <c:pt idx="23">
                  <c:v>1098</c:v>
                </c:pt>
                <c:pt idx="24">
                  <c:v>749</c:v>
                </c:pt>
                <c:pt idx="25">
                  <c:v>156</c:v>
                </c:pt>
                <c:pt idx="26">
                  <c:v>1792</c:v>
                </c:pt>
                <c:pt idx="27">
                  <c:v>701</c:v>
                </c:pt>
                <c:pt idx="28">
                  <c:v>348</c:v>
                </c:pt>
                <c:pt idx="29">
                  <c:v>1139</c:v>
                </c:pt>
                <c:pt idx="30">
                  <c:v>815</c:v>
                </c:pt>
                <c:pt idx="31">
                  <c:v>1813</c:v>
                </c:pt>
                <c:pt idx="32">
                  <c:v>416</c:v>
                </c:pt>
                <c:pt idx="33">
                  <c:v>1212</c:v>
                </c:pt>
                <c:pt idx="34">
                  <c:v>1096</c:v>
                </c:pt>
                <c:pt idx="35">
                  <c:v>1247</c:v>
                </c:pt>
                <c:pt idx="36">
                  <c:v>618</c:v>
                </c:pt>
                <c:pt idx="37">
                  <c:v>2168</c:v>
                </c:pt>
                <c:pt idx="38">
                  <c:v>679</c:v>
                </c:pt>
                <c:pt idx="39">
                  <c:v>1488</c:v>
                </c:pt>
                <c:pt idx="40">
                  <c:v>1962</c:v>
                </c:pt>
                <c:pt idx="41">
                  <c:v>716</c:v>
                </c:pt>
                <c:pt idx="42">
                  <c:v>2251</c:v>
                </c:pt>
                <c:pt idx="43">
                  <c:v>272</c:v>
                </c:pt>
                <c:pt idx="44">
                  <c:v>224</c:v>
                </c:pt>
                <c:pt idx="45">
                  <c:v>547</c:v>
                </c:pt>
                <c:pt idx="46">
                  <c:v>552</c:v>
                </c:pt>
                <c:pt idx="47">
                  <c:v>494</c:v>
                </c:pt>
                <c:pt idx="48">
                  <c:v>1371</c:v>
                </c:pt>
                <c:pt idx="49">
                  <c:v>1468</c:v>
                </c:pt>
                <c:pt idx="50">
                  <c:v>1096</c:v>
                </c:pt>
                <c:pt idx="51">
                  <c:v>1130</c:v>
                </c:pt>
                <c:pt idx="52">
                  <c:v>831</c:v>
                </c:pt>
                <c:pt idx="53">
                  <c:v>831</c:v>
                </c:pt>
                <c:pt idx="54">
                  <c:v>1079</c:v>
                </c:pt>
                <c:pt idx="55">
                  <c:v>2027</c:v>
                </c:pt>
                <c:pt idx="56">
                  <c:v>767</c:v>
                </c:pt>
                <c:pt idx="57">
                  <c:v>1103</c:v>
                </c:pt>
                <c:pt idx="58">
                  <c:v>1712</c:v>
                </c:pt>
                <c:pt idx="59">
                  <c:v>1482</c:v>
                </c:pt>
                <c:pt idx="60">
                  <c:v>350</c:v>
                </c:pt>
                <c:pt idx="61">
                  <c:v>2298</c:v>
                </c:pt>
                <c:pt idx="62">
                  <c:v>1064</c:v>
                </c:pt>
                <c:pt idx="63">
                  <c:v>832</c:v>
                </c:pt>
                <c:pt idx="64">
                  <c:v>619</c:v>
                </c:pt>
                <c:pt idx="65">
                  <c:v>2244</c:v>
                </c:pt>
                <c:pt idx="66">
                  <c:v>1335</c:v>
                </c:pt>
                <c:pt idx="67">
                  <c:v>74</c:v>
                </c:pt>
                <c:pt idx="68">
                  <c:v>859</c:v>
                </c:pt>
                <c:pt idx="69">
                  <c:v>1498</c:v>
                </c:pt>
                <c:pt idx="70">
                  <c:v>1040</c:v>
                </c:pt>
                <c:pt idx="71">
                  <c:v>1845</c:v>
                </c:pt>
                <c:pt idx="72">
                  <c:v>1669</c:v>
                </c:pt>
                <c:pt idx="73">
                  <c:v>1636</c:v>
                </c:pt>
                <c:pt idx="74">
                  <c:v>1673</c:v>
                </c:pt>
                <c:pt idx="75">
                  <c:v>1422</c:v>
                </c:pt>
                <c:pt idx="76">
                  <c:v>2031</c:v>
                </c:pt>
                <c:pt idx="77">
                  <c:v>1275</c:v>
                </c:pt>
                <c:pt idx="78">
                  <c:v>2057</c:v>
                </c:pt>
                <c:pt idx="79">
                  <c:v>1471</c:v>
                </c:pt>
                <c:pt idx="80">
                  <c:v>986</c:v>
                </c:pt>
                <c:pt idx="81">
                  <c:v>1563</c:v>
                </c:pt>
                <c:pt idx="82">
                  <c:v>689</c:v>
                </c:pt>
                <c:pt idx="83">
                  <c:v>1552</c:v>
                </c:pt>
                <c:pt idx="84">
                  <c:v>945</c:v>
                </c:pt>
                <c:pt idx="85">
                  <c:v>1375</c:v>
                </c:pt>
                <c:pt idx="86">
                  <c:v>511</c:v>
                </c:pt>
                <c:pt idx="87">
                  <c:v>1706</c:v>
                </c:pt>
                <c:pt idx="88">
                  <c:v>2732</c:v>
                </c:pt>
                <c:pt idx="89">
                  <c:v>699</c:v>
                </c:pt>
                <c:pt idx="90">
                  <c:v>810</c:v>
                </c:pt>
                <c:pt idx="91">
                  <c:v>1313</c:v>
                </c:pt>
                <c:pt idx="92">
                  <c:v>762</c:v>
                </c:pt>
                <c:pt idx="93">
                  <c:v>912</c:v>
                </c:pt>
                <c:pt idx="94">
                  <c:v>1339</c:v>
                </c:pt>
                <c:pt idx="95">
                  <c:v>1480</c:v>
                </c:pt>
                <c:pt idx="96">
                  <c:v>860</c:v>
                </c:pt>
                <c:pt idx="97">
                  <c:v>1367</c:v>
                </c:pt>
                <c:pt idx="98">
                  <c:v>892</c:v>
                </c:pt>
                <c:pt idx="99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91-4F62-A7F2-B3F1F7219505}"/>
            </c:ext>
          </c:extLst>
        </c:ser>
        <c:ser>
          <c:idx val="5"/>
          <c:order val="6"/>
          <c:tx>
            <c:strRef>
              <c:f>'RQ1_Run5+6+7'!$W$2</c:f>
              <c:strCache>
                <c:ptCount val="1"/>
                <c:pt idx="0">
                  <c:v>1555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'RQ1_Run5+6+7'!$A$3:$A$102</c:f>
              <c:numCache>
                <c:formatCode>General</c:formatCode>
                <c:ptCount val="100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  <c:pt idx="6">
                  <c:v>148</c:v>
                </c:pt>
                <c:pt idx="7">
                  <c:v>149</c:v>
                </c:pt>
                <c:pt idx="8">
                  <c:v>150</c:v>
                </c:pt>
                <c:pt idx="9">
                  <c:v>151</c:v>
                </c:pt>
                <c:pt idx="10">
                  <c:v>152</c:v>
                </c:pt>
                <c:pt idx="11">
                  <c:v>153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157</c:v>
                </c:pt>
                <c:pt idx="16">
                  <c:v>158</c:v>
                </c:pt>
                <c:pt idx="17">
                  <c:v>159</c:v>
                </c:pt>
                <c:pt idx="18">
                  <c:v>160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164</c:v>
                </c:pt>
                <c:pt idx="23">
                  <c:v>165</c:v>
                </c:pt>
                <c:pt idx="24">
                  <c:v>166</c:v>
                </c:pt>
                <c:pt idx="25">
                  <c:v>167</c:v>
                </c:pt>
                <c:pt idx="26">
                  <c:v>168</c:v>
                </c:pt>
                <c:pt idx="27">
                  <c:v>169</c:v>
                </c:pt>
                <c:pt idx="28">
                  <c:v>170</c:v>
                </c:pt>
                <c:pt idx="29">
                  <c:v>171</c:v>
                </c:pt>
                <c:pt idx="30">
                  <c:v>172</c:v>
                </c:pt>
                <c:pt idx="31">
                  <c:v>173</c:v>
                </c:pt>
                <c:pt idx="32">
                  <c:v>174</c:v>
                </c:pt>
                <c:pt idx="33">
                  <c:v>175</c:v>
                </c:pt>
                <c:pt idx="34">
                  <c:v>176</c:v>
                </c:pt>
                <c:pt idx="35">
                  <c:v>177</c:v>
                </c:pt>
                <c:pt idx="36">
                  <c:v>178</c:v>
                </c:pt>
                <c:pt idx="37">
                  <c:v>179</c:v>
                </c:pt>
                <c:pt idx="38">
                  <c:v>180</c:v>
                </c:pt>
                <c:pt idx="39">
                  <c:v>181</c:v>
                </c:pt>
                <c:pt idx="40">
                  <c:v>182</c:v>
                </c:pt>
                <c:pt idx="41">
                  <c:v>183</c:v>
                </c:pt>
                <c:pt idx="42">
                  <c:v>184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191</c:v>
                </c:pt>
                <c:pt idx="50">
                  <c:v>192</c:v>
                </c:pt>
                <c:pt idx="51">
                  <c:v>193</c:v>
                </c:pt>
                <c:pt idx="52">
                  <c:v>194</c:v>
                </c:pt>
                <c:pt idx="53">
                  <c:v>195</c:v>
                </c:pt>
                <c:pt idx="54">
                  <c:v>196</c:v>
                </c:pt>
                <c:pt idx="55">
                  <c:v>197</c:v>
                </c:pt>
                <c:pt idx="56">
                  <c:v>198</c:v>
                </c:pt>
                <c:pt idx="57">
                  <c:v>199</c:v>
                </c:pt>
                <c:pt idx="58">
                  <c:v>200</c:v>
                </c:pt>
                <c:pt idx="59">
                  <c:v>201</c:v>
                </c:pt>
                <c:pt idx="60">
                  <c:v>202</c:v>
                </c:pt>
                <c:pt idx="61">
                  <c:v>203</c:v>
                </c:pt>
                <c:pt idx="62">
                  <c:v>204</c:v>
                </c:pt>
                <c:pt idx="63">
                  <c:v>205</c:v>
                </c:pt>
                <c:pt idx="64">
                  <c:v>206</c:v>
                </c:pt>
                <c:pt idx="65">
                  <c:v>207</c:v>
                </c:pt>
                <c:pt idx="66">
                  <c:v>208</c:v>
                </c:pt>
                <c:pt idx="67">
                  <c:v>210</c:v>
                </c:pt>
                <c:pt idx="68">
                  <c:v>209</c:v>
                </c:pt>
                <c:pt idx="69">
                  <c:v>211</c:v>
                </c:pt>
                <c:pt idx="70">
                  <c:v>212</c:v>
                </c:pt>
                <c:pt idx="71">
                  <c:v>213</c:v>
                </c:pt>
                <c:pt idx="72">
                  <c:v>214</c:v>
                </c:pt>
                <c:pt idx="73">
                  <c:v>215</c:v>
                </c:pt>
                <c:pt idx="74">
                  <c:v>216</c:v>
                </c:pt>
                <c:pt idx="75">
                  <c:v>217</c:v>
                </c:pt>
                <c:pt idx="76">
                  <c:v>218</c:v>
                </c:pt>
                <c:pt idx="77">
                  <c:v>219</c:v>
                </c:pt>
                <c:pt idx="78">
                  <c:v>220</c:v>
                </c:pt>
                <c:pt idx="79">
                  <c:v>221</c:v>
                </c:pt>
                <c:pt idx="80">
                  <c:v>222</c:v>
                </c:pt>
                <c:pt idx="81">
                  <c:v>223</c:v>
                </c:pt>
                <c:pt idx="82">
                  <c:v>224</c:v>
                </c:pt>
                <c:pt idx="83">
                  <c:v>225</c:v>
                </c:pt>
                <c:pt idx="84">
                  <c:v>226</c:v>
                </c:pt>
                <c:pt idx="85">
                  <c:v>227</c:v>
                </c:pt>
                <c:pt idx="86">
                  <c:v>228</c:v>
                </c:pt>
                <c:pt idx="87">
                  <c:v>229</c:v>
                </c:pt>
                <c:pt idx="88">
                  <c:v>230</c:v>
                </c:pt>
                <c:pt idx="89">
                  <c:v>231</c:v>
                </c:pt>
                <c:pt idx="90">
                  <c:v>232</c:v>
                </c:pt>
                <c:pt idx="91">
                  <c:v>233</c:v>
                </c:pt>
                <c:pt idx="92">
                  <c:v>234</c:v>
                </c:pt>
                <c:pt idx="93">
                  <c:v>235</c:v>
                </c:pt>
                <c:pt idx="94">
                  <c:v>236</c:v>
                </c:pt>
                <c:pt idx="95">
                  <c:v>237</c:v>
                </c:pt>
                <c:pt idx="96">
                  <c:v>238</c:v>
                </c:pt>
                <c:pt idx="97">
                  <c:v>239</c:v>
                </c:pt>
                <c:pt idx="98">
                  <c:v>240</c:v>
                </c:pt>
                <c:pt idx="99">
                  <c:v>241</c:v>
                </c:pt>
              </c:numCache>
            </c:numRef>
          </c:cat>
          <c:val>
            <c:numRef>
              <c:f>'RQ1_Run5+6+7'!$W$3:$W$102</c:f>
              <c:numCache>
                <c:formatCode>General</c:formatCode>
                <c:ptCount val="100"/>
                <c:pt idx="0">
                  <c:v>998</c:v>
                </c:pt>
                <c:pt idx="1">
                  <c:v>178</c:v>
                </c:pt>
                <c:pt idx="2">
                  <c:v>1668</c:v>
                </c:pt>
                <c:pt idx="3">
                  <c:v>385</c:v>
                </c:pt>
                <c:pt idx="4">
                  <c:v>28</c:v>
                </c:pt>
                <c:pt idx="5">
                  <c:v>981</c:v>
                </c:pt>
                <c:pt idx="6">
                  <c:v>114</c:v>
                </c:pt>
                <c:pt idx="7">
                  <c:v>1120</c:v>
                </c:pt>
                <c:pt idx="8">
                  <c:v>688</c:v>
                </c:pt>
                <c:pt idx="9">
                  <c:v>804</c:v>
                </c:pt>
                <c:pt idx="10">
                  <c:v>485</c:v>
                </c:pt>
                <c:pt idx="11">
                  <c:v>521</c:v>
                </c:pt>
                <c:pt idx="12">
                  <c:v>638</c:v>
                </c:pt>
                <c:pt idx="13">
                  <c:v>259</c:v>
                </c:pt>
                <c:pt idx="14">
                  <c:v>314</c:v>
                </c:pt>
                <c:pt idx="15">
                  <c:v>69</c:v>
                </c:pt>
                <c:pt idx="16">
                  <c:v>2154</c:v>
                </c:pt>
                <c:pt idx="17">
                  <c:v>501</c:v>
                </c:pt>
                <c:pt idx="18">
                  <c:v>125</c:v>
                </c:pt>
                <c:pt idx="19">
                  <c:v>526</c:v>
                </c:pt>
                <c:pt idx="20">
                  <c:v>500</c:v>
                </c:pt>
                <c:pt idx="21">
                  <c:v>2</c:v>
                </c:pt>
                <c:pt idx="22">
                  <c:v>1362</c:v>
                </c:pt>
                <c:pt idx="23">
                  <c:v>860</c:v>
                </c:pt>
                <c:pt idx="24">
                  <c:v>443</c:v>
                </c:pt>
                <c:pt idx="25">
                  <c:v>119</c:v>
                </c:pt>
                <c:pt idx="26">
                  <c:v>1512</c:v>
                </c:pt>
                <c:pt idx="27">
                  <c:v>527</c:v>
                </c:pt>
                <c:pt idx="28">
                  <c:v>220</c:v>
                </c:pt>
                <c:pt idx="29">
                  <c:v>397</c:v>
                </c:pt>
                <c:pt idx="30">
                  <c:v>285</c:v>
                </c:pt>
                <c:pt idx="31">
                  <c:v>1361</c:v>
                </c:pt>
                <c:pt idx="32">
                  <c:v>173</c:v>
                </c:pt>
                <c:pt idx="33">
                  <c:v>384</c:v>
                </c:pt>
                <c:pt idx="34">
                  <c:v>876</c:v>
                </c:pt>
                <c:pt idx="35">
                  <c:v>381</c:v>
                </c:pt>
                <c:pt idx="36">
                  <c:v>477</c:v>
                </c:pt>
                <c:pt idx="37">
                  <c:v>1452</c:v>
                </c:pt>
                <c:pt idx="38">
                  <c:v>136</c:v>
                </c:pt>
                <c:pt idx="39">
                  <c:v>806</c:v>
                </c:pt>
                <c:pt idx="40">
                  <c:v>834</c:v>
                </c:pt>
                <c:pt idx="41">
                  <c:v>552</c:v>
                </c:pt>
                <c:pt idx="42">
                  <c:v>2125</c:v>
                </c:pt>
                <c:pt idx="43">
                  <c:v>158</c:v>
                </c:pt>
                <c:pt idx="44">
                  <c:v>16</c:v>
                </c:pt>
                <c:pt idx="45">
                  <c:v>438</c:v>
                </c:pt>
                <c:pt idx="46">
                  <c:v>420</c:v>
                </c:pt>
                <c:pt idx="47">
                  <c:v>260</c:v>
                </c:pt>
                <c:pt idx="48">
                  <c:v>1211</c:v>
                </c:pt>
                <c:pt idx="49">
                  <c:v>917</c:v>
                </c:pt>
                <c:pt idx="50">
                  <c:v>862</c:v>
                </c:pt>
                <c:pt idx="51">
                  <c:v>721</c:v>
                </c:pt>
                <c:pt idx="52">
                  <c:v>292</c:v>
                </c:pt>
                <c:pt idx="53">
                  <c:v>330</c:v>
                </c:pt>
                <c:pt idx="54">
                  <c:v>536</c:v>
                </c:pt>
                <c:pt idx="55">
                  <c:v>1257</c:v>
                </c:pt>
                <c:pt idx="56">
                  <c:v>251</c:v>
                </c:pt>
                <c:pt idx="57">
                  <c:v>348</c:v>
                </c:pt>
                <c:pt idx="58">
                  <c:v>535</c:v>
                </c:pt>
                <c:pt idx="59">
                  <c:v>908</c:v>
                </c:pt>
                <c:pt idx="60">
                  <c:v>177</c:v>
                </c:pt>
                <c:pt idx="61">
                  <c:v>1495</c:v>
                </c:pt>
                <c:pt idx="62">
                  <c:v>663</c:v>
                </c:pt>
                <c:pt idx="63">
                  <c:v>156</c:v>
                </c:pt>
                <c:pt idx="64">
                  <c:v>308</c:v>
                </c:pt>
                <c:pt idx="65">
                  <c:v>1609</c:v>
                </c:pt>
                <c:pt idx="66">
                  <c:v>184</c:v>
                </c:pt>
                <c:pt idx="67">
                  <c:v>25</c:v>
                </c:pt>
                <c:pt idx="68">
                  <c:v>86</c:v>
                </c:pt>
                <c:pt idx="69">
                  <c:v>828</c:v>
                </c:pt>
                <c:pt idx="70">
                  <c:v>773</c:v>
                </c:pt>
                <c:pt idx="71">
                  <c:v>1456</c:v>
                </c:pt>
                <c:pt idx="72">
                  <c:v>1277</c:v>
                </c:pt>
                <c:pt idx="73">
                  <c:v>1128</c:v>
                </c:pt>
                <c:pt idx="74">
                  <c:v>1176</c:v>
                </c:pt>
                <c:pt idx="75">
                  <c:v>818</c:v>
                </c:pt>
                <c:pt idx="76">
                  <c:v>1083</c:v>
                </c:pt>
                <c:pt idx="77">
                  <c:v>716</c:v>
                </c:pt>
                <c:pt idx="78">
                  <c:v>1193</c:v>
                </c:pt>
                <c:pt idx="79">
                  <c:v>1070</c:v>
                </c:pt>
                <c:pt idx="80">
                  <c:v>283</c:v>
                </c:pt>
                <c:pt idx="81">
                  <c:v>1024</c:v>
                </c:pt>
                <c:pt idx="82">
                  <c:v>198</c:v>
                </c:pt>
                <c:pt idx="83">
                  <c:v>772</c:v>
                </c:pt>
                <c:pt idx="84">
                  <c:v>365</c:v>
                </c:pt>
                <c:pt idx="85">
                  <c:v>1127</c:v>
                </c:pt>
                <c:pt idx="86">
                  <c:v>37</c:v>
                </c:pt>
                <c:pt idx="87">
                  <c:v>831</c:v>
                </c:pt>
                <c:pt idx="88">
                  <c:v>2056</c:v>
                </c:pt>
                <c:pt idx="89">
                  <c:v>241</c:v>
                </c:pt>
                <c:pt idx="90">
                  <c:v>256</c:v>
                </c:pt>
                <c:pt idx="91">
                  <c:v>295</c:v>
                </c:pt>
                <c:pt idx="92">
                  <c:v>63</c:v>
                </c:pt>
                <c:pt idx="93">
                  <c:v>585</c:v>
                </c:pt>
                <c:pt idx="94">
                  <c:v>334</c:v>
                </c:pt>
                <c:pt idx="95">
                  <c:v>375</c:v>
                </c:pt>
                <c:pt idx="96">
                  <c:v>586</c:v>
                </c:pt>
                <c:pt idx="97">
                  <c:v>826</c:v>
                </c:pt>
                <c:pt idx="98">
                  <c:v>194</c:v>
                </c:pt>
                <c:pt idx="99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91-4F62-A7F2-B3F1F7219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170447"/>
        <c:axId val="502427455"/>
      </c:barChart>
      <c:catAx>
        <c:axId val="43917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27455"/>
        <c:crosses val="autoZero"/>
        <c:auto val="1"/>
        <c:lblAlgn val="ctr"/>
        <c:lblOffset val="100"/>
        <c:noMultiLvlLbl val="0"/>
      </c:catAx>
      <c:valAx>
        <c:axId val="5024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7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'RQ1_Run5+6+7_Spread'!$B$1</c:f>
              <c:strCache>
                <c:ptCount val="1"/>
                <c:pt idx="0">
                  <c:v>%tc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'RQ1_Run5+6+7_Spread'!$A$2:$A$201</c:f>
              <c:numCache>
                <c:formatCode>General</c:formatCode>
                <c:ptCount val="200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210</c:v>
                </c:pt>
                <c:pt idx="69">
                  <c:v>209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</c:numCache>
            </c:numRef>
          </c:xVal>
          <c:yVal>
            <c:numRef>
              <c:f>'RQ1_Run5+6+7_Spread'!$B$2:$B$201</c:f>
              <c:numCache>
                <c:formatCode>General</c:formatCode>
                <c:ptCount val="200"/>
                <c:pt idx="0">
                  <c:v>0.82644628099173556</c:v>
                </c:pt>
                <c:pt idx="1">
                  <c:v>0.44329896907216493</c:v>
                </c:pt>
                <c:pt idx="2">
                  <c:v>0.135678391959799</c:v>
                </c:pt>
                <c:pt idx="3">
                  <c:v>0.76394849785407726</c:v>
                </c:pt>
                <c:pt idx="4">
                  <c:v>0.33333333333333331</c:v>
                </c:pt>
                <c:pt idx="5">
                  <c:v>0.3105590062111801</c:v>
                </c:pt>
                <c:pt idx="6">
                  <c:v>0.68333333333333335</c:v>
                </c:pt>
                <c:pt idx="7">
                  <c:v>0.47619047619047616</c:v>
                </c:pt>
                <c:pt idx="8">
                  <c:v>0.67901234567901236</c:v>
                </c:pt>
                <c:pt idx="9">
                  <c:v>0.21</c:v>
                </c:pt>
                <c:pt idx="10">
                  <c:v>0.45698924731182794</c:v>
                </c:pt>
                <c:pt idx="11">
                  <c:v>0.4521276595744681</c:v>
                </c:pt>
                <c:pt idx="12">
                  <c:v>0.22</c:v>
                </c:pt>
                <c:pt idx="13">
                  <c:v>0.79272727272727272</c:v>
                </c:pt>
                <c:pt idx="14">
                  <c:v>0.34170854271356782</c:v>
                </c:pt>
                <c:pt idx="15">
                  <c:v>0.46728971962616822</c:v>
                </c:pt>
                <c:pt idx="16">
                  <c:v>8.0645161290322578E-2</c:v>
                </c:pt>
                <c:pt idx="17">
                  <c:v>0.93427230046948362</c:v>
                </c:pt>
                <c:pt idx="18">
                  <c:v>0.67924528301886788</c:v>
                </c:pt>
                <c:pt idx="19">
                  <c:v>0.18435754189944134</c:v>
                </c:pt>
                <c:pt idx="20">
                  <c:v>0.78174603174603174</c:v>
                </c:pt>
                <c:pt idx="21">
                  <c:v>0.86956521739130432</c:v>
                </c:pt>
                <c:pt idx="22">
                  <c:v>8.666666666666667E-2</c:v>
                </c:pt>
                <c:pt idx="23">
                  <c:v>0.64500000000000002</c:v>
                </c:pt>
                <c:pt idx="24">
                  <c:v>0.24</c:v>
                </c:pt>
                <c:pt idx="25">
                  <c:v>0.77777777777777779</c:v>
                </c:pt>
                <c:pt idx="26">
                  <c:v>0.48014440433212996</c:v>
                </c:pt>
                <c:pt idx="27">
                  <c:v>0.54966887417218546</c:v>
                </c:pt>
                <c:pt idx="28">
                  <c:v>0.41666666666666669</c:v>
                </c:pt>
                <c:pt idx="29">
                  <c:v>0.23346303501945526</c:v>
                </c:pt>
                <c:pt idx="30">
                  <c:v>0.55151515151515151</c:v>
                </c:pt>
                <c:pt idx="31">
                  <c:v>0.57264957264957261</c:v>
                </c:pt>
                <c:pt idx="32">
                  <c:v>0.80241935483870963</c:v>
                </c:pt>
                <c:pt idx="33">
                  <c:v>0.66025641025641024</c:v>
                </c:pt>
                <c:pt idx="34">
                  <c:v>0.36789297658862874</c:v>
                </c:pt>
                <c:pt idx="35">
                  <c:v>0.35675675675675678</c:v>
                </c:pt>
                <c:pt idx="36">
                  <c:v>0.58078602620087338</c:v>
                </c:pt>
                <c:pt idx="37">
                  <c:v>0.37142857142857144</c:v>
                </c:pt>
                <c:pt idx="38">
                  <c:v>0.5</c:v>
                </c:pt>
                <c:pt idx="39">
                  <c:v>0.45871559633027525</c:v>
                </c:pt>
                <c:pt idx="40">
                  <c:v>0.64341085271317833</c:v>
                </c:pt>
                <c:pt idx="41">
                  <c:v>0.70307167235494883</c:v>
                </c:pt>
                <c:pt idx="42">
                  <c:v>0.32500000000000001</c:v>
                </c:pt>
                <c:pt idx="43">
                  <c:v>0.97572815533980584</c:v>
                </c:pt>
                <c:pt idx="44">
                  <c:v>0.29074889867841408</c:v>
                </c:pt>
                <c:pt idx="45">
                  <c:v>0.15865384615384615</c:v>
                </c:pt>
                <c:pt idx="46">
                  <c:v>0.26</c:v>
                </c:pt>
                <c:pt idx="47">
                  <c:v>0.41605839416058393</c:v>
                </c:pt>
                <c:pt idx="48">
                  <c:v>0.26666666666666666</c:v>
                </c:pt>
                <c:pt idx="49">
                  <c:v>0.66</c:v>
                </c:pt>
                <c:pt idx="50">
                  <c:v>0.62256809338521402</c:v>
                </c:pt>
                <c:pt idx="51">
                  <c:v>0.55350553505535061</c:v>
                </c:pt>
                <c:pt idx="52">
                  <c:v>0.53913043478260869</c:v>
                </c:pt>
                <c:pt idx="53">
                  <c:v>0.45454545454545453</c:v>
                </c:pt>
                <c:pt idx="54">
                  <c:v>0.31075697211155379</c:v>
                </c:pt>
                <c:pt idx="55">
                  <c:v>0.56122448979591832</c:v>
                </c:pt>
                <c:pt idx="56">
                  <c:v>0.82644628099173556</c:v>
                </c:pt>
                <c:pt idx="57">
                  <c:v>0.27413127413127414</c:v>
                </c:pt>
                <c:pt idx="58">
                  <c:v>0.59829059829059827</c:v>
                </c:pt>
                <c:pt idx="59">
                  <c:v>0.53977272727272729</c:v>
                </c:pt>
                <c:pt idx="60">
                  <c:v>0.5818965517241379</c:v>
                </c:pt>
                <c:pt idx="61">
                  <c:v>0.14117647058823529</c:v>
                </c:pt>
                <c:pt idx="62">
                  <c:v>0.83612040133779264</c:v>
                </c:pt>
                <c:pt idx="63">
                  <c:v>0.67567567567567566</c:v>
                </c:pt>
                <c:pt idx="64">
                  <c:v>0.33600000000000002</c:v>
                </c:pt>
                <c:pt idx="65">
                  <c:v>0.42148760330578511</c:v>
                </c:pt>
                <c:pt idx="66">
                  <c:v>0.90032154340836013</c:v>
                </c:pt>
                <c:pt idx="67">
                  <c:v>0.48172757475083056</c:v>
                </c:pt>
                <c:pt idx="68">
                  <c:v>0.14705882352941177</c:v>
                </c:pt>
                <c:pt idx="69">
                  <c:v>0.32362459546925565</c:v>
                </c:pt>
                <c:pt idx="70">
                  <c:v>0.70588235294117652</c:v>
                </c:pt>
                <c:pt idx="71">
                  <c:v>0.53439153439153442</c:v>
                </c:pt>
                <c:pt idx="72">
                  <c:v>0.87072243346007605</c:v>
                </c:pt>
                <c:pt idx="73">
                  <c:v>0.72916666666666663</c:v>
                </c:pt>
                <c:pt idx="74">
                  <c:v>0.82278481012658233</c:v>
                </c:pt>
                <c:pt idx="75">
                  <c:v>0.69387755102040816</c:v>
                </c:pt>
                <c:pt idx="76">
                  <c:v>0.66445182724252494</c:v>
                </c:pt>
                <c:pt idx="77">
                  <c:v>0.79640718562874246</c:v>
                </c:pt>
                <c:pt idx="78">
                  <c:v>0.65573770491803274</c:v>
                </c:pt>
                <c:pt idx="79">
                  <c:v>0.73076923076923073</c:v>
                </c:pt>
                <c:pt idx="80">
                  <c:v>0.5757575757575758</c:v>
                </c:pt>
                <c:pt idx="81">
                  <c:v>0.44247787610619471</c:v>
                </c:pt>
                <c:pt idx="82">
                  <c:v>0.70564516129032262</c:v>
                </c:pt>
                <c:pt idx="83">
                  <c:v>0.36991869918699188</c:v>
                </c:pt>
                <c:pt idx="84">
                  <c:v>0.64685314685314688</c:v>
                </c:pt>
                <c:pt idx="85">
                  <c:v>0.58659217877094971</c:v>
                </c:pt>
                <c:pt idx="86">
                  <c:v>0.60344827586206895</c:v>
                </c:pt>
                <c:pt idx="87">
                  <c:v>0.17142857142857143</c:v>
                </c:pt>
                <c:pt idx="88">
                  <c:v>0.57499999999999996</c:v>
                </c:pt>
                <c:pt idx="89">
                  <c:v>0.78328981723237601</c:v>
                </c:pt>
                <c:pt idx="90">
                  <c:v>0.34351145038167941</c:v>
                </c:pt>
                <c:pt idx="91">
                  <c:v>0.33678756476683935</c:v>
                </c:pt>
                <c:pt idx="92">
                  <c:v>0.51495016611295685</c:v>
                </c:pt>
                <c:pt idx="93">
                  <c:v>0.18777292576419213</c:v>
                </c:pt>
                <c:pt idx="94">
                  <c:v>0.46938775510204084</c:v>
                </c:pt>
                <c:pt idx="95">
                  <c:v>0.48859934853420195</c:v>
                </c:pt>
                <c:pt idx="96">
                  <c:v>0.56451612903225812</c:v>
                </c:pt>
                <c:pt idx="97">
                  <c:v>0.38114754098360654</c:v>
                </c:pt>
                <c:pt idx="98">
                  <c:v>0.65979381443298968</c:v>
                </c:pt>
                <c:pt idx="99">
                  <c:v>0.39043824701195218</c:v>
                </c:pt>
                <c:pt idx="100">
                  <c:v>0.67226890756302526</c:v>
                </c:pt>
                <c:pt idx="101">
                  <c:v>0.54545454545454541</c:v>
                </c:pt>
                <c:pt idx="102">
                  <c:v>0.50406504065040647</c:v>
                </c:pt>
                <c:pt idx="103">
                  <c:v>0.55369127516778527</c:v>
                </c:pt>
                <c:pt idx="104">
                  <c:v>0.3</c:v>
                </c:pt>
                <c:pt idx="105">
                  <c:v>0.44354838709677419</c:v>
                </c:pt>
                <c:pt idx="106">
                  <c:v>0.57241379310344831</c:v>
                </c:pt>
                <c:pt idx="107">
                  <c:v>0.27734375</c:v>
                </c:pt>
                <c:pt idx="108">
                  <c:v>0.69306930693069302</c:v>
                </c:pt>
                <c:pt idx="109">
                  <c:v>0.64846416382252559</c:v>
                </c:pt>
                <c:pt idx="110">
                  <c:v>0.49815498154981552</c:v>
                </c:pt>
                <c:pt idx="111">
                  <c:v>0.13953488372093023</c:v>
                </c:pt>
                <c:pt idx="112">
                  <c:v>0.82781456953642385</c:v>
                </c:pt>
                <c:pt idx="113">
                  <c:v>0.6211180124223602</c:v>
                </c:pt>
                <c:pt idx="114">
                  <c:v>0.33600000000000002</c:v>
                </c:pt>
                <c:pt idx="115">
                  <c:v>0.3984375</c:v>
                </c:pt>
                <c:pt idx="116">
                  <c:v>0.96885813148788924</c:v>
                </c:pt>
                <c:pt idx="117">
                  <c:v>0.44478527607361962</c:v>
                </c:pt>
                <c:pt idx="118">
                  <c:v>0.14056224899598393</c:v>
                </c:pt>
                <c:pt idx="119">
                  <c:v>0.31948881789137379</c:v>
                </c:pt>
                <c:pt idx="120">
                  <c:v>0.70866141732283461</c:v>
                </c:pt>
                <c:pt idx="121">
                  <c:v>0.38403041825095058</c:v>
                </c:pt>
                <c:pt idx="122">
                  <c:v>0.86742424242424243</c:v>
                </c:pt>
                <c:pt idx="123">
                  <c:v>0.82677165354330706</c:v>
                </c:pt>
                <c:pt idx="124">
                  <c:v>0.86956521739130432</c:v>
                </c:pt>
                <c:pt idx="125">
                  <c:v>0.58620689655172409</c:v>
                </c:pt>
                <c:pt idx="126">
                  <c:v>0.65359477124183007</c:v>
                </c:pt>
                <c:pt idx="127">
                  <c:v>0.86644951140065152</c:v>
                </c:pt>
                <c:pt idx="128">
                  <c:v>0.63492063492063489</c:v>
                </c:pt>
                <c:pt idx="129">
                  <c:v>0.71969696969696972</c:v>
                </c:pt>
                <c:pt idx="130">
                  <c:v>0.45600000000000002</c:v>
                </c:pt>
                <c:pt idx="131">
                  <c:v>0.48701298701298701</c:v>
                </c:pt>
                <c:pt idx="132">
                  <c:v>0.73529411764705888</c:v>
                </c:pt>
                <c:pt idx="133">
                  <c:v>0.33211678832116787</c:v>
                </c:pt>
                <c:pt idx="134">
                  <c:v>0.60064935064935066</c:v>
                </c:pt>
                <c:pt idx="135">
                  <c:v>0.71186440677966101</c:v>
                </c:pt>
                <c:pt idx="136">
                  <c:v>0.54054054054054057</c:v>
                </c:pt>
                <c:pt idx="137">
                  <c:v>0.15946843853820597</c:v>
                </c:pt>
                <c:pt idx="138">
                  <c:v>0.58044164037854895</c:v>
                </c:pt>
                <c:pt idx="139">
                  <c:v>0.8</c:v>
                </c:pt>
                <c:pt idx="140">
                  <c:v>0.35019455252918286</c:v>
                </c:pt>
                <c:pt idx="141">
                  <c:v>0.25193798449612403</c:v>
                </c:pt>
                <c:pt idx="142">
                  <c:v>0.52013422818791943</c:v>
                </c:pt>
                <c:pt idx="143">
                  <c:v>0.16666666666666666</c:v>
                </c:pt>
                <c:pt idx="144">
                  <c:v>0.48728813559322032</c:v>
                </c:pt>
                <c:pt idx="145">
                  <c:v>0.51903114186851207</c:v>
                </c:pt>
                <c:pt idx="146">
                  <c:v>0.56270096463022512</c:v>
                </c:pt>
                <c:pt idx="147">
                  <c:v>0.36186770428015563</c:v>
                </c:pt>
                <c:pt idx="148">
                  <c:v>0.49230769230769234</c:v>
                </c:pt>
                <c:pt idx="149">
                  <c:v>0.39676113360323889</c:v>
                </c:pt>
                <c:pt idx="150">
                  <c:v>0.83333333333333337</c:v>
                </c:pt>
                <c:pt idx="151">
                  <c:v>0.33204633204633205</c:v>
                </c:pt>
                <c:pt idx="152">
                  <c:v>0.1148936170212766</c:v>
                </c:pt>
                <c:pt idx="153">
                  <c:v>0.78414096916299558</c:v>
                </c:pt>
                <c:pt idx="154">
                  <c:v>0.27848101265822783</c:v>
                </c:pt>
                <c:pt idx="155">
                  <c:v>0.39215686274509803</c:v>
                </c:pt>
                <c:pt idx="156">
                  <c:v>0.75367647058823528</c:v>
                </c:pt>
                <c:pt idx="157">
                  <c:v>0.51094890510948909</c:v>
                </c:pt>
                <c:pt idx="158">
                  <c:v>0.7432432432432432</c:v>
                </c:pt>
                <c:pt idx="159">
                  <c:v>0.14893617021276595</c:v>
                </c:pt>
                <c:pt idx="160">
                  <c:v>0.34693877551020408</c:v>
                </c:pt>
                <c:pt idx="161">
                  <c:v>0.39170506912442399</c:v>
                </c:pt>
                <c:pt idx="162">
                  <c:v>0.13333333333333333</c:v>
                </c:pt>
                <c:pt idx="163">
                  <c:v>0.86166007905138342</c:v>
                </c:pt>
                <c:pt idx="164">
                  <c:v>0.37569060773480661</c:v>
                </c:pt>
                <c:pt idx="165">
                  <c:v>0.46296296296296297</c:v>
                </c:pt>
                <c:pt idx="166">
                  <c:v>8.5106382978723402E-2</c:v>
                </c:pt>
                <c:pt idx="167">
                  <c:v>0.97073170731707314</c:v>
                </c:pt>
                <c:pt idx="168">
                  <c:v>0.72289156626506024</c:v>
                </c:pt>
                <c:pt idx="169">
                  <c:v>0.16097560975609757</c:v>
                </c:pt>
                <c:pt idx="170">
                  <c:v>0.6785714285714286</c:v>
                </c:pt>
                <c:pt idx="171">
                  <c:v>0.58823529411764708</c:v>
                </c:pt>
                <c:pt idx="172">
                  <c:v>8.1761006289308172E-2</c:v>
                </c:pt>
                <c:pt idx="173">
                  <c:v>0.51190476190476186</c:v>
                </c:pt>
                <c:pt idx="174">
                  <c:v>0.13559322033898305</c:v>
                </c:pt>
                <c:pt idx="175">
                  <c:v>0.48461538461538461</c:v>
                </c:pt>
                <c:pt idx="176">
                  <c:v>0.54508196721311475</c:v>
                </c:pt>
                <c:pt idx="177">
                  <c:v>0.57044673539518898</c:v>
                </c:pt>
                <c:pt idx="178">
                  <c:v>0.35087719298245612</c:v>
                </c:pt>
                <c:pt idx="179">
                  <c:v>0.27027027027027029</c:v>
                </c:pt>
                <c:pt idx="180">
                  <c:v>0.56521739130434778</c:v>
                </c:pt>
                <c:pt idx="181">
                  <c:v>0.61751152073732718</c:v>
                </c:pt>
                <c:pt idx="182">
                  <c:v>0.8614718614718615</c:v>
                </c:pt>
                <c:pt idx="183">
                  <c:v>0.95813953488372094</c:v>
                </c:pt>
                <c:pt idx="184">
                  <c:v>0.36423841059602646</c:v>
                </c:pt>
                <c:pt idx="185">
                  <c:v>0.34375</c:v>
                </c:pt>
                <c:pt idx="186">
                  <c:v>0.56595744680851068</c:v>
                </c:pt>
                <c:pt idx="187">
                  <c:v>0.32338308457711445</c:v>
                </c:pt>
                <c:pt idx="188">
                  <c:v>0.34129692832764508</c:v>
                </c:pt>
                <c:pt idx="189">
                  <c:v>0.43478260869565216</c:v>
                </c:pt>
                <c:pt idx="190">
                  <c:v>0.69456066945606698</c:v>
                </c:pt>
                <c:pt idx="191">
                  <c:v>0.73309608540925264</c:v>
                </c:pt>
                <c:pt idx="192">
                  <c:v>0.24528301886792453</c:v>
                </c:pt>
                <c:pt idx="193">
                  <c:v>0.82377049180327866</c:v>
                </c:pt>
                <c:pt idx="194">
                  <c:v>0.33333333333333331</c:v>
                </c:pt>
                <c:pt idx="195">
                  <c:v>0.16500000000000001</c:v>
                </c:pt>
                <c:pt idx="196">
                  <c:v>0.18978102189781021</c:v>
                </c:pt>
                <c:pt idx="197">
                  <c:v>0.41007194244604317</c:v>
                </c:pt>
                <c:pt idx="198">
                  <c:v>0.24539877300613497</c:v>
                </c:pt>
                <c:pt idx="199">
                  <c:v>0.27848101265822783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2-4539-B1F7-B7C3E57B6E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'RQ1_Run5+6+7_Spread'!$A$2:$A$201</c:f>
              <c:numCache>
                <c:formatCode>General</c:formatCode>
                <c:ptCount val="200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210</c:v>
                </c:pt>
                <c:pt idx="69">
                  <c:v>209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</c:numCache>
            </c:numRef>
          </c:xVal>
          <c:yVal>
            <c:numRef>
              <c:f>'RQ1_Run5+6+7_Spread'!$C$2:$C$201</c:f>
            </c:numRef>
          </c:yVal>
          <c:smooth val="0"/>
          <c:extLst>
            <c:ext xmlns:c16="http://schemas.microsoft.com/office/drawing/2014/chart" uri="{C3380CC4-5D6E-409C-BE32-E72D297353CC}">
              <c16:uniqueId val="{00000001-9822-4539-B1F7-B7C3E57B6E4A}"/>
            </c:ext>
          </c:extLst>
        </c:ser>
        <c:ser>
          <c:idx val="2"/>
          <c:order val="2"/>
          <c:tx>
            <c:strRef>
              <c:f>'RQ1_Run5+6+7_Spread'!$D$1</c:f>
              <c:strCache>
                <c:ptCount val="1"/>
                <c:pt idx="0">
                  <c:v>Normalized tbv/us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'RQ1_Run5+6+7_Spread'!$A$2:$A$201</c:f>
              <c:numCache>
                <c:formatCode>General</c:formatCode>
                <c:ptCount val="200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210</c:v>
                </c:pt>
                <c:pt idx="69">
                  <c:v>209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</c:numCache>
            </c:numRef>
          </c:xVal>
          <c:yVal>
            <c:numRef>
              <c:f>'RQ1_Run5+6+7_Spread'!$D$2:$D$201</c:f>
              <c:numCache>
                <c:formatCode>General</c:formatCode>
                <c:ptCount val="200"/>
                <c:pt idx="0">
                  <c:v>0.77856379723464064</c:v>
                </c:pt>
                <c:pt idx="1">
                  <c:v>0.54194347483391503</c:v>
                </c:pt>
                <c:pt idx="2">
                  <c:v>0.72275258742261639</c:v>
                </c:pt>
                <c:pt idx="3">
                  <c:v>0.58761224115814559</c:v>
                </c:pt>
                <c:pt idx="4">
                  <c:v>0.82265627526436635</c:v>
                </c:pt>
                <c:pt idx="5">
                  <c:v>0.54686105538222085</c:v>
                </c:pt>
                <c:pt idx="6">
                  <c:v>0.5543683194911283</c:v>
                </c:pt>
                <c:pt idx="7">
                  <c:v>0.50394580503289643</c:v>
                </c:pt>
                <c:pt idx="8">
                  <c:v>0.73973967353788539</c:v>
                </c:pt>
                <c:pt idx="9">
                  <c:v>0.65615954748074212</c:v>
                </c:pt>
                <c:pt idx="10">
                  <c:v>0.44613619523388387</c:v>
                </c:pt>
                <c:pt idx="11">
                  <c:v>0.46188697844590626</c:v>
                </c:pt>
                <c:pt idx="12">
                  <c:v>0.66599978463299758</c:v>
                </c:pt>
                <c:pt idx="13">
                  <c:v>0.68080517613227887</c:v>
                </c:pt>
                <c:pt idx="14">
                  <c:v>0.76965365585486534</c:v>
                </c:pt>
                <c:pt idx="15">
                  <c:v>0.7585486531061022</c:v>
                </c:pt>
                <c:pt idx="16">
                  <c:v>0.53776800439802097</c:v>
                </c:pt>
                <c:pt idx="17">
                  <c:v>0.64391138491495625</c:v>
                </c:pt>
                <c:pt idx="18">
                  <c:v>0.34804958206763159</c:v>
                </c:pt>
                <c:pt idx="19">
                  <c:v>0.79453246039282321</c:v>
                </c:pt>
                <c:pt idx="20">
                  <c:v>0.71859538207806484</c:v>
                </c:pt>
                <c:pt idx="21">
                  <c:v>0.61844611785161796</c:v>
                </c:pt>
                <c:pt idx="22">
                  <c:v>0.76412909272794449</c:v>
                </c:pt>
                <c:pt idx="23">
                  <c:v>0.71288144215699945</c:v>
                </c:pt>
                <c:pt idx="24">
                  <c:v>0.78956816371408378</c:v>
                </c:pt>
                <c:pt idx="25">
                  <c:v>1</c:v>
                </c:pt>
                <c:pt idx="26">
                  <c:v>0.5360087960417812</c:v>
                </c:pt>
                <c:pt idx="27">
                  <c:v>0.79302807712433021</c:v>
                </c:pt>
                <c:pt idx="28">
                  <c:v>0.47148045674528433</c:v>
                </c:pt>
                <c:pt idx="29">
                  <c:v>0.54979718586095727</c:v>
                </c:pt>
                <c:pt idx="30">
                  <c:v>0.66964096925614236</c:v>
                </c:pt>
                <c:pt idx="31">
                  <c:v>0.51296699094103304</c:v>
                </c:pt>
                <c:pt idx="32">
                  <c:v>0.71275169164530161</c:v>
                </c:pt>
                <c:pt idx="33">
                  <c:v>0.46862779673675153</c:v>
                </c:pt>
                <c:pt idx="34">
                  <c:v>0.76620764558387755</c:v>
                </c:pt>
                <c:pt idx="35">
                  <c:v>0.60271211288253612</c:v>
                </c:pt>
                <c:pt idx="36">
                  <c:v>0.56742323097463288</c:v>
                </c:pt>
                <c:pt idx="37">
                  <c:v>0.66599978463299758</c:v>
                </c:pt>
                <c:pt idx="38">
                  <c:v>0.7185802974027542</c:v>
                </c:pt>
                <c:pt idx="39">
                  <c:v>0.71543616183528225</c:v>
                </c:pt>
                <c:pt idx="40">
                  <c:v>0.5594982257983907</c:v>
                </c:pt>
                <c:pt idx="41">
                  <c:v>0.55644665782750702</c:v>
                </c:pt>
                <c:pt idx="42">
                  <c:v>0.72103162272629484</c:v>
                </c:pt>
                <c:pt idx="43">
                  <c:v>0.79469238842520862</c:v>
                </c:pt>
                <c:pt idx="44">
                  <c:v>0.45787924845584199</c:v>
                </c:pt>
                <c:pt idx="45">
                  <c:v>0.5774019338356563</c:v>
                </c:pt>
                <c:pt idx="46">
                  <c:v>0.50599877114122171</c:v>
                </c:pt>
                <c:pt idx="47">
                  <c:v>0.65758696257916815</c:v>
                </c:pt>
                <c:pt idx="48">
                  <c:v>0.7587837948170848</c:v>
                </c:pt>
                <c:pt idx="49">
                  <c:v>0.71146668209831887</c:v>
                </c:pt>
                <c:pt idx="50">
                  <c:v>0.65260998404376569</c:v>
                </c:pt>
                <c:pt idx="51">
                  <c:v>0.69347179595953468</c:v>
                </c:pt>
                <c:pt idx="52">
                  <c:v>0.72622319956019787</c:v>
                </c:pt>
                <c:pt idx="53">
                  <c:v>0.74847318706582033</c:v>
                </c:pt>
                <c:pt idx="54">
                  <c:v>0.60994402912390211</c:v>
                </c:pt>
                <c:pt idx="55">
                  <c:v>0.59457649998094908</c:v>
                </c:pt>
                <c:pt idx="56">
                  <c:v>0.65563496426608026</c:v>
                </c:pt>
                <c:pt idx="57">
                  <c:v>0.58929644450694862</c:v>
                </c:pt>
                <c:pt idx="58">
                  <c:v>0.67335270556820859</c:v>
                </c:pt>
                <c:pt idx="59">
                  <c:v>0.75644185922786367</c:v>
                </c:pt>
                <c:pt idx="60">
                  <c:v>0.87109044173365224</c:v>
                </c:pt>
                <c:pt idx="61">
                  <c:v>0.62335553652019382</c:v>
                </c:pt>
                <c:pt idx="62">
                  <c:v>0.78795256420325133</c:v>
                </c:pt>
                <c:pt idx="63">
                  <c:v>0.46013337476396493</c:v>
                </c:pt>
                <c:pt idx="64">
                  <c:v>0.84263198065724798</c:v>
                </c:pt>
                <c:pt idx="65">
                  <c:v>0.49939271513865274</c:v>
                </c:pt>
                <c:pt idx="66">
                  <c:v>0.74307561597281224</c:v>
                </c:pt>
                <c:pt idx="67">
                  <c:v>0.71712384599344081</c:v>
                </c:pt>
                <c:pt idx="68">
                  <c:v>0.50989771138420792</c:v>
                </c:pt>
                <c:pt idx="69">
                  <c:v>0.73331010946064368</c:v>
                </c:pt>
                <c:pt idx="70">
                  <c:v>0.56083398834160991</c:v>
                </c:pt>
                <c:pt idx="71">
                  <c:v>0.78617857258351387</c:v>
                </c:pt>
                <c:pt idx="72">
                  <c:v>0.62301158027274828</c:v>
                </c:pt>
                <c:pt idx="73">
                  <c:v>0.60924095784803811</c:v>
                </c:pt>
                <c:pt idx="74">
                  <c:v>0.56904509249907309</c:v>
                </c:pt>
                <c:pt idx="75">
                  <c:v>0.85241498468546295</c:v>
                </c:pt>
                <c:pt idx="76">
                  <c:v>0.56108460870027843</c:v>
                </c:pt>
                <c:pt idx="77">
                  <c:v>0.69005733134375247</c:v>
                </c:pt>
                <c:pt idx="78">
                  <c:v>0.48445822330770821</c:v>
                </c:pt>
                <c:pt idx="79">
                  <c:v>0.82374723827107987</c:v>
                </c:pt>
                <c:pt idx="80">
                  <c:v>0.63154145851758015</c:v>
                </c:pt>
                <c:pt idx="81">
                  <c:v>0.63514160563230415</c:v>
                </c:pt>
                <c:pt idx="82">
                  <c:v>0.6870204867986397</c:v>
                </c:pt>
                <c:pt idx="83">
                  <c:v>0.51449415330668757</c:v>
                </c:pt>
                <c:pt idx="84">
                  <c:v>0.77648773648188596</c:v>
                </c:pt>
                <c:pt idx="85">
                  <c:v>0.39967014843320509</c:v>
                </c:pt>
                <c:pt idx="86">
                  <c:v>0.750158582484036</c:v>
                </c:pt>
                <c:pt idx="87">
                  <c:v>0.70413991669850273</c:v>
                </c:pt>
                <c:pt idx="88">
                  <c:v>0.89819175965410158</c:v>
                </c:pt>
                <c:pt idx="89">
                  <c:v>0.77712382369110378</c:v>
                </c:pt>
                <c:pt idx="90">
                  <c:v>0.51370454723945658</c:v>
                </c:pt>
                <c:pt idx="91">
                  <c:v>0.50459436110892952</c:v>
                </c:pt>
                <c:pt idx="92">
                  <c:v>0.65167674546454091</c:v>
                </c:pt>
                <c:pt idx="93">
                  <c:v>0.95573991703733319</c:v>
                </c:pt>
                <c:pt idx="94">
                  <c:v>0.51552045481972142</c:v>
                </c:pt>
                <c:pt idx="95">
                  <c:v>0.65094114728018404</c:v>
                </c:pt>
                <c:pt idx="96">
                  <c:v>0.70614937563810576</c:v>
                </c:pt>
                <c:pt idx="97">
                  <c:v>0.52963166575041232</c:v>
                </c:pt>
                <c:pt idx="98">
                  <c:v>0.53380978559648151</c:v>
                </c:pt>
                <c:pt idx="99">
                  <c:v>0.61077515118196812</c:v>
                </c:pt>
                <c:pt idx="100">
                  <c:v>5.1797422867026918E-2</c:v>
                </c:pt>
                <c:pt idx="101">
                  <c:v>7.2935289356010263E-2</c:v>
                </c:pt>
                <c:pt idx="102">
                  <c:v>0.15557998900494779</c:v>
                </c:pt>
                <c:pt idx="103">
                  <c:v>0.23462441901144487</c:v>
                </c:pt>
                <c:pt idx="104">
                  <c:v>4.3014895265634415E-2</c:v>
                </c:pt>
                <c:pt idx="105">
                  <c:v>0.13918538637811004</c:v>
                </c:pt>
                <c:pt idx="106">
                  <c:v>0.13251676745464538</c:v>
                </c:pt>
                <c:pt idx="107">
                  <c:v>0.13210683099581932</c:v>
                </c:pt>
                <c:pt idx="108">
                  <c:v>0.18743422602685936</c:v>
                </c:pt>
                <c:pt idx="109">
                  <c:v>0.16813562928940037</c:v>
                </c:pt>
                <c:pt idx="110">
                  <c:v>0.13685868386253211</c:v>
                </c:pt>
                <c:pt idx="111">
                  <c:v>5.9386066967539043E-2</c:v>
                </c:pt>
                <c:pt idx="112">
                  <c:v>0.16461625881798572</c:v>
                </c:pt>
                <c:pt idx="113">
                  <c:v>0.12248010134569877</c:v>
                </c:pt>
                <c:pt idx="114">
                  <c:v>0.16243321573253203</c:v>
                </c:pt>
                <c:pt idx="115">
                  <c:v>0.12903844432795938</c:v>
                </c:pt>
                <c:pt idx="116">
                  <c:v>0.18820530761157478</c:v>
                </c:pt>
                <c:pt idx="117">
                  <c:v>0.141134765217721</c:v>
                </c:pt>
                <c:pt idx="118">
                  <c:v>7.2935289356010263E-2</c:v>
                </c:pt>
                <c:pt idx="119">
                  <c:v>0.25362101905627615</c:v>
                </c:pt>
                <c:pt idx="120">
                  <c:v>0.16239510402137222</c:v>
                </c:pt>
                <c:pt idx="121">
                  <c:v>0.16605762700902243</c:v>
                </c:pt>
                <c:pt idx="122">
                  <c:v>0.11067761442834595</c:v>
                </c:pt>
                <c:pt idx="123">
                  <c:v>0.10326399631793598</c:v>
                </c:pt>
                <c:pt idx="124">
                  <c:v>0.1330273469961773</c:v>
                </c:pt>
                <c:pt idx="125">
                  <c:v>0.24774994109793452</c:v>
                </c:pt>
                <c:pt idx="126">
                  <c:v>4.0451151820390489E-2</c:v>
                </c:pt>
                <c:pt idx="127">
                  <c:v>0.12636456451739575</c:v>
                </c:pt>
                <c:pt idx="128">
                  <c:v>6.3978586685172006E-2</c:v>
                </c:pt>
                <c:pt idx="129">
                  <c:v>0.12881844679328266</c:v>
                </c:pt>
                <c:pt idx="130">
                  <c:v>9.5288859143820057E-2</c:v>
                </c:pt>
                <c:pt idx="131">
                  <c:v>7.2053059993970464E-2</c:v>
                </c:pt>
                <c:pt idx="132">
                  <c:v>0.1185081757456932</c:v>
                </c:pt>
                <c:pt idx="133">
                  <c:v>0.1732315052820825</c:v>
                </c:pt>
                <c:pt idx="134">
                  <c:v>0.13227854804787387</c:v>
                </c:pt>
                <c:pt idx="135">
                  <c:v>4.9399198931909215E-2</c:v>
                </c:pt>
                <c:pt idx="136">
                  <c:v>0.12902270901171395</c:v>
                </c:pt>
                <c:pt idx="137">
                  <c:v>0.1140969614520923</c:v>
                </c:pt>
                <c:pt idx="138">
                  <c:v>0.13543229870882426</c:v>
                </c:pt>
                <c:pt idx="139">
                  <c:v>0.12699285321605278</c:v>
                </c:pt>
                <c:pt idx="140">
                  <c:v>0.20164140422524149</c:v>
                </c:pt>
                <c:pt idx="141">
                  <c:v>0.10217544961909997</c:v>
                </c:pt>
                <c:pt idx="142">
                  <c:v>0.17174271577789993</c:v>
                </c:pt>
                <c:pt idx="143">
                  <c:v>6.190214403518416E-2</c:v>
                </c:pt>
                <c:pt idx="144">
                  <c:v>9.3632255728824457E-2</c:v>
                </c:pt>
                <c:pt idx="145">
                  <c:v>0.14232754552486779</c:v>
                </c:pt>
                <c:pt idx="146">
                  <c:v>0.20477499410979347</c:v>
                </c:pt>
                <c:pt idx="147">
                  <c:v>0.14634414513468941</c:v>
                </c:pt>
                <c:pt idx="148">
                  <c:v>0.14050106023717898</c:v>
                </c:pt>
                <c:pt idx="149">
                  <c:v>0.14695310187338775</c:v>
                </c:pt>
                <c:pt idx="150">
                  <c:v>0.17138796975323367</c:v>
                </c:pt>
                <c:pt idx="151">
                  <c:v>0.15184432065811349</c:v>
                </c:pt>
                <c:pt idx="152">
                  <c:v>0.19097449625929203</c:v>
                </c:pt>
                <c:pt idx="153">
                  <c:v>0.14458493677844972</c:v>
                </c:pt>
                <c:pt idx="154">
                  <c:v>0.21650551369530768</c:v>
                </c:pt>
                <c:pt idx="155">
                  <c:v>0.13047699963587814</c:v>
                </c:pt>
                <c:pt idx="156">
                  <c:v>9.2399024465835991E-2</c:v>
                </c:pt>
                <c:pt idx="157">
                  <c:v>0.12536132933728208</c:v>
                </c:pt>
                <c:pt idx="158">
                  <c:v>0.17725594910861539</c:v>
                </c:pt>
                <c:pt idx="159">
                  <c:v>0.10630095974883591</c:v>
                </c:pt>
                <c:pt idx="160">
                  <c:v>4.2569973946506683E-2</c:v>
                </c:pt>
                <c:pt idx="161">
                  <c:v>9.0974578680972862E-2</c:v>
                </c:pt>
                <c:pt idx="162">
                  <c:v>0.13796523523177456</c:v>
                </c:pt>
                <c:pt idx="163">
                  <c:v>0.15811730874952426</c:v>
                </c:pt>
                <c:pt idx="164">
                  <c:v>0</c:v>
                </c:pt>
                <c:pt idx="165">
                  <c:v>6.2429906542056074E-2</c:v>
                </c:pt>
                <c:pt idx="166">
                  <c:v>0.14165292285138353</c:v>
                </c:pt>
                <c:pt idx="167">
                  <c:v>6.860996521031186E-2</c:v>
                </c:pt>
                <c:pt idx="168">
                  <c:v>7.4441318924732033E-2</c:v>
                </c:pt>
                <c:pt idx="169">
                  <c:v>0.11371882652806238</c:v>
                </c:pt>
                <c:pt idx="170">
                  <c:v>6.4870808136338651E-2</c:v>
                </c:pt>
                <c:pt idx="171">
                  <c:v>0.10848025365329787</c:v>
                </c:pt>
                <c:pt idx="172">
                  <c:v>3.7374165232202897E-2</c:v>
                </c:pt>
                <c:pt idx="173">
                  <c:v>9.9948306844009752E-2</c:v>
                </c:pt>
                <c:pt idx="174">
                  <c:v>0.16917795155445356</c:v>
                </c:pt>
                <c:pt idx="175">
                  <c:v>2.0340846619021438E-2</c:v>
                </c:pt>
                <c:pt idx="176">
                  <c:v>0.20351841671247942</c:v>
                </c:pt>
                <c:pt idx="177">
                  <c:v>0.15875928121501953</c:v>
                </c:pt>
                <c:pt idx="178">
                  <c:v>4.9703043466505649E-2</c:v>
                </c:pt>
                <c:pt idx="179">
                  <c:v>4.3787052583094364E-2</c:v>
                </c:pt>
                <c:pt idx="180">
                  <c:v>6.1445426481160394E-2</c:v>
                </c:pt>
                <c:pt idx="181">
                  <c:v>0.111982216698138</c:v>
                </c:pt>
                <c:pt idx="182">
                  <c:v>0.16636952623655807</c:v>
                </c:pt>
                <c:pt idx="183">
                  <c:v>9.8945097347702946E-2</c:v>
                </c:pt>
                <c:pt idx="184">
                  <c:v>0.10714812480725137</c:v>
                </c:pt>
                <c:pt idx="185">
                  <c:v>3.9276769897990331E-2</c:v>
                </c:pt>
                <c:pt idx="186">
                  <c:v>0.15962690738747393</c:v>
                </c:pt>
                <c:pt idx="187">
                  <c:v>9.5934664452542756E-2</c:v>
                </c:pt>
                <c:pt idx="188">
                  <c:v>5.4854583730004423E-2</c:v>
                </c:pt>
                <c:pt idx="189">
                  <c:v>5.9655587418094277E-2</c:v>
                </c:pt>
                <c:pt idx="190">
                  <c:v>0.12829226847918437</c:v>
                </c:pt>
                <c:pt idx="191">
                  <c:v>3.8773728292856455E-2</c:v>
                </c:pt>
                <c:pt idx="192">
                  <c:v>7.8423405119869977E-2</c:v>
                </c:pt>
                <c:pt idx="193">
                  <c:v>0.15538007896446598</c:v>
                </c:pt>
                <c:pt idx="194">
                  <c:v>0.12608737832681177</c:v>
                </c:pt>
                <c:pt idx="195">
                  <c:v>0.30917440093134563</c:v>
                </c:pt>
                <c:pt idx="196">
                  <c:v>9.892313164958122E-2</c:v>
                </c:pt>
                <c:pt idx="197">
                  <c:v>0.18639625866989992</c:v>
                </c:pt>
                <c:pt idx="198">
                  <c:v>0.10744125539546807</c:v>
                </c:pt>
                <c:pt idx="199">
                  <c:v>0.13606666473771015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22-4539-B1F7-B7C3E57B6E4A}"/>
            </c:ext>
          </c:extLst>
        </c:ser>
        <c:ser>
          <c:idx val="3"/>
          <c:order val="3"/>
          <c:tx>
            <c:strRef>
              <c:f>'RQ1_Run5+6+7_Spread'!$E$1</c:f>
              <c:strCache>
                <c:ptCount val="1"/>
                <c:pt idx="0">
                  <c:v>us2/us1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'RQ1_Run5+6+7_Spread'!$A$2:$A$201</c:f>
              <c:numCache>
                <c:formatCode>General</c:formatCode>
                <c:ptCount val="200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210</c:v>
                </c:pt>
                <c:pt idx="69">
                  <c:v>209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</c:numCache>
            </c:numRef>
          </c:xVal>
          <c:yVal>
            <c:numRef>
              <c:f>'RQ1_Run5+6+7_Spread'!$E$2:$E$201</c:f>
              <c:numCache>
                <c:formatCode>General</c:formatCode>
                <c:ptCount val="200"/>
                <c:pt idx="0">
                  <c:v>0.06</c:v>
                </c:pt>
                <c:pt idx="1">
                  <c:v>0.27692307692307694</c:v>
                </c:pt>
                <c:pt idx="2">
                  <c:v>0.15</c:v>
                </c:pt>
                <c:pt idx="3">
                  <c:v>0.125</c:v>
                </c:pt>
                <c:pt idx="4">
                  <c:v>0.02</c:v>
                </c:pt>
                <c:pt idx="5">
                  <c:v>0.1</c:v>
                </c:pt>
                <c:pt idx="6">
                  <c:v>0.24166666666666667</c:v>
                </c:pt>
                <c:pt idx="7">
                  <c:v>0.24</c:v>
                </c:pt>
                <c:pt idx="8">
                  <c:v>0.10833333333333334</c:v>
                </c:pt>
                <c:pt idx="9">
                  <c:v>0.18571428571428572</c:v>
                </c:pt>
                <c:pt idx="10">
                  <c:v>0.38</c:v>
                </c:pt>
                <c:pt idx="11">
                  <c:v>0.28888888888888886</c:v>
                </c:pt>
                <c:pt idx="12">
                  <c:v>0.21249999999999999</c:v>
                </c:pt>
                <c:pt idx="13">
                  <c:v>0.04</c:v>
                </c:pt>
                <c:pt idx="14">
                  <c:v>0.1076923076923077</c:v>
                </c:pt>
                <c:pt idx="15">
                  <c:v>7.1428571428571425E-2</c:v>
                </c:pt>
                <c:pt idx="16">
                  <c:v>0.125</c:v>
                </c:pt>
                <c:pt idx="17">
                  <c:v>0.19090909090909092</c:v>
                </c:pt>
                <c:pt idx="18">
                  <c:v>0.37</c:v>
                </c:pt>
                <c:pt idx="19">
                  <c:v>0.1</c:v>
                </c:pt>
                <c:pt idx="20">
                  <c:v>0.28000000000000003</c:v>
                </c:pt>
                <c:pt idx="21">
                  <c:v>7.4999999999999997E-2</c:v>
                </c:pt>
                <c:pt idx="22">
                  <c:v>0.22</c:v>
                </c:pt>
                <c:pt idx="23">
                  <c:v>0.34</c:v>
                </c:pt>
                <c:pt idx="24">
                  <c:v>8.8888888888888892E-2</c:v>
                </c:pt>
                <c:pt idx="25">
                  <c:v>0.2</c:v>
                </c:pt>
                <c:pt idx="26">
                  <c:v>0.125</c:v>
                </c:pt>
                <c:pt idx="27">
                  <c:v>0.10666666666666667</c:v>
                </c:pt>
                <c:pt idx="28">
                  <c:v>0.35555555555555557</c:v>
                </c:pt>
                <c:pt idx="29">
                  <c:v>0.11</c:v>
                </c:pt>
                <c:pt idx="30">
                  <c:v>0.3</c:v>
                </c:pt>
                <c:pt idx="31">
                  <c:v>2.2222222222222223E-2</c:v>
                </c:pt>
                <c:pt idx="32">
                  <c:v>7.0000000000000007E-2</c:v>
                </c:pt>
                <c:pt idx="33">
                  <c:v>0.32500000000000001</c:v>
                </c:pt>
                <c:pt idx="34">
                  <c:v>2.5000000000000001E-2</c:v>
                </c:pt>
                <c:pt idx="35">
                  <c:v>0.24615384615384617</c:v>
                </c:pt>
                <c:pt idx="36">
                  <c:v>0.30769230769230771</c:v>
                </c:pt>
                <c:pt idx="37">
                  <c:v>0.15476190476190477</c:v>
                </c:pt>
                <c:pt idx="38">
                  <c:v>0.17142857142857143</c:v>
                </c:pt>
                <c:pt idx="39">
                  <c:v>0.23333333333333334</c:v>
                </c:pt>
                <c:pt idx="40">
                  <c:v>0.32</c:v>
                </c:pt>
                <c:pt idx="41">
                  <c:v>0.3783783783783784</c:v>
                </c:pt>
                <c:pt idx="42">
                  <c:v>0.15</c:v>
                </c:pt>
                <c:pt idx="43">
                  <c:v>0.1</c:v>
                </c:pt>
                <c:pt idx="44">
                  <c:v>0.24390243902439024</c:v>
                </c:pt>
                <c:pt idx="45">
                  <c:v>1.1904761904761904E-2</c:v>
                </c:pt>
                <c:pt idx="46">
                  <c:v>0.36</c:v>
                </c:pt>
                <c:pt idx="47">
                  <c:v>4.2857142857142858E-2</c:v>
                </c:pt>
                <c:pt idx="48">
                  <c:v>0.26250000000000001</c:v>
                </c:pt>
                <c:pt idx="49">
                  <c:v>5.5555555555555552E-2</c:v>
                </c:pt>
                <c:pt idx="50">
                  <c:v>0.23</c:v>
                </c:pt>
                <c:pt idx="51">
                  <c:v>0.15454545454545454</c:v>
                </c:pt>
                <c:pt idx="52">
                  <c:v>0.08</c:v>
                </c:pt>
                <c:pt idx="53">
                  <c:v>0.1</c:v>
                </c:pt>
                <c:pt idx="54">
                  <c:v>0.27</c:v>
                </c:pt>
                <c:pt idx="55">
                  <c:v>0.01</c:v>
                </c:pt>
                <c:pt idx="56">
                  <c:v>0.25</c:v>
                </c:pt>
                <c:pt idx="57">
                  <c:v>0.28999999999999998</c:v>
                </c:pt>
                <c:pt idx="58">
                  <c:v>0.05</c:v>
                </c:pt>
                <c:pt idx="59">
                  <c:v>0.24</c:v>
                </c:pt>
                <c:pt idx="60">
                  <c:v>0.11</c:v>
                </c:pt>
                <c:pt idx="61">
                  <c:v>0.28999999999999998</c:v>
                </c:pt>
                <c:pt idx="62">
                  <c:v>0.19</c:v>
                </c:pt>
                <c:pt idx="63">
                  <c:v>0.15</c:v>
                </c:pt>
                <c:pt idx="64">
                  <c:v>0.03</c:v>
                </c:pt>
                <c:pt idx="65">
                  <c:v>0.28999999999999998</c:v>
                </c:pt>
                <c:pt idx="66">
                  <c:v>0.1</c:v>
                </c:pt>
                <c:pt idx="67">
                  <c:v>0.16</c:v>
                </c:pt>
                <c:pt idx="68">
                  <c:v>0.27</c:v>
                </c:pt>
                <c:pt idx="69">
                  <c:v>0.01</c:v>
                </c:pt>
                <c:pt idx="70">
                  <c:v>0.21</c:v>
                </c:pt>
                <c:pt idx="71">
                  <c:v>0.02</c:v>
                </c:pt>
                <c:pt idx="72">
                  <c:v>0.24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0.05</c:v>
                </c:pt>
                <c:pt idx="76">
                  <c:v>0.24</c:v>
                </c:pt>
                <c:pt idx="77">
                  <c:v>0.12</c:v>
                </c:pt>
                <c:pt idx="78">
                  <c:v>0.22</c:v>
                </c:pt>
                <c:pt idx="79">
                  <c:v>0.06</c:v>
                </c:pt>
                <c:pt idx="80">
                  <c:v>0.15</c:v>
                </c:pt>
                <c:pt idx="81">
                  <c:v>0.24</c:v>
                </c:pt>
                <c:pt idx="82">
                  <c:v>0.13</c:v>
                </c:pt>
                <c:pt idx="83">
                  <c:v>0.11</c:v>
                </c:pt>
                <c:pt idx="84">
                  <c:v>0.09</c:v>
                </c:pt>
                <c:pt idx="85">
                  <c:v>0.26</c:v>
                </c:pt>
                <c:pt idx="86">
                  <c:v>0.17</c:v>
                </c:pt>
                <c:pt idx="87">
                  <c:v>0.18</c:v>
                </c:pt>
                <c:pt idx="88">
                  <c:v>0.11</c:v>
                </c:pt>
                <c:pt idx="89">
                  <c:v>0.02</c:v>
                </c:pt>
                <c:pt idx="90">
                  <c:v>0.12</c:v>
                </c:pt>
                <c:pt idx="91">
                  <c:v>0.26</c:v>
                </c:pt>
                <c:pt idx="92">
                  <c:v>0.2</c:v>
                </c:pt>
                <c:pt idx="93">
                  <c:v>0.1</c:v>
                </c:pt>
                <c:pt idx="94">
                  <c:v>0.23</c:v>
                </c:pt>
                <c:pt idx="95">
                  <c:v>0.13</c:v>
                </c:pt>
                <c:pt idx="96">
                  <c:v>0.05</c:v>
                </c:pt>
                <c:pt idx="97">
                  <c:v>0.2</c:v>
                </c:pt>
                <c:pt idx="98">
                  <c:v>0.26</c:v>
                </c:pt>
                <c:pt idx="99">
                  <c:v>0.17</c:v>
                </c:pt>
                <c:pt idx="100">
                  <c:v>0.23</c:v>
                </c:pt>
                <c:pt idx="101">
                  <c:v>0.15454545454545454</c:v>
                </c:pt>
                <c:pt idx="102">
                  <c:v>0.08</c:v>
                </c:pt>
                <c:pt idx="103">
                  <c:v>0.1</c:v>
                </c:pt>
                <c:pt idx="104">
                  <c:v>0.27</c:v>
                </c:pt>
                <c:pt idx="105">
                  <c:v>0.01</c:v>
                </c:pt>
                <c:pt idx="106">
                  <c:v>0.25</c:v>
                </c:pt>
                <c:pt idx="107">
                  <c:v>0.28999999999999998</c:v>
                </c:pt>
                <c:pt idx="108">
                  <c:v>0.05</c:v>
                </c:pt>
                <c:pt idx="109">
                  <c:v>0.24</c:v>
                </c:pt>
                <c:pt idx="110">
                  <c:v>0.11</c:v>
                </c:pt>
                <c:pt idx="111">
                  <c:v>0.28999999999999998</c:v>
                </c:pt>
                <c:pt idx="112">
                  <c:v>0.19</c:v>
                </c:pt>
                <c:pt idx="113">
                  <c:v>0.15</c:v>
                </c:pt>
                <c:pt idx="114">
                  <c:v>0.03</c:v>
                </c:pt>
                <c:pt idx="115">
                  <c:v>0.28999999999999998</c:v>
                </c:pt>
                <c:pt idx="116">
                  <c:v>0.1</c:v>
                </c:pt>
                <c:pt idx="117">
                  <c:v>0.16</c:v>
                </c:pt>
                <c:pt idx="118">
                  <c:v>0.27</c:v>
                </c:pt>
                <c:pt idx="119">
                  <c:v>0.01</c:v>
                </c:pt>
                <c:pt idx="120">
                  <c:v>0.21</c:v>
                </c:pt>
                <c:pt idx="121">
                  <c:v>0.02</c:v>
                </c:pt>
                <c:pt idx="122">
                  <c:v>0.24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0.05</c:v>
                </c:pt>
                <c:pt idx="126">
                  <c:v>0.24</c:v>
                </c:pt>
                <c:pt idx="127">
                  <c:v>0.12</c:v>
                </c:pt>
                <c:pt idx="128">
                  <c:v>0.22</c:v>
                </c:pt>
                <c:pt idx="129">
                  <c:v>0.06</c:v>
                </c:pt>
                <c:pt idx="130">
                  <c:v>0.15</c:v>
                </c:pt>
                <c:pt idx="131">
                  <c:v>0.24</c:v>
                </c:pt>
                <c:pt idx="132">
                  <c:v>0.13</c:v>
                </c:pt>
                <c:pt idx="133">
                  <c:v>0.11</c:v>
                </c:pt>
                <c:pt idx="134">
                  <c:v>0.09</c:v>
                </c:pt>
                <c:pt idx="135">
                  <c:v>0.26</c:v>
                </c:pt>
                <c:pt idx="136">
                  <c:v>0.17</c:v>
                </c:pt>
                <c:pt idx="137">
                  <c:v>0.18</c:v>
                </c:pt>
                <c:pt idx="138">
                  <c:v>0.11</c:v>
                </c:pt>
                <c:pt idx="139">
                  <c:v>0.02</c:v>
                </c:pt>
                <c:pt idx="140">
                  <c:v>0.12</c:v>
                </c:pt>
                <c:pt idx="141">
                  <c:v>0.26</c:v>
                </c:pt>
                <c:pt idx="142">
                  <c:v>0.2</c:v>
                </c:pt>
                <c:pt idx="143">
                  <c:v>0.1</c:v>
                </c:pt>
                <c:pt idx="144">
                  <c:v>0.23</c:v>
                </c:pt>
                <c:pt idx="145">
                  <c:v>0.13</c:v>
                </c:pt>
                <c:pt idx="146">
                  <c:v>0.05</c:v>
                </c:pt>
                <c:pt idx="147">
                  <c:v>0.2</c:v>
                </c:pt>
                <c:pt idx="148">
                  <c:v>0.26</c:v>
                </c:pt>
                <c:pt idx="149">
                  <c:v>0.17</c:v>
                </c:pt>
                <c:pt idx="150">
                  <c:v>0.06</c:v>
                </c:pt>
                <c:pt idx="151">
                  <c:v>0.27692307692307694</c:v>
                </c:pt>
                <c:pt idx="152">
                  <c:v>0.15</c:v>
                </c:pt>
                <c:pt idx="153">
                  <c:v>0.125</c:v>
                </c:pt>
                <c:pt idx="154">
                  <c:v>0.02</c:v>
                </c:pt>
                <c:pt idx="155">
                  <c:v>0.1</c:v>
                </c:pt>
                <c:pt idx="156">
                  <c:v>0.24166666666666667</c:v>
                </c:pt>
                <c:pt idx="157">
                  <c:v>0.24</c:v>
                </c:pt>
                <c:pt idx="158">
                  <c:v>0.10833333333333334</c:v>
                </c:pt>
                <c:pt idx="159">
                  <c:v>0.18571428571428572</c:v>
                </c:pt>
                <c:pt idx="160">
                  <c:v>0.38</c:v>
                </c:pt>
                <c:pt idx="161">
                  <c:v>0.28888888888888886</c:v>
                </c:pt>
                <c:pt idx="162">
                  <c:v>0.21249999999999999</c:v>
                </c:pt>
                <c:pt idx="163">
                  <c:v>0.04</c:v>
                </c:pt>
                <c:pt idx="164">
                  <c:v>0.1076923076923077</c:v>
                </c:pt>
                <c:pt idx="165">
                  <c:v>7.1428571428571425E-2</c:v>
                </c:pt>
                <c:pt idx="166">
                  <c:v>0.125</c:v>
                </c:pt>
                <c:pt idx="167">
                  <c:v>0.19090909090909092</c:v>
                </c:pt>
                <c:pt idx="168">
                  <c:v>0.37</c:v>
                </c:pt>
                <c:pt idx="169">
                  <c:v>0.1</c:v>
                </c:pt>
                <c:pt idx="170">
                  <c:v>0.28000000000000003</c:v>
                </c:pt>
                <c:pt idx="171">
                  <c:v>7.4999999999999997E-2</c:v>
                </c:pt>
                <c:pt idx="172">
                  <c:v>0.22</c:v>
                </c:pt>
                <c:pt idx="173">
                  <c:v>0.34</c:v>
                </c:pt>
                <c:pt idx="174">
                  <c:v>8.8888888888888892E-2</c:v>
                </c:pt>
                <c:pt idx="175">
                  <c:v>0.2</c:v>
                </c:pt>
                <c:pt idx="176">
                  <c:v>0.125</c:v>
                </c:pt>
                <c:pt idx="177">
                  <c:v>0.10666666666666667</c:v>
                </c:pt>
                <c:pt idx="178">
                  <c:v>0.35555555555555557</c:v>
                </c:pt>
                <c:pt idx="179">
                  <c:v>0.11</c:v>
                </c:pt>
                <c:pt idx="180">
                  <c:v>0.3</c:v>
                </c:pt>
                <c:pt idx="181">
                  <c:v>2.2222222222222223E-2</c:v>
                </c:pt>
                <c:pt idx="182">
                  <c:v>7.0000000000000007E-2</c:v>
                </c:pt>
                <c:pt idx="183">
                  <c:v>0.32500000000000001</c:v>
                </c:pt>
                <c:pt idx="184">
                  <c:v>2.5000000000000001E-2</c:v>
                </c:pt>
                <c:pt idx="185">
                  <c:v>0.24615384615384617</c:v>
                </c:pt>
                <c:pt idx="186">
                  <c:v>0.30769230769230771</c:v>
                </c:pt>
                <c:pt idx="187">
                  <c:v>0.15476190476190477</c:v>
                </c:pt>
                <c:pt idx="188">
                  <c:v>0.17142857142857143</c:v>
                </c:pt>
                <c:pt idx="189">
                  <c:v>0.23333333333333334</c:v>
                </c:pt>
                <c:pt idx="190">
                  <c:v>0.32</c:v>
                </c:pt>
                <c:pt idx="191">
                  <c:v>0.3783783783783784</c:v>
                </c:pt>
                <c:pt idx="192">
                  <c:v>0.15</c:v>
                </c:pt>
                <c:pt idx="193">
                  <c:v>0.1</c:v>
                </c:pt>
                <c:pt idx="194">
                  <c:v>0.24390243902439024</c:v>
                </c:pt>
                <c:pt idx="195">
                  <c:v>1.1904761904761904E-2</c:v>
                </c:pt>
                <c:pt idx="196">
                  <c:v>0.36</c:v>
                </c:pt>
                <c:pt idx="197">
                  <c:v>4.2857142857142858E-2</c:v>
                </c:pt>
                <c:pt idx="198">
                  <c:v>0.26250000000000001</c:v>
                </c:pt>
                <c:pt idx="199">
                  <c:v>5.5555555555555552E-2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22-4539-B1F7-B7C3E57B6E4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'RQ1_Run5+6+7_Spread'!$A$2:$A$201</c:f>
              <c:numCache>
                <c:formatCode>General</c:formatCode>
                <c:ptCount val="200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210</c:v>
                </c:pt>
                <c:pt idx="69">
                  <c:v>209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</c:numCache>
            </c:numRef>
          </c:xVal>
          <c:yVal>
            <c:numRef>
              <c:f>'RQ1_Run5+6+7_Spread'!$F$2:$F$201</c:f>
            </c:numRef>
          </c:yVal>
          <c:smooth val="0"/>
          <c:extLst>
            <c:ext xmlns:c16="http://schemas.microsoft.com/office/drawing/2014/chart" uri="{C3380CC4-5D6E-409C-BE32-E72D297353CC}">
              <c16:uniqueId val="{00000004-9822-4539-B1F7-B7C3E57B6E4A}"/>
            </c:ext>
          </c:extLst>
        </c:ser>
        <c:ser>
          <c:idx val="5"/>
          <c:order val="5"/>
          <c:tx>
            <c:strRef>
              <c:f>'RQ1_Run5+6+7_Spread'!$G$1</c:f>
              <c:strCache>
                <c:ptCount val="1"/>
                <c:pt idx="0">
                  <c:v>Normalized ew/tc_exetime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'RQ1_Run5+6+7_Spread'!$A$2:$A$201</c:f>
              <c:numCache>
                <c:formatCode>General</c:formatCode>
                <c:ptCount val="200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210</c:v>
                </c:pt>
                <c:pt idx="69">
                  <c:v>209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</c:numCache>
            </c:numRef>
          </c:xVal>
          <c:yVal>
            <c:numRef>
              <c:f>'RQ1_Run5+6+7_Spread'!$G$2:$G$201</c:f>
              <c:numCache>
                <c:formatCode>General</c:formatCode>
                <c:ptCount val="200"/>
                <c:pt idx="0">
                  <c:v>0.65317515701325879</c:v>
                </c:pt>
                <c:pt idx="1">
                  <c:v>0.25587345894394042</c:v>
                </c:pt>
                <c:pt idx="2">
                  <c:v>4.9779018376366599E-2</c:v>
                </c:pt>
                <c:pt idx="3">
                  <c:v>0.57641311933007666</c:v>
                </c:pt>
                <c:pt idx="4">
                  <c:v>0.18585717608746222</c:v>
                </c:pt>
                <c:pt idx="5">
                  <c:v>0.30262851826006049</c:v>
                </c:pt>
                <c:pt idx="6">
                  <c:v>0.66969062572691318</c:v>
                </c:pt>
                <c:pt idx="7">
                  <c:v>0.44173063503140259</c:v>
                </c:pt>
                <c:pt idx="8">
                  <c:v>0.72365666434054432</c:v>
                </c:pt>
                <c:pt idx="9">
                  <c:v>0.10025587345894393</c:v>
                </c:pt>
                <c:pt idx="10">
                  <c:v>0.25052337752965803</c:v>
                </c:pt>
                <c:pt idx="11">
                  <c:v>0.25308211211909742</c:v>
                </c:pt>
                <c:pt idx="12">
                  <c:v>3.3263549662712256E-2</c:v>
                </c:pt>
                <c:pt idx="13">
                  <c:v>0.71667829727843679</c:v>
                </c:pt>
                <c:pt idx="14">
                  <c:v>0.19330076762037682</c:v>
                </c:pt>
                <c:pt idx="15">
                  <c:v>0.30216329378925327</c:v>
                </c:pt>
                <c:pt idx="16">
                  <c:v>2.3028611304954639E-2</c:v>
                </c:pt>
                <c:pt idx="17">
                  <c:v>0.65084903465922306</c:v>
                </c:pt>
                <c:pt idx="18">
                  <c:v>0.58129797627355195</c:v>
                </c:pt>
                <c:pt idx="19">
                  <c:v>6.9551058385671091E-2</c:v>
                </c:pt>
                <c:pt idx="20">
                  <c:v>0.64340544312630843</c:v>
                </c:pt>
                <c:pt idx="21">
                  <c:v>0.58129797627355195</c:v>
                </c:pt>
                <c:pt idx="22">
                  <c:v>0</c:v>
                </c:pt>
                <c:pt idx="23">
                  <c:v>0.40590835077925091</c:v>
                </c:pt>
                <c:pt idx="24">
                  <c:v>4.0009304489416142E-2</c:v>
                </c:pt>
                <c:pt idx="25">
                  <c:v>0.17538962549430098</c:v>
                </c:pt>
                <c:pt idx="26">
                  <c:v>0.41846941149104439</c:v>
                </c:pt>
                <c:pt idx="27">
                  <c:v>0.53477552919283544</c:v>
                </c:pt>
                <c:pt idx="28">
                  <c:v>0.23237962316817862</c:v>
                </c:pt>
                <c:pt idx="29">
                  <c:v>0.16259595254710396</c:v>
                </c:pt>
                <c:pt idx="30">
                  <c:v>0.27076064200976968</c:v>
                </c:pt>
                <c:pt idx="31">
                  <c:v>0.42381949290532678</c:v>
                </c:pt>
                <c:pt idx="32">
                  <c:v>0.64898813677599432</c:v>
                </c:pt>
                <c:pt idx="33">
                  <c:v>0.67434287043498475</c:v>
                </c:pt>
                <c:pt idx="34">
                  <c:v>0.33821819027680849</c:v>
                </c:pt>
                <c:pt idx="35">
                  <c:v>0.18585717608746222</c:v>
                </c:pt>
                <c:pt idx="36">
                  <c:v>0.41846941149104439</c:v>
                </c:pt>
                <c:pt idx="37">
                  <c:v>0.18167015585019772</c:v>
                </c:pt>
                <c:pt idx="38">
                  <c:v>0.30216329378925327</c:v>
                </c:pt>
                <c:pt idx="39">
                  <c:v>0.30216329378925327</c:v>
                </c:pt>
                <c:pt idx="40">
                  <c:v>0.53477552919283544</c:v>
                </c:pt>
                <c:pt idx="41">
                  <c:v>0.67480809490579197</c:v>
                </c:pt>
                <c:pt idx="42">
                  <c:v>0.18167015585019772</c:v>
                </c:pt>
                <c:pt idx="43">
                  <c:v>0.65782740172133047</c:v>
                </c:pt>
                <c:pt idx="44">
                  <c:v>0.18585717608746222</c:v>
                </c:pt>
                <c:pt idx="45">
                  <c:v>6.9551058385671091E-2</c:v>
                </c:pt>
                <c:pt idx="46">
                  <c:v>4.5126773668294942E-2</c:v>
                </c:pt>
                <c:pt idx="47">
                  <c:v>0.1530588508955571</c:v>
                </c:pt>
                <c:pt idx="48">
                  <c:v>9.2812281926029305E-2</c:v>
                </c:pt>
                <c:pt idx="49">
                  <c:v>0.18539195161665503</c:v>
                </c:pt>
                <c:pt idx="50">
                  <c:v>0.51151430565247724</c:v>
                </c:pt>
                <c:pt idx="51">
                  <c:v>0.47662247034193994</c:v>
                </c:pt>
                <c:pt idx="52">
                  <c:v>0.38590369853454287</c:v>
                </c:pt>
                <c:pt idx="53">
                  <c:v>0.52896022330774595</c:v>
                </c:pt>
                <c:pt idx="54">
                  <c:v>0.22540125610607115</c:v>
                </c:pt>
                <c:pt idx="55">
                  <c:v>0.33705512909979063</c:v>
                </c:pt>
                <c:pt idx="56">
                  <c:v>1</c:v>
                </c:pt>
                <c:pt idx="57">
                  <c:v>0.20097697138869502</c:v>
                </c:pt>
                <c:pt idx="58">
                  <c:v>0.68597348220516396</c:v>
                </c:pt>
                <c:pt idx="59">
                  <c:v>0.61618981158408925</c:v>
                </c:pt>
                <c:pt idx="60">
                  <c:v>0.42428471737613394</c:v>
                </c:pt>
                <c:pt idx="61">
                  <c:v>7.8855547801814377E-2</c:v>
                </c:pt>
                <c:pt idx="62">
                  <c:v>0.82554082344731328</c:v>
                </c:pt>
                <c:pt idx="63">
                  <c:v>0.65108164689462655</c:v>
                </c:pt>
                <c:pt idx="64">
                  <c:v>0.24633635729239353</c:v>
                </c:pt>
                <c:pt idx="65">
                  <c:v>0.30914166085136074</c:v>
                </c:pt>
                <c:pt idx="66">
                  <c:v>0.93021632937892529</c:v>
                </c:pt>
                <c:pt idx="67">
                  <c:v>0.45917655268667124</c:v>
                </c:pt>
                <c:pt idx="68">
                  <c:v>7.5366364270760641E-2</c:v>
                </c:pt>
                <c:pt idx="69">
                  <c:v>0.30216329378925327</c:v>
                </c:pt>
                <c:pt idx="70">
                  <c:v>0.58129797627355195</c:v>
                </c:pt>
                <c:pt idx="71">
                  <c:v>0.30565247732030698</c:v>
                </c:pt>
                <c:pt idx="72">
                  <c:v>0.7522679692951848</c:v>
                </c:pt>
                <c:pt idx="73">
                  <c:v>0.68597348220516396</c:v>
                </c:pt>
                <c:pt idx="74">
                  <c:v>0.86043265875785058</c:v>
                </c:pt>
                <c:pt idx="75">
                  <c:v>0.42777390090718764</c:v>
                </c:pt>
                <c:pt idx="76">
                  <c:v>0.65108164689462655</c:v>
                </c:pt>
                <c:pt idx="77">
                  <c:v>0.88369388229820889</c:v>
                </c:pt>
                <c:pt idx="78">
                  <c:v>0.51151430565247724</c:v>
                </c:pt>
                <c:pt idx="79">
                  <c:v>0.61618981158408925</c:v>
                </c:pt>
                <c:pt idx="80">
                  <c:v>0.35101186322400552</c:v>
                </c:pt>
                <c:pt idx="81">
                  <c:v>0.47662247034193994</c:v>
                </c:pt>
                <c:pt idx="82">
                  <c:v>0.56385205861828325</c:v>
                </c:pt>
                <c:pt idx="83">
                  <c:v>0.27076064200976968</c:v>
                </c:pt>
                <c:pt idx="84">
                  <c:v>0.59874389392882055</c:v>
                </c:pt>
                <c:pt idx="85">
                  <c:v>0.68597348220516396</c:v>
                </c:pt>
                <c:pt idx="86">
                  <c:v>0.44173063503140259</c:v>
                </c:pt>
                <c:pt idx="87">
                  <c:v>0.12072575017445918</c:v>
                </c:pt>
                <c:pt idx="88">
                  <c:v>0.5952547103977669</c:v>
                </c:pt>
                <c:pt idx="89">
                  <c:v>1</c:v>
                </c:pt>
                <c:pt idx="90">
                  <c:v>0.26727145847871592</c:v>
                </c:pt>
                <c:pt idx="91">
                  <c:v>0.18004187020237264</c:v>
                </c:pt>
                <c:pt idx="92">
                  <c:v>0.49406838799720859</c:v>
                </c:pt>
                <c:pt idx="93">
                  <c:v>0.10327983251919051</c:v>
                </c:pt>
                <c:pt idx="94">
                  <c:v>0.35450104675505928</c:v>
                </c:pt>
                <c:pt idx="95">
                  <c:v>0.47662247034193994</c:v>
                </c:pt>
                <c:pt idx="96">
                  <c:v>0.56385205861828325</c:v>
                </c:pt>
                <c:pt idx="97">
                  <c:v>0.27773900907187715</c:v>
                </c:pt>
                <c:pt idx="98">
                  <c:v>0.39986043265875781</c:v>
                </c:pt>
                <c:pt idx="99">
                  <c:v>0.2951849267271458</c:v>
                </c:pt>
                <c:pt idx="100">
                  <c:v>0.51151430565247724</c:v>
                </c:pt>
                <c:pt idx="101">
                  <c:v>0.47662247034193994</c:v>
                </c:pt>
                <c:pt idx="102">
                  <c:v>0.38590369853454287</c:v>
                </c:pt>
                <c:pt idx="103">
                  <c:v>0.52896022330774595</c:v>
                </c:pt>
                <c:pt idx="104">
                  <c:v>0.22540125610607115</c:v>
                </c:pt>
                <c:pt idx="105">
                  <c:v>0.33705512909979063</c:v>
                </c:pt>
                <c:pt idx="106">
                  <c:v>0.53477552919283544</c:v>
                </c:pt>
                <c:pt idx="107">
                  <c:v>0.20097697138869502</c:v>
                </c:pt>
                <c:pt idx="108">
                  <c:v>0.68597348220516396</c:v>
                </c:pt>
                <c:pt idx="109">
                  <c:v>0.61618981158408925</c:v>
                </c:pt>
                <c:pt idx="110">
                  <c:v>0.42428471737613394</c:v>
                </c:pt>
                <c:pt idx="111">
                  <c:v>7.8855547801814377E-2</c:v>
                </c:pt>
                <c:pt idx="112">
                  <c:v>0.82554082344731328</c:v>
                </c:pt>
                <c:pt idx="113">
                  <c:v>0.65108164689462655</c:v>
                </c:pt>
                <c:pt idx="114">
                  <c:v>0.24633635729239353</c:v>
                </c:pt>
                <c:pt idx="115">
                  <c:v>0.30914166085136074</c:v>
                </c:pt>
                <c:pt idx="116">
                  <c:v>0.93021632937892529</c:v>
                </c:pt>
                <c:pt idx="117">
                  <c:v>0.45917655268667124</c:v>
                </c:pt>
                <c:pt idx="118">
                  <c:v>7.5366364270760641E-2</c:v>
                </c:pt>
                <c:pt idx="119">
                  <c:v>0.30216329378925327</c:v>
                </c:pt>
                <c:pt idx="120">
                  <c:v>0.58129797627355195</c:v>
                </c:pt>
                <c:pt idx="121">
                  <c:v>0.30565247732030698</c:v>
                </c:pt>
                <c:pt idx="122">
                  <c:v>0.7522679692951848</c:v>
                </c:pt>
                <c:pt idx="123">
                  <c:v>0.68597348220516396</c:v>
                </c:pt>
                <c:pt idx="124">
                  <c:v>0.86043265875785058</c:v>
                </c:pt>
                <c:pt idx="125">
                  <c:v>0.42777390090718764</c:v>
                </c:pt>
                <c:pt idx="126">
                  <c:v>0.65108164689462655</c:v>
                </c:pt>
                <c:pt idx="127">
                  <c:v>0.88369388229820889</c:v>
                </c:pt>
                <c:pt idx="128">
                  <c:v>0.51151430565247724</c:v>
                </c:pt>
                <c:pt idx="129">
                  <c:v>0.61618981158408925</c:v>
                </c:pt>
                <c:pt idx="130">
                  <c:v>0.35101186322400552</c:v>
                </c:pt>
                <c:pt idx="131">
                  <c:v>0.47662247034193994</c:v>
                </c:pt>
                <c:pt idx="132">
                  <c:v>0.56385205861828325</c:v>
                </c:pt>
                <c:pt idx="133">
                  <c:v>0.27076064200976968</c:v>
                </c:pt>
                <c:pt idx="134">
                  <c:v>0.59874389392882055</c:v>
                </c:pt>
                <c:pt idx="135">
                  <c:v>0.68597348220516396</c:v>
                </c:pt>
                <c:pt idx="136">
                  <c:v>0.44173063503140259</c:v>
                </c:pt>
                <c:pt idx="137">
                  <c:v>0.12072575017445918</c:v>
                </c:pt>
                <c:pt idx="138">
                  <c:v>0.5952547103977669</c:v>
                </c:pt>
                <c:pt idx="139">
                  <c:v>1</c:v>
                </c:pt>
                <c:pt idx="140">
                  <c:v>0.26727145847871592</c:v>
                </c:pt>
                <c:pt idx="141">
                  <c:v>0.18004187020237264</c:v>
                </c:pt>
                <c:pt idx="142">
                  <c:v>0.49406838799720859</c:v>
                </c:pt>
                <c:pt idx="143">
                  <c:v>0.10327983251919051</c:v>
                </c:pt>
                <c:pt idx="144">
                  <c:v>0.35450104675505928</c:v>
                </c:pt>
                <c:pt idx="145">
                  <c:v>0.47662247034193994</c:v>
                </c:pt>
                <c:pt idx="146">
                  <c:v>0.56385205861828325</c:v>
                </c:pt>
                <c:pt idx="147">
                  <c:v>0.27773900907187715</c:v>
                </c:pt>
                <c:pt idx="148">
                  <c:v>0.39986043265875781</c:v>
                </c:pt>
                <c:pt idx="149">
                  <c:v>0.2951849267271458</c:v>
                </c:pt>
                <c:pt idx="150">
                  <c:v>0.65317515701325879</c:v>
                </c:pt>
                <c:pt idx="151">
                  <c:v>0.25587345894394042</c:v>
                </c:pt>
                <c:pt idx="152">
                  <c:v>4.9779018376366599E-2</c:v>
                </c:pt>
                <c:pt idx="153">
                  <c:v>0.57641311933007666</c:v>
                </c:pt>
                <c:pt idx="154">
                  <c:v>0.18585717608746222</c:v>
                </c:pt>
                <c:pt idx="155">
                  <c:v>0.30262851826006049</c:v>
                </c:pt>
                <c:pt idx="156">
                  <c:v>0.66969062572691318</c:v>
                </c:pt>
                <c:pt idx="157">
                  <c:v>0.44173063503140259</c:v>
                </c:pt>
                <c:pt idx="158">
                  <c:v>0.72365666434054432</c:v>
                </c:pt>
                <c:pt idx="159">
                  <c:v>0.10025587345894393</c:v>
                </c:pt>
                <c:pt idx="160">
                  <c:v>0.25052337752965803</c:v>
                </c:pt>
                <c:pt idx="161">
                  <c:v>0.25308211211909742</c:v>
                </c:pt>
                <c:pt idx="162">
                  <c:v>3.3263549662712256E-2</c:v>
                </c:pt>
                <c:pt idx="163">
                  <c:v>0.71667829727843679</c:v>
                </c:pt>
                <c:pt idx="164">
                  <c:v>0.19330076762037682</c:v>
                </c:pt>
                <c:pt idx="165">
                  <c:v>0.30216329378925327</c:v>
                </c:pt>
                <c:pt idx="166">
                  <c:v>2.3028611304954639E-2</c:v>
                </c:pt>
                <c:pt idx="167">
                  <c:v>0.65084903465922306</c:v>
                </c:pt>
                <c:pt idx="168">
                  <c:v>0.58129797627355195</c:v>
                </c:pt>
                <c:pt idx="169">
                  <c:v>6.9551058385671091E-2</c:v>
                </c:pt>
                <c:pt idx="170">
                  <c:v>0.41846941149104439</c:v>
                </c:pt>
                <c:pt idx="171">
                  <c:v>0.30216329378925327</c:v>
                </c:pt>
                <c:pt idx="172">
                  <c:v>0</c:v>
                </c:pt>
                <c:pt idx="173">
                  <c:v>0.40590835077925091</c:v>
                </c:pt>
                <c:pt idx="174">
                  <c:v>4.0009304489416142E-2</c:v>
                </c:pt>
                <c:pt idx="175">
                  <c:v>0.17538962549430098</c:v>
                </c:pt>
                <c:pt idx="176">
                  <c:v>0.41846941149104439</c:v>
                </c:pt>
                <c:pt idx="177">
                  <c:v>0.53477552919283544</c:v>
                </c:pt>
                <c:pt idx="178">
                  <c:v>0.23237962316817862</c:v>
                </c:pt>
                <c:pt idx="179">
                  <c:v>0.16259595254710396</c:v>
                </c:pt>
                <c:pt idx="180">
                  <c:v>0.27076064200976968</c:v>
                </c:pt>
                <c:pt idx="181">
                  <c:v>0.42381949290532678</c:v>
                </c:pt>
                <c:pt idx="182">
                  <c:v>0.64898813677599432</c:v>
                </c:pt>
                <c:pt idx="183">
                  <c:v>0.67434287043498475</c:v>
                </c:pt>
                <c:pt idx="184">
                  <c:v>0.33821819027680849</c:v>
                </c:pt>
                <c:pt idx="185">
                  <c:v>0.18585717608746222</c:v>
                </c:pt>
                <c:pt idx="186">
                  <c:v>0.41846941149104439</c:v>
                </c:pt>
                <c:pt idx="187">
                  <c:v>0.18167015585019772</c:v>
                </c:pt>
                <c:pt idx="188">
                  <c:v>0.30216329378925327</c:v>
                </c:pt>
                <c:pt idx="189">
                  <c:v>0.30216329378925327</c:v>
                </c:pt>
                <c:pt idx="190">
                  <c:v>0.53477552919283544</c:v>
                </c:pt>
                <c:pt idx="191">
                  <c:v>0.67480809490579197</c:v>
                </c:pt>
                <c:pt idx="192">
                  <c:v>0.18167015585019772</c:v>
                </c:pt>
                <c:pt idx="193">
                  <c:v>0.65782740172133047</c:v>
                </c:pt>
                <c:pt idx="194">
                  <c:v>0.18585717608746222</c:v>
                </c:pt>
                <c:pt idx="195">
                  <c:v>6.9551058385671091E-2</c:v>
                </c:pt>
                <c:pt idx="196">
                  <c:v>4.5126773668294942E-2</c:v>
                </c:pt>
                <c:pt idx="197">
                  <c:v>0.1530588508955571</c:v>
                </c:pt>
                <c:pt idx="198">
                  <c:v>9.2812281926029305E-2</c:v>
                </c:pt>
                <c:pt idx="199">
                  <c:v>0.18539195161665503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22-4539-B1F7-B7C3E57B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13743"/>
        <c:axId val="666630559"/>
      </c:scatterChart>
      <c:valAx>
        <c:axId val="577113743"/>
        <c:scaling>
          <c:orientation val="minMax"/>
          <c:max val="34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30559"/>
        <c:crosses val="autoZero"/>
        <c:crossBetween val="midCat"/>
      </c:valAx>
      <c:valAx>
        <c:axId val="6666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1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'RQ1_Run5+6+7_Spread'!$B$1</c:f>
              <c:strCache>
                <c:ptCount val="1"/>
                <c:pt idx="0">
                  <c:v>%tc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'RQ1_Run5+6+7_Spread'!$A$2:$A$101</c:f>
              <c:numCache>
                <c:formatCode>General</c:formatCode>
                <c:ptCount val="100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210</c:v>
                </c:pt>
                <c:pt idx="69">
                  <c:v>209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</c:numCache>
            </c:numRef>
          </c:xVal>
          <c:yVal>
            <c:numRef>
              <c:f>'RQ1_Run5+6+7_Spread'!$B$2:$B$101</c:f>
              <c:numCache>
                <c:formatCode>General</c:formatCode>
                <c:ptCount val="100"/>
                <c:pt idx="0">
                  <c:v>0.82644628099173556</c:v>
                </c:pt>
                <c:pt idx="1">
                  <c:v>0.44329896907216493</c:v>
                </c:pt>
                <c:pt idx="2">
                  <c:v>0.135678391959799</c:v>
                </c:pt>
                <c:pt idx="3">
                  <c:v>0.76394849785407726</c:v>
                </c:pt>
                <c:pt idx="4">
                  <c:v>0.33333333333333331</c:v>
                </c:pt>
                <c:pt idx="5">
                  <c:v>0.3105590062111801</c:v>
                </c:pt>
                <c:pt idx="6">
                  <c:v>0.68333333333333335</c:v>
                </c:pt>
                <c:pt idx="7">
                  <c:v>0.47619047619047616</c:v>
                </c:pt>
                <c:pt idx="8">
                  <c:v>0.67901234567901236</c:v>
                </c:pt>
                <c:pt idx="9">
                  <c:v>0.21</c:v>
                </c:pt>
                <c:pt idx="10">
                  <c:v>0.45698924731182794</c:v>
                </c:pt>
                <c:pt idx="11">
                  <c:v>0.4521276595744681</c:v>
                </c:pt>
                <c:pt idx="12">
                  <c:v>0.22</c:v>
                </c:pt>
                <c:pt idx="13">
                  <c:v>0.79272727272727272</c:v>
                </c:pt>
                <c:pt idx="14">
                  <c:v>0.34170854271356782</c:v>
                </c:pt>
                <c:pt idx="15">
                  <c:v>0.46728971962616822</c:v>
                </c:pt>
                <c:pt idx="16">
                  <c:v>8.0645161290322578E-2</c:v>
                </c:pt>
                <c:pt idx="17">
                  <c:v>0.93427230046948362</c:v>
                </c:pt>
                <c:pt idx="18">
                  <c:v>0.67924528301886788</c:v>
                </c:pt>
                <c:pt idx="19">
                  <c:v>0.18435754189944134</c:v>
                </c:pt>
                <c:pt idx="20">
                  <c:v>0.78174603174603174</c:v>
                </c:pt>
                <c:pt idx="21">
                  <c:v>0.86956521739130432</c:v>
                </c:pt>
                <c:pt idx="22">
                  <c:v>8.666666666666667E-2</c:v>
                </c:pt>
                <c:pt idx="23">
                  <c:v>0.64500000000000002</c:v>
                </c:pt>
                <c:pt idx="24">
                  <c:v>0.24</c:v>
                </c:pt>
                <c:pt idx="25">
                  <c:v>0.77777777777777779</c:v>
                </c:pt>
                <c:pt idx="26">
                  <c:v>0.48014440433212996</c:v>
                </c:pt>
                <c:pt idx="27">
                  <c:v>0.54966887417218546</c:v>
                </c:pt>
                <c:pt idx="28">
                  <c:v>0.41666666666666669</c:v>
                </c:pt>
                <c:pt idx="29">
                  <c:v>0.23346303501945526</c:v>
                </c:pt>
                <c:pt idx="30">
                  <c:v>0.55151515151515151</c:v>
                </c:pt>
                <c:pt idx="31">
                  <c:v>0.57264957264957261</c:v>
                </c:pt>
                <c:pt idx="32">
                  <c:v>0.80241935483870963</c:v>
                </c:pt>
                <c:pt idx="33">
                  <c:v>0.66025641025641024</c:v>
                </c:pt>
                <c:pt idx="34">
                  <c:v>0.36789297658862874</c:v>
                </c:pt>
                <c:pt idx="35">
                  <c:v>0.35675675675675678</c:v>
                </c:pt>
                <c:pt idx="36">
                  <c:v>0.58078602620087338</c:v>
                </c:pt>
                <c:pt idx="37">
                  <c:v>0.37142857142857144</c:v>
                </c:pt>
                <c:pt idx="38">
                  <c:v>0.5</c:v>
                </c:pt>
                <c:pt idx="39">
                  <c:v>0.45871559633027525</c:v>
                </c:pt>
                <c:pt idx="40">
                  <c:v>0.64341085271317833</c:v>
                </c:pt>
                <c:pt idx="41">
                  <c:v>0.70307167235494883</c:v>
                </c:pt>
                <c:pt idx="42">
                  <c:v>0.32500000000000001</c:v>
                </c:pt>
                <c:pt idx="43">
                  <c:v>0.97572815533980584</c:v>
                </c:pt>
                <c:pt idx="44">
                  <c:v>0.29074889867841408</c:v>
                </c:pt>
                <c:pt idx="45">
                  <c:v>0.15865384615384615</c:v>
                </c:pt>
                <c:pt idx="46">
                  <c:v>0.26</c:v>
                </c:pt>
                <c:pt idx="47">
                  <c:v>0.41605839416058393</c:v>
                </c:pt>
                <c:pt idx="48">
                  <c:v>0.26666666666666666</c:v>
                </c:pt>
                <c:pt idx="49">
                  <c:v>0.66</c:v>
                </c:pt>
                <c:pt idx="50">
                  <c:v>0.62256809338521402</c:v>
                </c:pt>
                <c:pt idx="51">
                  <c:v>0.55350553505535061</c:v>
                </c:pt>
                <c:pt idx="52">
                  <c:v>0.53913043478260869</c:v>
                </c:pt>
                <c:pt idx="53">
                  <c:v>0.45454545454545453</c:v>
                </c:pt>
                <c:pt idx="54">
                  <c:v>0.31075697211155379</c:v>
                </c:pt>
                <c:pt idx="55">
                  <c:v>0.56122448979591832</c:v>
                </c:pt>
                <c:pt idx="56">
                  <c:v>0.82644628099173556</c:v>
                </c:pt>
                <c:pt idx="57">
                  <c:v>0.27413127413127414</c:v>
                </c:pt>
                <c:pt idx="58">
                  <c:v>0.59829059829059827</c:v>
                </c:pt>
                <c:pt idx="59">
                  <c:v>0.53977272727272729</c:v>
                </c:pt>
                <c:pt idx="60">
                  <c:v>0.5818965517241379</c:v>
                </c:pt>
                <c:pt idx="61">
                  <c:v>0.14117647058823529</c:v>
                </c:pt>
                <c:pt idx="62">
                  <c:v>0.83612040133779264</c:v>
                </c:pt>
                <c:pt idx="63">
                  <c:v>0.67567567567567566</c:v>
                </c:pt>
                <c:pt idx="64">
                  <c:v>0.33600000000000002</c:v>
                </c:pt>
                <c:pt idx="65">
                  <c:v>0.42148760330578511</c:v>
                </c:pt>
                <c:pt idx="66">
                  <c:v>0.90032154340836013</c:v>
                </c:pt>
                <c:pt idx="67">
                  <c:v>0.48172757475083056</c:v>
                </c:pt>
                <c:pt idx="68">
                  <c:v>0.14705882352941177</c:v>
                </c:pt>
                <c:pt idx="69">
                  <c:v>0.32362459546925565</c:v>
                </c:pt>
                <c:pt idx="70">
                  <c:v>0.70588235294117652</c:v>
                </c:pt>
                <c:pt idx="71">
                  <c:v>0.53439153439153442</c:v>
                </c:pt>
                <c:pt idx="72">
                  <c:v>0.87072243346007605</c:v>
                </c:pt>
                <c:pt idx="73">
                  <c:v>0.72916666666666663</c:v>
                </c:pt>
                <c:pt idx="74">
                  <c:v>0.82278481012658233</c:v>
                </c:pt>
                <c:pt idx="75">
                  <c:v>0.69387755102040816</c:v>
                </c:pt>
                <c:pt idx="76">
                  <c:v>0.66445182724252494</c:v>
                </c:pt>
                <c:pt idx="77">
                  <c:v>0.79640718562874246</c:v>
                </c:pt>
                <c:pt idx="78">
                  <c:v>0.65573770491803274</c:v>
                </c:pt>
                <c:pt idx="79">
                  <c:v>0.73076923076923073</c:v>
                </c:pt>
                <c:pt idx="80">
                  <c:v>0.5757575757575758</c:v>
                </c:pt>
                <c:pt idx="81">
                  <c:v>0.44247787610619471</c:v>
                </c:pt>
                <c:pt idx="82">
                  <c:v>0.70564516129032262</c:v>
                </c:pt>
                <c:pt idx="83">
                  <c:v>0.36991869918699188</c:v>
                </c:pt>
                <c:pt idx="84">
                  <c:v>0.64685314685314688</c:v>
                </c:pt>
                <c:pt idx="85">
                  <c:v>0.58659217877094971</c:v>
                </c:pt>
                <c:pt idx="86">
                  <c:v>0.60344827586206895</c:v>
                </c:pt>
                <c:pt idx="87">
                  <c:v>0.17142857142857143</c:v>
                </c:pt>
                <c:pt idx="88">
                  <c:v>0.57499999999999996</c:v>
                </c:pt>
                <c:pt idx="89">
                  <c:v>0.78328981723237601</c:v>
                </c:pt>
                <c:pt idx="90">
                  <c:v>0.34351145038167941</c:v>
                </c:pt>
                <c:pt idx="91">
                  <c:v>0.33678756476683935</c:v>
                </c:pt>
                <c:pt idx="92">
                  <c:v>0.51495016611295685</c:v>
                </c:pt>
                <c:pt idx="93">
                  <c:v>0.18777292576419213</c:v>
                </c:pt>
                <c:pt idx="94">
                  <c:v>0.46938775510204084</c:v>
                </c:pt>
                <c:pt idx="95">
                  <c:v>0.48859934853420195</c:v>
                </c:pt>
                <c:pt idx="96">
                  <c:v>0.56451612903225812</c:v>
                </c:pt>
                <c:pt idx="97">
                  <c:v>0.38114754098360654</c:v>
                </c:pt>
                <c:pt idx="98">
                  <c:v>0.65979381443298968</c:v>
                </c:pt>
                <c:pt idx="99">
                  <c:v>0.39043824701195218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E-44A5-B299-9E6BBBD085DA}"/>
            </c:ext>
          </c:extLst>
        </c:ser>
        <c:ser>
          <c:idx val="1"/>
          <c:order val="1"/>
          <c:tx>
            <c:strRef>
              <c:f>'RQ1_Run5+6+7_Spread'!$C$1</c:f>
              <c:strCache>
                <c:ptCount val="1"/>
                <c:pt idx="0">
                  <c:v>tbv/us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'RQ1_Run5+6+7_Spread'!$A$2:$A$101</c:f>
              <c:numCache>
                <c:formatCode>General</c:formatCode>
                <c:ptCount val="100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210</c:v>
                </c:pt>
                <c:pt idx="69">
                  <c:v>209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</c:numCache>
            </c:numRef>
          </c:xVal>
          <c:yVal>
            <c:numRef>
              <c:f>'RQ1_Run5+6+7_Spread'!$C$2:$C$101</c:f>
            </c:numRef>
          </c:yVal>
          <c:smooth val="0"/>
          <c:extLst>
            <c:ext xmlns:c16="http://schemas.microsoft.com/office/drawing/2014/chart" uri="{C3380CC4-5D6E-409C-BE32-E72D297353CC}">
              <c16:uniqueId val="{00000001-A90E-44A5-B299-9E6BBBD085DA}"/>
            </c:ext>
          </c:extLst>
        </c:ser>
        <c:ser>
          <c:idx val="2"/>
          <c:order val="2"/>
          <c:tx>
            <c:strRef>
              <c:f>'RQ1_Run5+6+7_Spread'!$D$1</c:f>
              <c:strCache>
                <c:ptCount val="1"/>
                <c:pt idx="0">
                  <c:v>Normalized tbv/us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'RQ1_Run5+6+7_Spread'!$A$2:$A$101</c:f>
              <c:numCache>
                <c:formatCode>General</c:formatCode>
                <c:ptCount val="100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210</c:v>
                </c:pt>
                <c:pt idx="69">
                  <c:v>209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</c:numCache>
            </c:numRef>
          </c:xVal>
          <c:yVal>
            <c:numRef>
              <c:f>'RQ1_Run5+6+7_Spread'!$D$2:$D$101</c:f>
              <c:numCache>
                <c:formatCode>General</c:formatCode>
                <c:ptCount val="100"/>
                <c:pt idx="0">
                  <c:v>0.77856379723464064</c:v>
                </c:pt>
                <c:pt idx="1">
                  <c:v>0.54194347483391503</c:v>
                </c:pt>
                <c:pt idx="2">
                  <c:v>0.72275258742261639</c:v>
                </c:pt>
                <c:pt idx="3">
                  <c:v>0.58761224115814559</c:v>
                </c:pt>
                <c:pt idx="4">
                  <c:v>0.82265627526436635</c:v>
                </c:pt>
                <c:pt idx="5">
                  <c:v>0.54686105538222085</c:v>
                </c:pt>
                <c:pt idx="6">
                  <c:v>0.5543683194911283</c:v>
                </c:pt>
                <c:pt idx="7">
                  <c:v>0.50394580503289643</c:v>
                </c:pt>
                <c:pt idx="8">
                  <c:v>0.73973967353788539</c:v>
                </c:pt>
                <c:pt idx="9">
                  <c:v>0.65615954748074212</c:v>
                </c:pt>
                <c:pt idx="10">
                  <c:v>0.44613619523388387</c:v>
                </c:pt>
                <c:pt idx="11">
                  <c:v>0.46188697844590626</c:v>
                </c:pt>
                <c:pt idx="12">
                  <c:v>0.66599978463299758</c:v>
                </c:pt>
                <c:pt idx="13">
                  <c:v>0.68080517613227887</c:v>
                </c:pt>
                <c:pt idx="14">
                  <c:v>0.76965365585486534</c:v>
                </c:pt>
                <c:pt idx="15">
                  <c:v>0.7585486531061022</c:v>
                </c:pt>
                <c:pt idx="16">
                  <c:v>0.53776800439802097</c:v>
                </c:pt>
                <c:pt idx="17">
                  <c:v>0.64391138491495625</c:v>
                </c:pt>
                <c:pt idx="18">
                  <c:v>0.34804958206763159</c:v>
                </c:pt>
                <c:pt idx="19">
                  <c:v>0.79453246039282321</c:v>
                </c:pt>
                <c:pt idx="20">
                  <c:v>0.71859538207806484</c:v>
                </c:pt>
                <c:pt idx="21">
                  <c:v>0.61844611785161796</c:v>
                </c:pt>
                <c:pt idx="22">
                  <c:v>0.76412909272794449</c:v>
                </c:pt>
                <c:pt idx="23">
                  <c:v>0.71288144215699945</c:v>
                </c:pt>
                <c:pt idx="24">
                  <c:v>0.78956816371408378</c:v>
                </c:pt>
                <c:pt idx="25">
                  <c:v>1</c:v>
                </c:pt>
                <c:pt idx="26">
                  <c:v>0.5360087960417812</c:v>
                </c:pt>
                <c:pt idx="27">
                  <c:v>0.79302807712433021</c:v>
                </c:pt>
                <c:pt idx="28">
                  <c:v>0.47148045674528433</c:v>
                </c:pt>
                <c:pt idx="29">
                  <c:v>0.54979718586095727</c:v>
                </c:pt>
                <c:pt idx="30">
                  <c:v>0.66964096925614236</c:v>
                </c:pt>
                <c:pt idx="31">
                  <c:v>0.51296699094103304</c:v>
                </c:pt>
                <c:pt idx="32">
                  <c:v>0.71275169164530161</c:v>
                </c:pt>
                <c:pt idx="33">
                  <c:v>0.46862779673675153</c:v>
                </c:pt>
                <c:pt idx="34">
                  <c:v>0.76620764558387755</c:v>
                </c:pt>
                <c:pt idx="35">
                  <c:v>0.60271211288253612</c:v>
                </c:pt>
                <c:pt idx="36">
                  <c:v>0.56742323097463288</c:v>
                </c:pt>
                <c:pt idx="37">
                  <c:v>0.66599978463299758</c:v>
                </c:pt>
                <c:pt idx="38">
                  <c:v>0.7185802974027542</c:v>
                </c:pt>
                <c:pt idx="39">
                  <c:v>0.71543616183528225</c:v>
                </c:pt>
                <c:pt idx="40">
                  <c:v>0.5594982257983907</c:v>
                </c:pt>
                <c:pt idx="41">
                  <c:v>0.55644665782750702</c:v>
                </c:pt>
                <c:pt idx="42">
                  <c:v>0.72103162272629484</c:v>
                </c:pt>
                <c:pt idx="43">
                  <c:v>0.79469238842520862</c:v>
                </c:pt>
                <c:pt idx="44">
                  <c:v>0.45787924845584199</c:v>
                </c:pt>
                <c:pt idx="45">
                  <c:v>0.5774019338356563</c:v>
                </c:pt>
                <c:pt idx="46">
                  <c:v>0.50599877114122171</c:v>
                </c:pt>
                <c:pt idx="47">
                  <c:v>0.65758696257916815</c:v>
                </c:pt>
                <c:pt idx="48">
                  <c:v>0.7587837948170848</c:v>
                </c:pt>
                <c:pt idx="49">
                  <c:v>0.71146668209831887</c:v>
                </c:pt>
                <c:pt idx="50">
                  <c:v>0.65260998404376569</c:v>
                </c:pt>
                <c:pt idx="51">
                  <c:v>0.69347179595953468</c:v>
                </c:pt>
                <c:pt idx="52">
                  <c:v>0.72622319956019787</c:v>
                </c:pt>
                <c:pt idx="53">
                  <c:v>0.74847318706582033</c:v>
                </c:pt>
                <c:pt idx="54">
                  <c:v>0.60994402912390211</c:v>
                </c:pt>
                <c:pt idx="55">
                  <c:v>0.59457649998094908</c:v>
                </c:pt>
                <c:pt idx="56">
                  <c:v>0.65563496426608026</c:v>
                </c:pt>
                <c:pt idx="57">
                  <c:v>0.58929644450694862</c:v>
                </c:pt>
                <c:pt idx="58">
                  <c:v>0.67335270556820859</c:v>
                </c:pt>
                <c:pt idx="59">
                  <c:v>0.75644185922786367</c:v>
                </c:pt>
                <c:pt idx="60">
                  <c:v>0.87109044173365224</c:v>
                </c:pt>
                <c:pt idx="61">
                  <c:v>0.62335553652019382</c:v>
                </c:pt>
                <c:pt idx="62">
                  <c:v>0.78795256420325133</c:v>
                </c:pt>
                <c:pt idx="63">
                  <c:v>0.46013337476396493</c:v>
                </c:pt>
                <c:pt idx="64">
                  <c:v>0.84263198065724798</c:v>
                </c:pt>
                <c:pt idx="65">
                  <c:v>0.49939271513865274</c:v>
                </c:pt>
                <c:pt idx="66">
                  <c:v>0.74307561597281224</c:v>
                </c:pt>
                <c:pt idx="67">
                  <c:v>0.71712384599344081</c:v>
                </c:pt>
                <c:pt idx="68">
                  <c:v>0.50989771138420792</c:v>
                </c:pt>
                <c:pt idx="69">
                  <c:v>0.73331010946064368</c:v>
                </c:pt>
                <c:pt idx="70">
                  <c:v>0.56083398834160991</c:v>
                </c:pt>
                <c:pt idx="71">
                  <c:v>0.78617857258351387</c:v>
                </c:pt>
                <c:pt idx="72">
                  <c:v>0.62301158027274828</c:v>
                </c:pt>
                <c:pt idx="73">
                  <c:v>0.60924095784803811</c:v>
                </c:pt>
                <c:pt idx="74">
                  <c:v>0.56904509249907309</c:v>
                </c:pt>
                <c:pt idx="75">
                  <c:v>0.85241498468546295</c:v>
                </c:pt>
                <c:pt idx="76">
                  <c:v>0.56108460870027843</c:v>
                </c:pt>
                <c:pt idx="77">
                  <c:v>0.69005733134375247</c:v>
                </c:pt>
                <c:pt idx="78">
                  <c:v>0.48445822330770821</c:v>
                </c:pt>
                <c:pt idx="79">
                  <c:v>0.82374723827107987</c:v>
                </c:pt>
                <c:pt idx="80">
                  <c:v>0.63154145851758015</c:v>
                </c:pt>
                <c:pt idx="81">
                  <c:v>0.63514160563230415</c:v>
                </c:pt>
                <c:pt idx="82">
                  <c:v>0.6870204867986397</c:v>
                </c:pt>
                <c:pt idx="83">
                  <c:v>0.51449415330668757</c:v>
                </c:pt>
                <c:pt idx="84">
                  <c:v>0.77648773648188596</c:v>
                </c:pt>
                <c:pt idx="85">
                  <c:v>0.39967014843320509</c:v>
                </c:pt>
                <c:pt idx="86">
                  <c:v>0.750158582484036</c:v>
                </c:pt>
                <c:pt idx="87">
                  <c:v>0.70413991669850273</c:v>
                </c:pt>
                <c:pt idx="88">
                  <c:v>0.89819175965410158</c:v>
                </c:pt>
                <c:pt idx="89">
                  <c:v>0.77712382369110378</c:v>
                </c:pt>
                <c:pt idx="90">
                  <c:v>0.51370454723945658</c:v>
                </c:pt>
                <c:pt idx="91">
                  <c:v>0.50459436110892952</c:v>
                </c:pt>
                <c:pt idx="92">
                  <c:v>0.65167674546454091</c:v>
                </c:pt>
                <c:pt idx="93">
                  <c:v>0.95573991703733319</c:v>
                </c:pt>
                <c:pt idx="94">
                  <c:v>0.51552045481972142</c:v>
                </c:pt>
                <c:pt idx="95">
                  <c:v>0.65094114728018404</c:v>
                </c:pt>
                <c:pt idx="96">
                  <c:v>0.70614937563810576</c:v>
                </c:pt>
                <c:pt idx="97">
                  <c:v>0.52963166575041232</c:v>
                </c:pt>
                <c:pt idx="98">
                  <c:v>0.53380978559648151</c:v>
                </c:pt>
                <c:pt idx="99">
                  <c:v>0.61077515118196812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E-44A5-B299-9E6BBBD085DA}"/>
            </c:ext>
          </c:extLst>
        </c:ser>
        <c:ser>
          <c:idx val="3"/>
          <c:order val="3"/>
          <c:tx>
            <c:strRef>
              <c:f>'RQ1_Run5+6+7_Spread'!$E$1</c:f>
              <c:strCache>
                <c:ptCount val="1"/>
                <c:pt idx="0">
                  <c:v>us2/us1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'RQ1_Run5+6+7_Spread'!$A$2:$A$101</c:f>
              <c:numCache>
                <c:formatCode>General</c:formatCode>
                <c:ptCount val="100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210</c:v>
                </c:pt>
                <c:pt idx="69">
                  <c:v>209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</c:numCache>
            </c:numRef>
          </c:xVal>
          <c:yVal>
            <c:numRef>
              <c:f>'RQ1_Run5+6+7_Spread'!$E$2:$E$101</c:f>
              <c:numCache>
                <c:formatCode>General</c:formatCode>
                <c:ptCount val="100"/>
                <c:pt idx="0">
                  <c:v>0.06</c:v>
                </c:pt>
                <c:pt idx="1">
                  <c:v>0.27692307692307694</c:v>
                </c:pt>
                <c:pt idx="2">
                  <c:v>0.15</c:v>
                </c:pt>
                <c:pt idx="3">
                  <c:v>0.125</c:v>
                </c:pt>
                <c:pt idx="4">
                  <c:v>0.02</c:v>
                </c:pt>
                <c:pt idx="5">
                  <c:v>0.1</c:v>
                </c:pt>
                <c:pt idx="6">
                  <c:v>0.24166666666666667</c:v>
                </c:pt>
                <c:pt idx="7">
                  <c:v>0.24</c:v>
                </c:pt>
                <c:pt idx="8">
                  <c:v>0.10833333333333334</c:v>
                </c:pt>
                <c:pt idx="9">
                  <c:v>0.18571428571428572</c:v>
                </c:pt>
                <c:pt idx="10">
                  <c:v>0.38</c:v>
                </c:pt>
                <c:pt idx="11">
                  <c:v>0.28888888888888886</c:v>
                </c:pt>
                <c:pt idx="12">
                  <c:v>0.21249999999999999</c:v>
                </c:pt>
                <c:pt idx="13">
                  <c:v>0.04</c:v>
                </c:pt>
                <c:pt idx="14">
                  <c:v>0.1076923076923077</c:v>
                </c:pt>
                <c:pt idx="15">
                  <c:v>7.1428571428571425E-2</c:v>
                </c:pt>
                <c:pt idx="16">
                  <c:v>0.125</c:v>
                </c:pt>
                <c:pt idx="17">
                  <c:v>0.19090909090909092</c:v>
                </c:pt>
                <c:pt idx="18">
                  <c:v>0.37</c:v>
                </c:pt>
                <c:pt idx="19">
                  <c:v>0.1</c:v>
                </c:pt>
                <c:pt idx="20">
                  <c:v>0.28000000000000003</c:v>
                </c:pt>
                <c:pt idx="21">
                  <c:v>7.4999999999999997E-2</c:v>
                </c:pt>
                <c:pt idx="22">
                  <c:v>0.22</c:v>
                </c:pt>
                <c:pt idx="23">
                  <c:v>0.34</c:v>
                </c:pt>
                <c:pt idx="24">
                  <c:v>8.8888888888888892E-2</c:v>
                </c:pt>
                <c:pt idx="25">
                  <c:v>0.2</c:v>
                </c:pt>
                <c:pt idx="26">
                  <c:v>0.125</c:v>
                </c:pt>
                <c:pt idx="27">
                  <c:v>0.10666666666666667</c:v>
                </c:pt>
                <c:pt idx="28">
                  <c:v>0.35555555555555557</c:v>
                </c:pt>
                <c:pt idx="29">
                  <c:v>0.11</c:v>
                </c:pt>
                <c:pt idx="30">
                  <c:v>0.3</c:v>
                </c:pt>
                <c:pt idx="31">
                  <c:v>2.2222222222222223E-2</c:v>
                </c:pt>
                <c:pt idx="32">
                  <c:v>7.0000000000000007E-2</c:v>
                </c:pt>
                <c:pt idx="33">
                  <c:v>0.32500000000000001</c:v>
                </c:pt>
                <c:pt idx="34">
                  <c:v>2.5000000000000001E-2</c:v>
                </c:pt>
                <c:pt idx="35">
                  <c:v>0.24615384615384617</c:v>
                </c:pt>
                <c:pt idx="36">
                  <c:v>0.30769230769230771</c:v>
                </c:pt>
                <c:pt idx="37">
                  <c:v>0.15476190476190477</c:v>
                </c:pt>
                <c:pt idx="38">
                  <c:v>0.17142857142857143</c:v>
                </c:pt>
                <c:pt idx="39">
                  <c:v>0.23333333333333334</c:v>
                </c:pt>
                <c:pt idx="40">
                  <c:v>0.32</c:v>
                </c:pt>
                <c:pt idx="41">
                  <c:v>0.3783783783783784</c:v>
                </c:pt>
                <c:pt idx="42">
                  <c:v>0.15</c:v>
                </c:pt>
                <c:pt idx="43">
                  <c:v>0.1</c:v>
                </c:pt>
                <c:pt idx="44">
                  <c:v>0.24390243902439024</c:v>
                </c:pt>
                <c:pt idx="45">
                  <c:v>1.1904761904761904E-2</c:v>
                </c:pt>
                <c:pt idx="46">
                  <c:v>0.36</c:v>
                </c:pt>
                <c:pt idx="47">
                  <c:v>4.2857142857142858E-2</c:v>
                </c:pt>
                <c:pt idx="48">
                  <c:v>0.26250000000000001</c:v>
                </c:pt>
                <c:pt idx="49">
                  <c:v>5.5555555555555552E-2</c:v>
                </c:pt>
                <c:pt idx="50">
                  <c:v>0.23</c:v>
                </c:pt>
                <c:pt idx="51">
                  <c:v>0.15454545454545454</c:v>
                </c:pt>
                <c:pt idx="52">
                  <c:v>0.08</c:v>
                </c:pt>
                <c:pt idx="53">
                  <c:v>0.1</c:v>
                </c:pt>
                <c:pt idx="54">
                  <c:v>0.27</c:v>
                </c:pt>
                <c:pt idx="55">
                  <c:v>0.01</c:v>
                </c:pt>
                <c:pt idx="56">
                  <c:v>0.25</c:v>
                </c:pt>
                <c:pt idx="57">
                  <c:v>0.28999999999999998</c:v>
                </c:pt>
                <c:pt idx="58">
                  <c:v>0.05</c:v>
                </c:pt>
                <c:pt idx="59">
                  <c:v>0.24</c:v>
                </c:pt>
                <c:pt idx="60">
                  <c:v>0.11</c:v>
                </c:pt>
                <c:pt idx="61">
                  <c:v>0.28999999999999998</c:v>
                </c:pt>
                <c:pt idx="62">
                  <c:v>0.19</c:v>
                </c:pt>
                <c:pt idx="63">
                  <c:v>0.15</c:v>
                </c:pt>
                <c:pt idx="64">
                  <c:v>0.03</c:v>
                </c:pt>
                <c:pt idx="65">
                  <c:v>0.28999999999999998</c:v>
                </c:pt>
                <c:pt idx="66">
                  <c:v>0.1</c:v>
                </c:pt>
                <c:pt idx="67">
                  <c:v>0.16</c:v>
                </c:pt>
                <c:pt idx="68">
                  <c:v>0.27</c:v>
                </c:pt>
                <c:pt idx="69">
                  <c:v>0.01</c:v>
                </c:pt>
                <c:pt idx="70">
                  <c:v>0.21</c:v>
                </c:pt>
                <c:pt idx="71">
                  <c:v>0.02</c:v>
                </c:pt>
                <c:pt idx="72">
                  <c:v>0.24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0.05</c:v>
                </c:pt>
                <c:pt idx="76">
                  <c:v>0.24</c:v>
                </c:pt>
                <c:pt idx="77">
                  <c:v>0.12</c:v>
                </c:pt>
                <c:pt idx="78">
                  <c:v>0.22</c:v>
                </c:pt>
                <c:pt idx="79">
                  <c:v>0.06</c:v>
                </c:pt>
                <c:pt idx="80">
                  <c:v>0.15</c:v>
                </c:pt>
                <c:pt idx="81">
                  <c:v>0.24</c:v>
                </c:pt>
                <c:pt idx="82">
                  <c:v>0.13</c:v>
                </c:pt>
                <c:pt idx="83">
                  <c:v>0.11</c:v>
                </c:pt>
                <c:pt idx="84">
                  <c:v>0.09</c:v>
                </c:pt>
                <c:pt idx="85">
                  <c:v>0.26</c:v>
                </c:pt>
                <c:pt idx="86">
                  <c:v>0.17</c:v>
                </c:pt>
                <c:pt idx="87">
                  <c:v>0.18</c:v>
                </c:pt>
                <c:pt idx="88">
                  <c:v>0.11</c:v>
                </c:pt>
                <c:pt idx="89">
                  <c:v>0.02</c:v>
                </c:pt>
                <c:pt idx="90">
                  <c:v>0.12</c:v>
                </c:pt>
                <c:pt idx="91">
                  <c:v>0.26</c:v>
                </c:pt>
                <c:pt idx="92">
                  <c:v>0.2</c:v>
                </c:pt>
                <c:pt idx="93">
                  <c:v>0.1</c:v>
                </c:pt>
                <c:pt idx="94">
                  <c:v>0.23</c:v>
                </c:pt>
                <c:pt idx="95">
                  <c:v>0.13</c:v>
                </c:pt>
                <c:pt idx="96">
                  <c:v>0.05</c:v>
                </c:pt>
                <c:pt idx="97">
                  <c:v>0.2</c:v>
                </c:pt>
                <c:pt idx="98">
                  <c:v>0.26</c:v>
                </c:pt>
                <c:pt idx="99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0E-44A5-B299-9E6BBBD085DA}"/>
            </c:ext>
          </c:extLst>
        </c:ser>
        <c:ser>
          <c:idx val="4"/>
          <c:order val="4"/>
          <c:tx>
            <c:strRef>
              <c:f>'RQ1_Run5+6+7_Spread'!$F$1</c:f>
              <c:strCache>
                <c:ptCount val="1"/>
                <c:pt idx="0">
                  <c:v> ew/tc_exetime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'RQ1_Run5+6+7_Spread'!$A$2:$A$101</c:f>
              <c:numCache>
                <c:formatCode>General</c:formatCode>
                <c:ptCount val="100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210</c:v>
                </c:pt>
                <c:pt idx="69">
                  <c:v>209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</c:numCache>
            </c:numRef>
          </c:xVal>
          <c:yVal>
            <c:numRef>
              <c:f>'RQ1_Run5+6+7_Spread'!$F$2:$F$101</c:f>
            </c:numRef>
          </c:yVal>
          <c:smooth val="0"/>
          <c:extLst>
            <c:ext xmlns:c16="http://schemas.microsoft.com/office/drawing/2014/chart" uri="{C3380CC4-5D6E-409C-BE32-E72D297353CC}">
              <c16:uniqueId val="{00000004-A90E-44A5-B299-9E6BBBD085DA}"/>
            </c:ext>
          </c:extLst>
        </c:ser>
        <c:ser>
          <c:idx val="5"/>
          <c:order val="5"/>
          <c:tx>
            <c:strRef>
              <c:f>'RQ1_Run5+6+7_Spread'!$G$1</c:f>
              <c:strCache>
                <c:ptCount val="1"/>
                <c:pt idx="0">
                  <c:v>Normalized ew/tc_exetime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'RQ1_Run5+6+7_Spread'!$A$2:$A$101</c:f>
              <c:numCache>
                <c:formatCode>General</c:formatCode>
                <c:ptCount val="100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210</c:v>
                </c:pt>
                <c:pt idx="69">
                  <c:v>209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</c:numCache>
            </c:numRef>
          </c:xVal>
          <c:yVal>
            <c:numRef>
              <c:f>'RQ1_Run5+6+7_Spread'!$G$2:$G$101</c:f>
              <c:numCache>
                <c:formatCode>General</c:formatCode>
                <c:ptCount val="100"/>
                <c:pt idx="0">
                  <c:v>0.65317515701325879</c:v>
                </c:pt>
                <c:pt idx="1">
                  <c:v>0.25587345894394042</c:v>
                </c:pt>
                <c:pt idx="2">
                  <c:v>4.9779018376366599E-2</c:v>
                </c:pt>
                <c:pt idx="3">
                  <c:v>0.57641311933007666</c:v>
                </c:pt>
                <c:pt idx="4">
                  <c:v>0.18585717608746222</c:v>
                </c:pt>
                <c:pt idx="5">
                  <c:v>0.30262851826006049</c:v>
                </c:pt>
                <c:pt idx="6">
                  <c:v>0.66969062572691318</c:v>
                </c:pt>
                <c:pt idx="7">
                  <c:v>0.44173063503140259</c:v>
                </c:pt>
                <c:pt idx="8">
                  <c:v>0.72365666434054432</c:v>
                </c:pt>
                <c:pt idx="9">
                  <c:v>0.10025587345894393</c:v>
                </c:pt>
                <c:pt idx="10">
                  <c:v>0.25052337752965803</c:v>
                </c:pt>
                <c:pt idx="11">
                  <c:v>0.25308211211909742</c:v>
                </c:pt>
                <c:pt idx="12">
                  <c:v>3.3263549662712256E-2</c:v>
                </c:pt>
                <c:pt idx="13">
                  <c:v>0.71667829727843679</c:v>
                </c:pt>
                <c:pt idx="14">
                  <c:v>0.19330076762037682</c:v>
                </c:pt>
                <c:pt idx="15">
                  <c:v>0.30216329378925327</c:v>
                </c:pt>
                <c:pt idx="16">
                  <c:v>2.3028611304954639E-2</c:v>
                </c:pt>
                <c:pt idx="17">
                  <c:v>0.65084903465922306</c:v>
                </c:pt>
                <c:pt idx="18">
                  <c:v>0.58129797627355195</c:v>
                </c:pt>
                <c:pt idx="19">
                  <c:v>6.9551058385671091E-2</c:v>
                </c:pt>
                <c:pt idx="20">
                  <c:v>0.64340544312630843</c:v>
                </c:pt>
                <c:pt idx="21">
                  <c:v>0.58129797627355195</c:v>
                </c:pt>
                <c:pt idx="22">
                  <c:v>0</c:v>
                </c:pt>
                <c:pt idx="23">
                  <c:v>0.40590835077925091</c:v>
                </c:pt>
                <c:pt idx="24">
                  <c:v>4.0009304489416142E-2</c:v>
                </c:pt>
                <c:pt idx="25">
                  <c:v>0.17538962549430098</c:v>
                </c:pt>
                <c:pt idx="26">
                  <c:v>0.41846941149104439</c:v>
                </c:pt>
                <c:pt idx="27">
                  <c:v>0.53477552919283544</c:v>
                </c:pt>
                <c:pt idx="28">
                  <c:v>0.23237962316817862</c:v>
                </c:pt>
                <c:pt idx="29">
                  <c:v>0.16259595254710396</c:v>
                </c:pt>
                <c:pt idx="30">
                  <c:v>0.27076064200976968</c:v>
                </c:pt>
                <c:pt idx="31">
                  <c:v>0.42381949290532678</c:v>
                </c:pt>
                <c:pt idx="32">
                  <c:v>0.64898813677599432</c:v>
                </c:pt>
                <c:pt idx="33">
                  <c:v>0.67434287043498475</c:v>
                </c:pt>
                <c:pt idx="34">
                  <c:v>0.33821819027680849</c:v>
                </c:pt>
                <c:pt idx="35">
                  <c:v>0.18585717608746222</c:v>
                </c:pt>
                <c:pt idx="36">
                  <c:v>0.41846941149104439</c:v>
                </c:pt>
                <c:pt idx="37">
                  <c:v>0.18167015585019772</c:v>
                </c:pt>
                <c:pt idx="38">
                  <c:v>0.30216329378925327</c:v>
                </c:pt>
                <c:pt idx="39">
                  <c:v>0.30216329378925327</c:v>
                </c:pt>
                <c:pt idx="40">
                  <c:v>0.53477552919283544</c:v>
                </c:pt>
                <c:pt idx="41">
                  <c:v>0.67480809490579197</c:v>
                </c:pt>
                <c:pt idx="42">
                  <c:v>0.18167015585019772</c:v>
                </c:pt>
                <c:pt idx="43">
                  <c:v>0.65782740172133047</c:v>
                </c:pt>
                <c:pt idx="44">
                  <c:v>0.18585717608746222</c:v>
                </c:pt>
                <c:pt idx="45">
                  <c:v>6.9551058385671091E-2</c:v>
                </c:pt>
                <c:pt idx="46">
                  <c:v>4.5126773668294942E-2</c:v>
                </c:pt>
                <c:pt idx="47">
                  <c:v>0.1530588508955571</c:v>
                </c:pt>
                <c:pt idx="48">
                  <c:v>9.2812281926029305E-2</c:v>
                </c:pt>
                <c:pt idx="49">
                  <c:v>0.18539195161665503</c:v>
                </c:pt>
                <c:pt idx="50">
                  <c:v>0.51151430565247724</c:v>
                </c:pt>
                <c:pt idx="51">
                  <c:v>0.47662247034193994</c:v>
                </c:pt>
                <c:pt idx="52">
                  <c:v>0.38590369853454287</c:v>
                </c:pt>
                <c:pt idx="53">
                  <c:v>0.52896022330774595</c:v>
                </c:pt>
                <c:pt idx="54">
                  <c:v>0.22540125610607115</c:v>
                </c:pt>
                <c:pt idx="55">
                  <c:v>0.33705512909979063</c:v>
                </c:pt>
                <c:pt idx="56">
                  <c:v>1</c:v>
                </c:pt>
                <c:pt idx="57">
                  <c:v>0.20097697138869502</c:v>
                </c:pt>
                <c:pt idx="58">
                  <c:v>0.68597348220516396</c:v>
                </c:pt>
                <c:pt idx="59">
                  <c:v>0.61618981158408925</c:v>
                </c:pt>
                <c:pt idx="60">
                  <c:v>0.42428471737613394</c:v>
                </c:pt>
                <c:pt idx="61">
                  <c:v>7.8855547801814377E-2</c:v>
                </c:pt>
                <c:pt idx="62">
                  <c:v>0.82554082344731328</c:v>
                </c:pt>
                <c:pt idx="63">
                  <c:v>0.65108164689462655</c:v>
                </c:pt>
                <c:pt idx="64">
                  <c:v>0.24633635729239353</c:v>
                </c:pt>
                <c:pt idx="65">
                  <c:v>0.30914166085136074</c:v>
                </c:pt>
                <c:pt idx="66">
                  <c:v>0.93021632937892529</c:v>
                </c:pt>
                <c:pt idx="67">
                  <c:v>0.45917655268667124</c:v>
                </c:pt>
                <c:pt idx="68">
                  <c:v>7.5366364270760641E-2</c:v>
                </c:pt>
                <c:pt idx="69">
                  <c:v>0.30216329378925327</c:v>
                </c:pt>
                <c:pt idx="70">
                  <c:v>0.58129797627355195</c:v>
                </c:pt>
                <c:pt idx="71">
                  <c:v>0.30565247732030698</c:v>
                </c:pt>
                <c:pt idx="72">
                  <c:v>0.7522679692951848</c:v>
                </c:pt>
                <c:pt idx="73">
                  <c:v>0.68597348220516396</c:v>
                </c:pt>
                <c:pt idx="74">
                  <c:v>0.86043265875785058</c:v>
                </c:pt>
                <c:pt idx="75">
                  <c:v>0.42777390090718764</c:v>
                </c:pt>
                <c:pt idx="76">
                  <c:v>0.65108164689462655</c:v>
                </c:pt>
                <c:pt idx="77">
                  <c:v>0.88369388229820889</c:v>
                </c:pt>
                <c:pt idx="78">
                  <c:v>0.51151430565247724</c:v>
                </c:pt>
                <c:pt idx="79">
                  <c:v>0.61618981158408925</c:v>
                </c:pt>
                <c:pt idx="80">
                  <c:v>0.35101186322400552</c:v>
                </c:pt>
                <c:pt idx="81">
                  <c:v>0.47662247034193994</c:v>
                </c:pt>
                <c:pt idx="82">
                  <c:v>0.56385205861828325</c:v>
                </c:pt>
                <c:pt idx="83">
                  <c:v>0.27076064200976968</c:v>
                </c:pt>
                <c:pt idx="84">
                  <c:v>0.59874389392882055</c:v>
                </c:pt>
                <c:pt idx="85">
                  <c:v>0.68597348220516396</c:v>
                </c:pt>
                <c:pt idx="86">
                  <c:v>0.44173063503140259</c:v>
                </c:pt>
                <c:pt idx="87">
                  <c:v>0.12072575017445918</c:v>
                </c:pt>
                <c:pt idx="88">
                  <c:v>0.5952547103977669</c:v>
                </c:pt>
                <c:pt idx="89">
                  <c:v>1</c:v>
                </c:pt>
                <c:pt idx="90">
                  <c:v>0.26727145847871592</c:v>
                </c:pt>
                <c:pt idx="91">
                  <c:v>0.18004187020237264</c:v>
                </c:pt>
                <c:pt idx="92">
                  <c:v>0.49406838799720859</c:v>
                </c:pt>
                <c:pt idx="93">
                  <c:v>0.10327983251919051</c:v>
                </c:pt>
                <c:pt idx="94">
                  <c:v>0.35450104675505928</c:v>
                </c:pt>
                <c:pt idx="95">
                  <c:v>0.47662247034193994</c:v>
                </c:pt>
                <c:pt idx="96">
                  <c:v>0.56385205861828325</c:v>
                </c:pt>
                <c:pt idx="97">
                  <c:v>0.27773900907187715</c:v>
                </c:pt>
                <c:pt idx="98">
                  <c:v>0.39986043265875781</c:v>
                </c:pt>
                <c:pt idx="99">
                  <c:v>0.2951849267271458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0E-44A5-B299-9E6BBBD08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032079"/>
        <c:axId val="1752034815"/>
      </c:scatterChart>
      <c:valAx>
        <c:axId val="1752032079"/>
        <c:scaling>
          <c:orientation val="minMax"/>
          <c:max val="24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34815"/>
        <c:crosses val="autoZero"/>
        <c:crossBetween val="midCat"/>
      </c:valAx>
      <c:valAx>
        <c:axId val="17520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3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'%tc dist'!$H$3:$H$13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'%tc dist'!$I$3:$I$13</c:f>
              <c:numCache>
                <c:formatCode>General</c:formatCode>
                <c:ptCount val="11"/>
                <c:pt idx="0">
                  <c:v>4</c:v>
                </c:pt>
                <c:pt idx="1">
                  <c:v>18</c:v>
                </c:pt>
                <c:pt idx="2">
                  <c:v>16</c:v>
                </c:pt>
                <c:pt idx="3">
                  <c:v>34</c:v>
                </c:pt>
                <c:pt idx="4">
                  <c:v>27</c:v>
                </c:pt>
                <c:pt idx="5">
                  <c:v>33</c:v>
                </c:pt>
                <c:pt idx="6">
                  <c:v>25</c:v>
                </c:pt>
                <c:pt idx="7">
                  <c:v>21</c:v>
                </c:pt>
                <c:pt idx="8">
                  <c:v>16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5-4210-9308-9FB5106FC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227983"/>
        <c:axId val="500488463"/>
      </c:barChart>
      <c:catAx>
        <c:axId val="161022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88463"/>
        <c:crosses val="autoZero"/>
        <c:auto val="1"/>
        <c:lblAlgn val="ctr"/>
        <c:lblOffset val="100"/>
        <c:noMultiLvlLbl val="0"/>
      </c:catAx>
      <c:valAx>
        <c:axId val="500488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02279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'tbv_us dist'!$H$3:$H$13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'tbv_us dist'!$I$3:$I$13</c:f>
              <c:numCache>
                <c:formatCode>General</c:formatCode>
                <c:ptCount val="11"/>
                <c:pt idx="0">
                  <c:v>34</c:v>
                </c:pt>
                <c:pt idx="1">
                  <c:v>58</c:v>
                </c:pt>
                <c:pt idx="2">
                  <c:v>7</c:v>
                </c:pt>
                <c:pt idx="3">
                  <c:v>3</c:v>
                </c:pt>
                <c:pt idx="4">
                  <c:v>8</c:v>
                </c:pt>
                <c:pt idx="5">
                  <c:v>26</c:v>
                </c:pt>
                <c:pt idx="6">
                  <c:v>24</c:v>
                </c:pt>
                <c:pt idx="7">
                  <c:v>32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F-4893-BA31-6315F3178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033551"/>
        <c:axId val="577454239"/>
      </c:barChart>
      <c:catAx>
        <c:axId val="660033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454239"/>
        <c:crosses val="autoZero"/>
        <c:auto val="1"/>
        <c:lblAlgn val="ctr"/>
        <c:lblOffset val="100"/>
        <c:noMultiLvlLbl val="0"/>
      </c:catAx>
      <c:valAx>
        <c:axId val="577454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0335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  <cx:data id="2">
      <cx:numDim type="val">
        <cx:f>_xlchart.v1.12</cx:f>
      </cx:numDim>
    </cx:data>
    <cx:data id="3">
      <cx:numDim type="val">
        <cx:f>_xlchart.v1.13</cx:f>
      </cx:numDim>
    </cx:data>
    <cx:data id="4">
      <cx:numDim type="val">
        <cx:f>_xlchart.v1.14</cx:f>
      </cx:numDim>
    </cx:data>
  </cx:chartData>
  <cx:chart>
    <cx:title pos="t" align="ctr" overlay="0">
      <cx:tx>
        <cx:txData>
          <cx:v>Ratio of value preserved (VP)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Ratio of value preserved (VP)</a:t>
          </a:r>
        </a:p>
      </cx:txPr>
    </cx:title>
    <cx:plotArea>
      <cx:plotAreaRegion>
        <cx:series layoutId="boxWhisker" uniqueId="{143DBF92-5094-486A-9189-8E16F47F703B}">
          <cx:tx>
            <cx:txData>
              <cx:f/>
              <cx:v>Ratio of VP by SimBiz_New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C5DDFFA-B2BC-43F1-B00F-ABFB19D6C7ED}">
          <cx:tx>
            <cx:txData>
              <cx:f/>
              <cx:v>Ratio of VP by SimBiz_Existing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187485B-03EC-4093-A90D-09DBAF946BAE}">
          <cx:tx>
            <cx:txData>
              <cx:f/>
              <cx:v>Ratio of VP by SimBiz_Combined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2725BBF-C7F9-4DED-B073-AB3BCF3B0CDF}">
          <cx:tx>
            <cx:txData>
              <cx:f/>
              <cx:v>Ratio of VP by SimOnly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3E11131-12B1-4A1E-83D3-8DAEA33DDEE0}">
          <cx:tx>
            <cx:txData>
              <cx:f/>
              <cx:v>Ratio of VP by RSP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Value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Value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Fractional Contribution of value preserved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Fractional Contribution of value preserved</a:t>
          </a:r>
        </a:p>
      </cx:txPr>
    </cx:title>
    <cx:plotArea>
      <cx:plotAreaRegion>
        <cx:series layoutId="boxWhisker" uniqueId="{8EBE7B5A-1EDB-41F8-A2A7-CB41217201C4}">
          <cx:tx>
            <cx:txData>
              <cx:f>_xlchart.v1.0</cx:f>
              <cx:v>0.178116538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8D079F-1FFE-4748-A52A-363509126AFF}">
          <cx:tx>
            <cx:txData>
              <cx:f>_xlchart.v1.2</cx:f>
              <cx:v>0.241199478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146DA2E-9E31-4BC9-8BC9-7695179D3863}">
          <cx:tx>
            <cx:txData>
              <cx:f>_xlchart.v1.4</cx:f>
              <cx:v>0.24140006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174667E-65DC-4D0B-8870-A7FB30D275F5}">
          <cx:tx>
            <cx:txData>
              <cx:f>_xlchart.v1.6</cx:f>
              <cx:v>0.183331662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4D5821D-ED1C-4F91-B056-AB217C802091}">
          <cx:tx>
            <cx:txData>
              <cx:f>_xlchart.v1.8</cx:f>
              <cx:v>0.155952262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7" Type="http://schemas.openxmlformats.org/officeDocument/2006/relationships/chart" Target="../charts/chart5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323</xdr:row>
      <xdr:rowOff>90486</xdr:rowOff>
    </xdr:from>
    <xdr:to>
      <xdr:col>77</xdr:col>
      <xdr:colOff>47626</xdr:colOff>
      <xdr:row>357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4B81E-DEA0-4314-BAC7-9382195EF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208</xdr:row>
      <xdr:rowOff>100011</xdr:rowOff>
    </xdr:from>
    <xdr:to>
      <xdr:col>23</xdr:col>
      <xdr:colOff>369794</xdr:colOff>
      <xdr:row>229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A316FD2-2156-4222-B158-C5C325CA5A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6" y="40428861"/>
              <a:ext cx="16800418" cy="39004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36</xdr:col>
      <xdr:colOff>71437</xdr:colOff>
      <xdr:row>208</xdr:row>
      <xdr:rowOff>90487</xdr:rowOff>
    </xdr:from>
    <xdr:to>
      <xdr:col>58</xdr:col>
      <xdr:colOff>390525</xdr:colOff>
      <xdr:row>230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1FC5129-CB68-4E6F-847A-57E0DA366C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26887" y="40419337"/>
              <a:ext cx="17711738" cy="4167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147637</xdr:colOff>
      <xdr:row>262</xdr:row>
      <xdr:rowOff>23811</xdr:rowOff>
    </xdr:from>
    <xdr:to>
      <xdr:col>76</xdr:col>
      <xdr:colOff>581026</xdr:colOff>
      <xdr:row>286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F01945-D102-4364-B774-F4ECEE4FC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360</xdr:row>
      <xdr:rowOff>90485</xdr:rowOff>
    </xdr:from>
    <xdr:to>
      <xdr:col>71</xdr:col>
      <xdr:colOff>304799</xdr:colOff>
      <xdr:row>385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2BBB83-91A5-4FC7-96BC-A1AF313CF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133350</xdr:colOff>
      <xdr:row>234</xdr:row>
      <xdr:rowOff>128586</xdr:rowOff>
    </xdr:from>
    <xdr:to>
      <xdr:col>76</xdr:col>
      <xdr:colOff>581025</xdr:colOff>
      <xdr:row>257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DD7376-3C50-AD31-32A2-6F5AB5225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15875</xdr:colOff>
      <xdr:row>287</xdr:row>
      <xdr:rowOff>157161</xdr:rowOff>
    </xdr:from>
    <xdr:to>
      <xdr:col>76</xdr:col>
      <xdr:colOff>486682</xdr:colOff>
      <xdr:row>321</xdr:row>
      <xdr:rowOff>40821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D98C84-8840-9AE0-D486-E69078568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185736</xdr:rowOff>
    </xdr:from>
    <xdr:to>
      <xdr:col>29</xdr:col>
      <xdr:colOff>323850</xdr:colOff>
      <xdr:row>41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39811-614F-C18A-6EE0-2A5D9DC00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380999</xdr:colOff>
      <xdr:row>81</xdr:row>
      <xdr:rowOff>61291</xdr:rowOff>
    </xdr:from>
    <xdr:to>
      <xdr:col>19</xdr:col>
      <xdr:colOff>306455</xdr:colOff>
      <xdr:row>96</xdr:row>
      <xdr:rowOff>124239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94EA7-7284-17CD-1036-8F8DE77E2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1</xdr:row>
      <xdr:rowOff>171450</xdr:rowOff>
    </xdr:from>
    <xdr:to>
      <xdr:col>16</xdr:col>
      <xdr:colOff>428625</xdr:colOff>
      <xdr:row>11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203DE-911C-77EA-98B9-878DBEF3E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180975</xdr:rowOff>
    </xdr:from>
    <xdr:to>
      <xdr:col>16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D3485-B652-F14B-A55F-F35EC8978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180975</xdr:rowOff>
    </xdr:from>
    <xdr:to>
      <xdr:col>16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C410D-730A-E803-1DB1-822C8E57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</xdr:row>
      <xdr:rowOff>180975</xdr:rowOff>
    </xdr:from>
    <xdr:to>
      <xdr:col>16</xdr:col>
      <xdr:colOff>238125</xdr:colOff>
      <xdr:row>11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DB0D1C-5142-EE0F-2AC9-20FBBAED8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180975</xdr:rowOff>
    </xdr:from>
    <xdr:to>
      <xdr:col>16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EEE37-8FA3-0106-975D-023737C84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read%20of%20distributio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read of distribu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F1FE6-DD55-463E-9946-57EE75B8DD36}">
  <dimension ref="A1:BB205"/>
  <sheetViews>
    <sheetView tabSelected="1" zoomScale="66" zoomScaleNormal="85" workbookViewId="0">
      <pane ySplit="1" topLeftCell="A2" activePane="bottomLeft" state="frozen"/>
      <selection pane="bottomLeft" activeCell="R101" sqref="R2:R101"/>
    </sheetView>
  </sheetViews>
  <sheetFormatPr defaultRowHeight="15" x14ac:dyDescent="0.25"/>
  <cols>
    <col min="14" max="14" width="11.5703125" customWidth="1"/>
    <col min="15" max="15" width="12.28515625" bestFit="1" customWidth="1"/>
    <col min="16" max="16" width="11.28515625" bestFit="1" customWidth="1"/>
    <col min="17" max="17" width="12.28515625" bestFit="1" customWidth="1"/>
    <col min="18" max="18" width="9.140625" customWidth="1"/>
    <col min="21" max="22" width="23.28515625" customWidth="1"/>
    <col min="23" max="23" width="9.140625" customWidth="1"/>
    <col min="39" max="42" width="12" bestFit="1" customWidth="1"/>
    <col min="43" max="43" width="13.5703125" bestFit="1" customWidth="1"/>
    <col min="44" max="44" width="13.5703125" customWidth="1"/>
    <col min="49" max="52" width="14.85546875" bestFit="1" customWidth="1"/>
    <col min="53" max="53" width="20" bestFit="1" customWidth="1"/>
    <col min="54" max="54" width="14.85546875" style="18" bestFit="1" customWidth="1"/>
  </cols>
  <sheetData>
    <row r="1" spans="1:54" s="25" customFormat="1" ht="70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4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54</v>
      </c>
      <c r="T1" s="1" t="s">
        <v>55</v>
      </c>
      <c r="U1" s="1"/>
      <c r="V1" s="1"/>
      <c r="W1" s="1" t="s">
        <v>68</v>
      </c>
      <c r="X1" s="1"/>
      <c r="Y1" s="1" t="s">
        <v>56</v>
      </c>
      <c r="Z1" s="1" t="s">
        <v>57</v>
      </c>
      <c r="AA1" s="1" t="s">
        <v>58</v>
      </c>
      <c r="AB1" s="1" t="s">
        <v>59</v>
      </c>
      <c r="AC1" s="1" t="s">
        <v>60</v>
      </c>
      <c r="AD1" s="1" t="s">
        <v>61</v>
      </c>
      <c r="AE1" s="1" t="s">
        <v>52</v>
      </c>
      <c r="AF1" s="1" t="s">
        <v>62</v>
      </c>
      <c r="AG1" s="2" t="s">
        <v>13</v>
      </c>
      <c r="AH1" s="2" t="s">
        <v>14</v>
      </c>
      <c r="AI1" s="3" t="s">
        <v>15</v>
      </c>
      <c r="AJ1" s="2" t="s">
        <v>16</v>
      </c>
      <c r="AK1" s="2" t="s">
        <v>17</v>
      </c>
      <c r="AL1" s="3" t="s">
        <v>18</v>
      </c>
      <c r="AM1" s="6" t="s">
        <v>70</v>
      </c>
      <c r="AN1" s="7" t="s">
        <v>71</v>
      </c>
      <c r="AO1" s="7" t="s">
        <v>72</v>
      </c>
      <c r="AP1" s="7" t="s">
        <v>73</v>
      </c>
      <c r="AQ1" s="7" t="s">
        <v>74</v>
      </c>
      <c r="AR1" s="7" t="s">
        <v>69</v>
      </c>
      <c r="AS1" s="1" t="s">
        <v>52</v>
      </c>
      <c r="AT1" s="1"/>
      <c r="AU1" s="1" t="s">
        <v>53</v>
      </c>
      <c r="AV1" s="1"/>
      <c r="AW1" s="8" t="s">
        <v>22</v>
      </c>
      <c r="AX1" s="9" t="s">
        <v>23</v>
      </c>
      <c r="AY1" s="9" t="s">
        <v>24</v>
      </c>
      <c r="AZ1" s="9" t="s">
        <v>25</v>
      </c>
      <c r="BA1" s="9" t="s">
        <v>26</v>
      </c>
      <c r="BB1" s="26" t="s">
        <v>27</v>
      </c>
    </row>
    <row r="2" spans="1:54" x14ac:dyDescent="0.25">
      <c r="A2">
        <v>141</v>
      </c>
      <c r="B2">
        <v>1</v>
      </c>
      <c r="D2">
        <v>242</v>
      </c>
      <c r="F2">
        <v>100</v>
      </c>
      <c r="G2">
        <v>6</v>
      </c>
      <c r="H2">
        <v>20</v>
      </c>
      <c r="I2">
        <v>30</v>
      </c>
      <c r="J2">
        <v>15</v>
      </c>
      <c r="K2">
        <v>3009</v>
      </c>
      <c r="L2">
        <v>200</v>
      </c>
      <c r="M2">
        <v>2428</v>
      </c>
      <c r="N2">
        <v>2412</v>
      </c>
      <c r="O2">
        <v>1776</v>
      </c>
      <c r="P2">
        <v>2405</v>
      </c>
      <c r="Q2">
        <v>2407</v>
      </c>
      <c r="R2">
        <v>1828</v>
      </c>
      <c r="S2">
        <f t="shared" ref="S2:S33" si="0">ABS(R2-O2)</f>
        <v>52</v>
      </c>
      <c r="T2">
        <f t="shared" ref="T2:T33" si="1">ABS(P2-Q2)</f>
        <v>2</v>
      </c>
      <c r="U2" t="str">
        <f t="shared" ref="U2:U33" si="2">IF(O2&gt;R2,"1.1 is greater",IF(R2&gt;O2,"Sim val is greater","Both same"))</f>
        <v>Sim val is greater</v>
      </c>
      <c r="V2" t="str">
        <f t="shared" ref="V2:V33" si="3">IF(P2&gt;Q2,"1.2 is greater",IF(Q2&gt;P2,"1.3 is greater","Both same"))</f>
        <v>1.3 is greater</v>
      </c>
      <c r="W2">
        <v>1555</v>
      </c>
      <c r="X2" s="4"/>
      <c r="Y2">
        <f t="shared" ref="Y2:Y33" si="4">ABS(O2-W2)</f>
        <v>221</v>
      </c>
      <c r="Z2">
        <f t="shared" ref="Z2:Z33" si="5">ABS(P2-W2)</f>
        <v>850</v>
      </c>
      <c r="AA2">
        <f t="shared" ref="AA2:AA33" si="6">ABS(Q2-W2)</f>
        <v>852</v>
      </c>
      <c r="AB2">
        <f t="shared" ref="AB2:AB33" si="7">ABS(R2-W2)</f>
        <v>273</v>
      </c>
      <c r="AC2">
        <f t="shared" ref="AC2:AC33" si="8">ABS(O2-P2)</f>
        <v>629</v>
      </c>
      <c r="AD2">
        <f t="shared" ref="AD2:AD33" si="9">ABS(O2-Q2)</f>
        <v>631</v>
      </c>
      <c r="AE2">
        <f t="shared" ref="AE2:AE33" si="10">ABS(P2-R2)</f>
        <v>577</v>
      </c>
      <c r="AF2">
        <f t="shared" ref="AF2:AF33" si="11">ABS(Q2-R2)</f>
        <v>579</v>
      </c>
      <c r="AG2" s="10">
        <f t="shared" ref="AG2:AG33" si="12">L2/D2</f>
        <v>0.82644628099173556</v>
      </c>
      <c r="AH2" s="10">
        <f t="shared" ref="AH2:AH33" si="13">M2/(F2)</f>
        <v>24.28</v>
      </c>
      <c r="AI2" s="10">
        <f t="shared" ref="AI2:AI33" si="14">(AH2-$AH$204)/($AH$203-$AH$204)</f>
        <v>0.67597989949748738</v>
      </c>
      <c r="AJ2" s="10">
        <f t="shared" ref="AJ2:AJ33" si="15">G2/F2</f>
        <v>0.06</v>
      </c>
      <c r="AK2" s="10">
        <f t="shared" ref="AK2:AK33" si="16">K2/J2</f>
        <v>200.6</v>
      </c>
      <c r="AL2" s="10">
        <f t="shared" ref="AL2:AL33" si="17">(AK2-$AK$204)/($AK$203-$AK$204)</f>
        <v>0.65317515701325879</v>
      </c>
      <c r="AM2" s="5">
        <f t="shared" ref="AM2:AM33" si="18">(O2/N2)*100</f>
        <v>73.631840796019901</v>
      </c>
      <c r="AN2" s="5">
        <f t="shared" ref="AN2:AN33" si="19">(P2/N2)*100</f>
        <v>99.709784411276942</v>
      </c>
      <c r="AO2" s="5">
        <f t="shared" ref="AO2:AO33" si="20">(Q2/N2)*100</f>
        <v>99.792703150912104</v>
      </c>
      <c r="AP2" s="5">
        <f t="shared" ref="AP2:AP33" si="21">(R2/N2)*100</f>
        <v>75.787728026533998</v>
      </c>
      <c r="AQ2" s="5">
        <f t="shared" ref="AQ2:AQ33" si="22">(W2/N2)*100</f>
        <v>64.469320066334987</v>
      </c>
      <c r="AR2" s="5">
        <v>87.323943661971825</v>
      </c>
      <c r="AS2">
        <f t="shared" ref="AS2:AS33" si="23">AN2-AP2</f>
        <v>23.922056384742945</v>
      </c>
      <c r="AU2">
        <f t="shared" ref="AU2:AU33" si="24">AN2-AQ2</f>
        <v>35.240464344941955</v>
      </c>
      <c r="AW2" s="13">
        <f t="shared" ref="AW2:AW33" si="25">AM2/SUM($AM2:$AQ2)</f>
        <v>0.17811653796008425</v>
      </c>
      <c r="AX2" s="13">
        <f t="shared" ref="AX2:AX33" si="26">AN2/SUM($AM2:$AQ2)</f>
        <v>0.24119947848761408</v>
      </c>
      <c r="AY2" s="13">
        <f t="shared" ref="AY2:AY33" si="27">AO2/SUM($AM2:$AQ2)</f>
        <v>0.24140006017450608</v>
      </c>
      <c r="AZ2" s="14">
        <f t="shared" ref="AZ2:AZ33" si="28">AP2/SUM($AM2:$AQ2)</f>
        <v>0.1833316618192759</v>
      </c>
      <c r="BA2" s="13">
        <f t="shared" ref="BA2:BA33" si="29">AQ2/SUM($AM2:$AQ2)</f>
        <v>0.15595226155851971</v>
      </c>
      <c r="BB2" s="18">
        <f t="shared" ref="BB2:BB33" si="30">MIN(AX2,AY2)-MAX(AW2,AZ2)</f>
        <v>5.7867816668338179E-2</v>
      </c>
    </row>
    <row r="3" spans="1:54" x14ac:dyDescent="0.25">
      <c r="A3">
        <v>142</v>
      </c>
      <c r="B3">
        <v>2</v>
      </c>
      <c r="D3">
        <v>194</v>
      </c>
      <c r="F3">
        <v>130</v>
      </c>
      <c r="G3">
        <v>36</v>
      </c>
      <c r="H3">
        <v>20</v>
      </c>
      <c r="I3">
        <v>30</v>
      </c>
      <c r="J3">
        <v>15</v>
      </c>
      <c r="K3">
        <v>1301</v>
      </c>
      <c r="L3">
        <v>86</v>
      </c>
      <c r="M3">
        <v>2810</v>
      </c>
      <c r="N3">
        <v>2482</v>
      </c>
      <c r="O3">
        <v>1054</v>
      </c>
      <c r="P3">
        <v>2419</v>
      </c>
      <c r="Q3">
        <v>2419</v>
      </c>
      <c r="R3">
        <v>999</v>
      </c>
      <c r="S3">
        <f t="shared" si="0"/>
        <v>55</v>
      </c>
      <c r="T3">
        <f t="shared" si="1"/>
        <v>0</v>
      </c>
      <c r="U3" t="str">
        <f t="shared" si="2"/>
        <v>1.1 is greater</v>
      </c>
      <c r="V3" t="str">
        <f t="shared" si="3"/>
        <v>Both same</v>
      </c>
      <c r="W3">
        <v>998</v>
      </c>
      <c r="Y3">
        <f t="shared" si="4"/>
        <v>56</v>
      </c>
      <c r="Z3">
        <f t="shared" si="5"/>
        <v>1421</v>
      </c>
      <c r="AA3">
        <f t="shared" si="6"/>
        <v>1421</v>
      </c>
      <c r="AB3">
        <f t="shared" si="7"/>
        <v>1</v>
      </c>
      <c r="AC3">
        <f t="shared" si="8"/>
        <v>1365</v>
      </c>
      <c r="AD3">
        <f t="shared" si="9"/>
        <v>1365</v>
      </c>
      <c r="AE3">
        <f t="shared" si="10"/>
        <v>1420</v>
      </c>
      <c r="AF3">
        <f t="shared" si="11"/>
        <v>1420</v>
      </c>
      <c r="AG3" s="10">
        <f t="shared" si="12"/>
        <v>0.44329896907216493</v>
      </c>
      <c r="AH3" s="10">
        <f t="shared" si="13"/>
        <v>21.615384615384617</v>
      </c>
      <c r="AI3" s="10">
        <f t="shared" si="14"/>
        <v>0.58894472361809047</v>
      </c>
      <c r="AJ3" s="10">
        <f t="shared" si="15"/>
        <v>0.27692307692307694</v>
      </c>
      <c r="AK3" s="10">
        <f t="shared" si="16"/>
        <v>86.733333333333334</v>
      </c>
      <c r="AL3" s="10">
        <f t="shared" si="17"/>
        <v>0.25587345894394042</v>
      </c>
      <c r="AM3" s="5">
        <f t="shared" si="18"/>
        <v>42.465753424657535</v>
      </c>
      <c r="AN3" s="5">
        <f t="shared" si="19"/>
        <v>97.461724415793711</v>
      </c>
      <c r="AO3" s="5">
        <f t="shared" si="20"/>
        <v>97.461724415793711</v>
      </c>
      <c r="AP3" s="5">
        <f t="shared" si="21"/>
        <v>40.249798549556807</v>
      </c>
      <c r="AQ3" s="5">
        <f t="shared" si="22"/>
        <v>40.209508460918613</v>
      </c>
      <c r="AR3" s="5">
        <v>85.05976095617531</v>
      </c>
      <c r="AS3">
        <f t="shared" si="23"/>
        <v>57.211925866236903</v>
      </c>
      <c r="AU3">
        <f t="shared" si="24"/>
        <v>57.252215954875098</v>
      </c>
      <c r="AW3" s="13">
        <f t="shared" si="25"/>
        <v>0.13360375205983016</v>
      </c>
      <c r="AX3" s="13">
        <f t="shared" si="26"/>
        <v>0.30662948409177332</v>
      </c>
      <c r="AY3" s="13">
        <f t="shared" si="27"/>
        <v>0.30662948409177332</v>
      </c>
      <c r="AZ3" s="13">
        <f t="shared" si="28"/>
        <v>0.12663201926733425</v>
      </c>
      <c r="BA3" s="13">
        <f t="shared" si="29"/>
        <v>0.12650526048928887</v>
      </c>
      <c r="BB3" s="18">
        <f t="shared" si="30"/>
        <v>0.17302573203194316</v>
      </c>
    </row>
    <row r="4" spans="1:54" x14ac:dyDescent="0.25">
      <c r="A4">
        <v>143</v>
      </c>
      <c r="B4">
        <v>3</v>
      </c>
      <c r="D4">
        <v>199</v>
      </c>
      <c r="F4">
        <v>100</v>
      </c>
      <c r="G4">
        <v>15</v>
      </c>
      <c r="H4">
        <v>20</v>
      </c>
      <c r="I4">
        <v>30</v>
      </c>
      <c r="J4">
        <v>15</v>
      </c>
      <c r="K4">
        <v>415</v>
      </c>
      <c r="L4">
        <v>27</v>
      </c>
      <c r="M4">
        <v>2472</v>
      </c>
      <c r="N4">
        <v>1254</v>
      </c>
      <c r="O4">
        <v>395</v>
      </c>
      <c r="P4">
        <v>1167</v>
      </c>
      <c r="Q4">
        <v>1167</v>
      </c>
      <c r="R4">
        <v>265</v>
      </c>
      <c r="S4">
        <f t="shared" si="0"/>
        <v>130</v>
      </c>
      <c r="T4">
        <f t="shared" si="1"/>
        <v>0</v>
      </c>
      <c r="U4" t="str">
        <f t="shared" si="2"/>
        <v>1.1 is greater</v>
      </c>
      <c r="V4" t="str">
        <f t="shared" si="3"/>
        <v>Both same</v>
      </c>
      <c r="W4">
        <v>178</v>
      </c>
      <c r="X4" s="4"/>
      <c r="Y4">
        <f t="shared" si="4"/>
        <v>217</v>
      </c>
      <c r="Z4">
        <f t="shared" si="5"/>
        <v>989</v>
      </c>
      <c r="AA4">
        <f t="shared" si="6"/>
        <v>989</v>
      </c>
      <c r="AB4">
        <f t="shared" si="7"/>
        <v>87</v>
      </c>
      <c r="AC4">
        <f t="shared" si="8"/>
        <v>772</v>
      </c>
      <c r="AD4">
        <f t="shared" si="9"/>
        <v>772</v>
      </c>
      <c r="AE4">
        <f t="shared" si="10"/>
        <v>902</v>
      </c>
      <c r="AF4">
        <f t="shared" si="11"/>
        <v>902</v>
      </c>
      <c r="AG4" s="10">
        <f t="shared" si="12"/>
        <v>0.135678391959799</v>
      </c>
      <c r="AH4" s="10">
        <f t="shared" si="13"/>
        <v>24.72</v>
      </c>
      <c r="AI4" s="10">
        <f t="shared" si="14"/>
        <v>0.69035175879396971</v>
      </c>
      <c r="AJ4" s="10">
        <f t="shared" si="15"/>
        <v>0.15</v>
      </c>
      <c r="AK4" s="10">
        <f t="shared" si="16"/>
        <v>27.666666666666668</v>
      </c>
      <c r="AL4" s="10">
        <f t="shared" si="17"/>
        <v>4.9779018376366599E-2</v>
      </c>
      <c r="AM4" s="5">
        <f t="shared" si="18"/>
        <v>31.499202551834131</v>
      </c>
      <c r="AN4" s="5">
        <f t="shared" si="19"/>
        <v>93.062200956937801</v>
      </c>
      <c r="AO4" s="5">
        <f t="shared" si="20"/>
        <v>93.062200956937801</v>
      </c>
      <c r="AP4" s="5">
        <f t="shared" si="21"/>
        <v>21.13237639553429</v>
      </c>
      <c r="AQ4" s="5">
        <f t="shared" si="22"/>
        <v>14.19457735247209</v>
      </c>
      <c r="AR4" s="5">
        <v>83.089770354906051</v>
      </c>
      <c r="AS4">
        <f t="shared" si="23"/>
        <v>71.929824561403507</v>
      </c>
      <c r="AU4">
        <f t="shared" si="24"/>
        <v>78.867623604465706</v>
      </c>
      <c r="AW4" s="13">
        <f t="shared" si="25"/>
        <v>0.12452711223203027</v>
      </c>
      <c r="AX4" s="13">
        <f t="shared" si="26"/>
        <v>0.36790668348045397</v>
      </c>
      <c r="AY4" s="13">
        <f t="shared" si="27"/>
        <v>0.36790668348045397</v>
      </c>
      <c r="AZ4" s="13">
        <f t="shared" si="28"/>
        <v>8.3543505674653212E-2</v>
      </c>
      <c r="BA4" s="13">
        <f t="shared" si="29"/>
        <v>5.6116015132408575E-2</v>
      </c>
      <c r="BB4" s="18">
        <f t="shared" si="30"/>
        <v>0.24337957124842369</v>
      </c>
    </row>
    <row r="5" spans="1:54" x14ac:dyDescent="0.25">
      <c r="A5" s="15">
        <v>144</v>
      </c>
      <c r="B5">
        <v>4</v>
      </c>
      <c r="C5" s="15"/>
      <c r="D5" s="15">
        <v>233</v>
      </c>
      <c r="E5" s="15"/>
      <c r="F5" s="15">
        <v>120</v>
      </c>
      <c r="G5" s="15">
        <v>15</v>
      </c>
      <c r="H5" s="15">
        <v>20</v>
      </c>
      <c r="I5" s="15">
        <v>30</v>
      </c>
      <c r="J5" s="15">
        <v>15</v>
      </c>
      <c r="K5" s="15">
        <v>2679</v>
      </c>
      <c r="L5" s="15">
        <v>178</v>
      </c>
      <c r="M5" s="15">
        <v>2441</v>
      </c>
      <c r="N5">
        <v>2401</v>
      </c>
      <c r="O5" s="15">
        <v>1896</v>
      </c>
      <c r="P5" s="15">
        <v>2387</v>
      </c>
      <c r="Q5" s="15">
        <v>2387</v>
      </c>
      <c r="R5" s="15">
        <v>1890</v>
      </c>
      <c r="S5">
        <f t="shared" si="0"/>
        <v>6</v>
      </c>
      <c r="T5">
        <f t="shared" si="1"/>
        <v>0</v>
      </c>
      <c r="U5" t="str">
        <f t="shared" si="2"/>
        <v>1.1 is greater</v>
      </c>
      <c r="V5" t="str">
        <f t="shared" si="3"/>
        <v>Both same</v>
      </c>
      <c r="W5" s="15">
        <v>1668</v>
      </c>
      <c r="Y5">
        <f t="shared" si="4"/>
        <v>228</v>
      </c>
      <c r="Z5">
        <f t="shared" si="5"/>
        <v>719</v>
      </c>
      <c r="AA5">
        <f t="shared" si="6"/>
        <v>719</v>
      </c>
      <c r="AB5">
        <f t="shared" si="7"/>
        <v>222</v>
      </c>
      <c r="AC5">
        <f t="shared" si="8"/>
        <v>491</v>
      </c>
      <c r="AD5">
        <f t="shared" si="9"/>
        <v>491</v>
      </c>
      <c r="AE5">
        <f t="shared" si="10"/>
        <v>497</v>
      </c>
      <c r="AF5">
        <f t="shared" si="11"/>
        <v>497</v>
      </c>
      <c r="AG5" s="10">
        <f t="shared" si="12"/>
        <v>0.76394849785407726</v>
      </c>
      <c r="AH5" s="10">
        <f t="shared" si="13"/>
        <v>20.341666666666665</v>
      </c>
      <c r="AI5" s="10">
        <f t="shared" si="14"/>
        <v>0.54734087102177542</v>
      </c>
      <c r="AJ5" s="10">
        <f t="shared" si="15"/>
        <v>0.125</v>
      </c>
      <c r="AK5" s="10">
        <f t="shared" si="16"/>
        <v>178.6</v>
      </c>
      <c r="AL5" s="10">
        <f t="shared" si="17"/>
        <v>0.57641311933007666</v>
      </c>
      <c r="AM5" s="5">
        <f t="shared" si="18"/>
        <v>78.967097042898786</v>
      </c>
      <c r="AN5" s="5">
        <f t="shared" si="19"/>
        <v>99.416909620991262</v>
      </c>
      <c r="AO5" s="5">
        <f t="shared" si="20"/>
        <v>99.416909620991262</v>
      </c>
      <c r="AP5" s="5">
        <f t="shared" si="21"/>
        <v>78.717201166180757</v>
      </c>
      <c r="AQ5" s="5">
        <f t="shared" si="22"/>
        <v>69.471053727613494</v>
      </c>
      <c r="AR5" s="5">
        <v>82.075471698113219</v>
      </c>
      <c r="AS5">
        <f t="shared" si="23"/>
        <v>20.699708454810505</v>
      </c>
      <c r="AU5">
        <f t="shared" si="24"/>
        <v>29.945855893377768</v>
      </c>
      <c r="AW5" s="13">
        <f t="shared" si="25"/>
        <v>0.18537348455220962</v>
      </c>
      <c r="AX5" s="13">
        <f t="shared" si="26"/>
        <v>0.23337895971842007</v>
      </c>
      <c r="AY5" s="13">
        <f t="shared" si="27"/>
        <v>0.23337895971842007</v>
      </c>
      <c r="AZ5" s="13">
        <f t="shared" si="28"/>
        <v>0.18478685960109503</v>
      </c>
      <c r="BA5" s="13">
        <f t="shared" si="29"/>
        <v>0.16308173640985532</v>
      </c>
      <c r="BB5" s="18">
        <f t="shared" si="30"/>
        <v>4.8005475166210454E-2</v>
      </c>
    </row>
    <row r="6" spans="1:54" s="15" customFormat="1" x14ac:dyDescent="0.25">
      <c r="A6">
        <v>145</v>
      </c>
      <c r="B6">
        <v>5</v>
      </c>
      <c r="C6"/>
      <c r="D6">
        <v>198</v>
      </c>
      <c r="E6"/>
      <c r="F6">
        <v>100</v>
      </c>
      <c r="G6">
        <v>2</v>
      </c>
      <c r="H6">
        <v>20</v>
      </c>
      <c r="I6">
        <v>30</v>
      </c>
      <c r="J6">
        <v>15</v>
      </c>
      <c r="K6">
        <v>1000</v>
      </c>
      <c r="L6">
        <v>66</v>
      </c>
      <c r="M6">
        <v>2450</v>
      </c>
      <c r="N6">
        <v>1995</v>
      </c>
      <c r="O6">
        <v>854</v>
      </c>
      <c r="P6">
        <v>1841</v>
      </c>
      <c r="Q6">
        <v>1875</v>
      </c>
      <c r="R6">
        <v>775</v>
      </c>
      <c r="S6">
        <f t="shared" si="0"/>
        <v>79</v>
      </c>
      <c r="T6">
        <f t="shared" si="1"/>
        <v>34</v>
      </c>
      <c r="U6" t="str">
        <f t="shared" si="2"/>
        <v>1.1 is greater</v>
      </c>
      <c r="V6" t="str">
        <f t="shared" si="3"/>
        <v>1.3 is greater</v>
      </c>
      <c r="W6">
        <v>385</v>
      </c>
      <c r="X6"/>
      <c r="Y6">
        <f t="shared" si="4"/>
        <v>469</v>
      </c>
      <c r="Z6">
        <f t="shared" si="5"/>
        <v>1456</v>
      </c>
      <c r="AA6">
        <f t="shared" si="6"/>
        <v>1490</v>
      </c>
      <c r="AB6">
        <f t="shared" si="7"/>
        <v>390</v>
      </c>
      <c r="AC6">
        <f t="shared" si="8"/>
        <v>987</v>
      </c>
      <c r="AD6">
        <f t="shared" si="9"/>
        <v>1021</v>
      </c>
      <c r="AE6">
        <f t="shared" si="10"/>
        <v>1066</v>
      </c>
      <c r="AF6">
        <f t="shared" si="11"/>
        <v>1100</v>
      </c>
      <c r="AG6" s="10">
        <f t="shared" si="12"/>
        <v>0.33333333333333331</v>
      </c>
      <c r="AH6" s="10">
        <f t="shared" si="13"/>
        <v>24.5</v>
      </c>
      <c r="AI6" s="10">
        <f t="shared" si="14"/>
        <v>0.68316582914572854</v>
      </c>
      <c r="AJ6" s="10">
        <f t="shared" si="15"/>
        <v>0.02</v>
      </c>
      <c r="AK6" s="10">
        <f t="shared" si="16"/>
        <v>66.666666666666671</v>
      </c>
      <c r="AL6" s="10">
        <f t="shared" si="17"/>
        <v>0.18585717608746222</v>
      </c>
      <c r="AM6" s="5">
        <f t="shared" si="18"/>
        <v>42.807017543859651</v>
      </c>
      <c r="AN6" s="5">
        <f t="shared" si="19"/>
        <v>92.280701754385959</v>
      </c>
      <c r="AO6" s="5">
        <f t="shared" si="20"/>
        <v>93.984962406015043</v>
      </c>
      <c r="AP6" s="5">
        <f t="shared" si="21"/>
        <v>38.847117794486216</v>
      </c>
      <c r="AQ6" s="5">
        <f t="shared" si="22"/>
        <v>19.298245614035086</v>
      </c>
      <c r="AR6" s="5">
        <v>80.650406504065046</v>
      </c>
      <c r="AS6">
        <f t="shared" si="23"/>
        <v>53.433583959899742</v>
      </c>
      <c r="AT6"/>
      <c r="AU6">
        <f t="shared" si="24"/>
        <v>72.982456140350877</v>
      </c>
      <c r="AV6"/>
      <c r="AW6" s="13">
        <f t="shared" si="25"/>
        <v>0.14904013961605583</v>
      </c>
      <c r="AX6" s="13">
        <f t="shared" si="26"/>
        <v>0.32129144851657937</v>
      </c>
      <c r="AY6" s="13">
        <f t="shared" si="27"/>
        <v>0.32722513089005234</v>
      </c>
      <c r="AZ6" s="13">
        <f t="shared" si="28"/>
        <v>0.13525305410122163</v>
      </c>
      <c r="BA6" s="13">
        <f t="shared" si="29"/>
        <v>6.7190226876090747E-2</v>
      </c>
      <c r="BB6" s="18">
        <f t="shared" si="30"/>
        <v>0.17225130890052354</v>
      </c>
    </row>
    <row r="7" spans="1:54" x14ac:dyDescent="0.25">
      <c r="A7">
        <v>146</v>
      </c>
      <c r="B7">
        <v>6</v>
      </c>
      <c r="D7">
        <v>322</v>
      </c>
      <c r="F7">
        <v>70</v>
      </c>
      <c r="G7">
        <v>7</v>
      </c>
      <c r="H7">
        <v>20</v>
      </c>
      <c r="I7">
        <v>30</v>
      </c>
      <c r="J7">
        <v>15</v>
      </c>
      <c r="K7">
        <v>1502</v>
      </c>
      <c r="L7">
        <v>100</v>
      </c>
      <c r="M7">
        <v>1313</v>
      </c>
      <c r="N7">
        <v>1088</v>
      </c>
      <c r="O7">
        <v>546</v>
      </c>
      <c r="P7">
        <v>1039</v>
      </c>
      <c r="Q7">
        <v>1039</v>
      </c>
      <c r="R7">
        <v>346</v>
      </c>
      <c r="S7">
        <f t="shared" si="0"/>
        <v>200</v>
      </c>
      <c r="T7">
        <f t="shared" si="1"/>
        <v>0</v>
      </c>
      <c r="U7" t="str">
        <f t="shared" si="2"/>
        <v>1.1 is greater</v>
      </c>
      <c r="V7" t="str">
        <f t="shared" si="3"/>
        <v>Both same</v>
      </c>
      <c r="W7">
        <v>28</v>
      </c>
      <c r="Y7">
        <f t="shared" si="4"/>
        <v>518</v>
      </c>
      <c r="Z7">
        <f t="shared" si="5"/>
        <v>1011</v>
      </c>
      <c r="AA7">
        <f t="shared" si="6"/>
        <v>1011</v>
      </c>
      <c r="AB7">
        <f t="shared" si="7"/>
        <v>318</v>
      </c>
      <c r="AC7">
        <f t="shared" si="8"/>
        <v>493</v>
      </c>
      <c r="AD7">
        <f t="shared" si="9"/>
        <v>493</v>
      </c>
      <c r="AE7">
        <f t="shared" si="10"/>
        <v>693</v>
      </c>
      <c r="AF7">
        <f t="shared" si="11"/>
        <v>693</v>
      </c>
      <c r="AG7" s="10">
        <f t="shared" si="12"/>
        <v>0.3105590062111801</v>
      </c>
      <c r="AH7" s="10">
        <f t="shared" si="13"/>
        <v>18.757142857142856</v>
      </c>
      <c r="AI7" s="10">
        <f t="shared" si="14"/>
        <v>0.49558506819813347</v>
      </c>
      <c r="AJ7" s="10">
        <f t="shared" si="15"/>
        <v>0.1</v>
      </c>
      <c r="AK7" s="10">
        <f t="shared" si="16"/>
        <v>100.13333333333334</v>
      </c>
      <c r="AL7" s="10">
        <f t="shared" si="17"/>
        <v>0.30262851826006049</v>
      </c>
      <c r="AM7" s="5">
        <f t="shared" si="18"/>
        <v>50.183823529411761</v>
      </c>
      <c r="AN7" s="5">
        <f t="shared" si="19"/>
        <v>95.496323529411768</v>
      </c>
      <c r="AO7" s="5">
        <f t="shared" si="20"/>
        <v>95.496323529411768</v>
      </c>
      <c r="AP7" s="5">
        <f t="shared" si="21"/>
        <v>31.801470588235293</v>
      </c>
      <c r="AQ7" s="5">
        <f t="shared" si="22"/>
        <v>2.5735294117647056</v>
      </c>
      <c r="AR7" s="5">
        <v>80.397022332506211</v>
      </c>
      <c r="AS7">
        <f t="shared" si="23"/>
        <v>63.694852941176478</v>
      </c>
      <c r="AU7">
        <f t="shared" si="24"/>
        <v>92.922794117647058</v>
      </c>
      <c r="AW7" s="13">
        <f t="shared" si="25"/>
        <v>0.18212141427618411</v>
      </c>
      <c r="AX7" s="13">
        <f t="shared" si="26"/>
        <v>0.34656437625083392</v>
      </c>
      <c r="AY7" s="13">
        <f t="shared" si="27"/>
        <v>0.34656437625083392</v>
      </c>
      <c r="AZ7" s="13">
        <f t="shared" si="28"/>
        <v>0.11541027351567711</v>
      </c>
      <c r="BA7" s="13">
        <f t="shared" si="29"/>
        <v>9.3395597064709797E-3</v>
      </c>
      <c r="BB7" s="18">
        <f t="shared" si="30"/>
        <v>0.1644429619746498</v>
      </c>
    </row>
    <row r="8" spans="1:54" x14ac:dyDescent="0.25">
      <c r="A8">
        <v>147</v>
      </c>
      <c r="B8">
        <v>7</v>
      </c>
      <c r="D8">
        <v>300</v>
      </c>
      <c r="F8">
        <v>120</v>
      </c>
      <c r="G8">
        <v>29</v>
      </c>
      <c r="H8">
        <v>20</v>
      </c>
      <c r="I8">
        <v>30</v>
      </c>
      <c r="J8">
        <v>15</v>
      </c>
      <c r="K8">
        <v>3080</v>
      </c>
      <c r="L8">
        <v>205</v>
      </c>
      <c r="M8">
        <v>2569</v>
      </c>
      <c r="N8">
        <v>2522</v>
      </c>
      <c r="O8">
        <v>1837</v>
      </c>
      <c r="P8">
        <v>2502</v>
      </c>
      <c r="Q8">
        <v>2501</v>
      </c>
      <c r="R8">
        <v>1843</v>
      </c>
      <c r="S8">
        <f t="shared" si="0"/>
        <v>6</v>
      </c>
      <c r="T8">
        <f t="shared" si="1"/>
        <v>1</v>
      </c>
      <c r="U8" t="str">
        <f t="shared" si="2"/>
        <v>Sim val is greater</v>
      </c>
      <c r="V8" t="str">
        <f t="shared" si="3"/>
        <v>1.2 is greater</v>
      </c>
      <c r="W8">
        <v>981</v>
      </c>
      <c r="Y8">
        <f t="shared" si="4"/>
        <v>856</v>
      </c>
      <c r="Z8">
        <f t="shared" si="5"/>
        <v>1521</v>
      </c>
      <c r="AA8">
        <f t="shared" si="6"/>
        <v>1520</v>
      </c>
      <c r="AB8">
        <f t="shared" si="7"/>
        <v>862</v>
      </c>
      <c r="AC8">
        <f t="shared" si="8"/>
        <v>665</v>
      </c>
      <c r="AD8">
        <f t="shared" si="9"/>
        <v>664</v>
      </c>
      <c r="AE8">
        <f t="shared" si="10"/>
        <v>659</v>
      </c>
      <c r="AF8">
        <f t="shared" si="11"/>
        <v>658</v>
      </c>
      <c r="AG8" s="10">
        <f t="shared" si="12"/>
        <v>0.68333333333333335</v>
      </c>
      <c r="AH8" s="10">
        <f t="shared" si="13"/>
        <v>21.408333333333335</v>
      </c>
      <c r="AI8" s="10">
        <f t="shared" si="14"/>
        <v>0.58218174204355111</v>
      </c>
      <c r="AJ8" s="10">
        <f t="shared" si="15"/>
        <v>0.24166666666666667</v>
      </c>
      <c r="AK8" s="10">
        <f t="shared" si="16"/>
        <v>205.33333333333334</v>
      </c>
      <c r="AL8" s="10">
        <f t="shared" si="17"/>
        <v>0.66969062572691318</v>
      </c>
      <c r="AM8" s="5">
        <f t="shared" si="18"/>
        <v>72.839016653449633</v>
      </c>
      <c r="AN8" s="5">
        <f t="shared" si="19"/>
        <v>99.20697858842189</v>
      </c>
      <c r="AO8" s="5">
        <f t="shared" si="20"/>
        <v>99.167327517842978</v>
      </c>
      <c r="AP8" s="5">
        <f t="shared" si="21"/>
        <v>73.076923076923066</v>
      </c>
      <c r="AQ8" s="5">
        <f t="shared" si="22"/>
        <v>38.897700237906427</v>
      </c>
      <c r="AR8" s="5">
        <v>79.446064139941683</v>
      </c>
      <c r="AS8">
        <f t="shared" si="23"/>
        <v>26.130055511498824</v>
      </c>
      <c r="AU8">
        <f t="shared" si="24"/>
        <v>60.309278350515463</v>
      </c>
      <c r="AW8" s="13">
        <f t="shared" si="25"/>
        <v>0.19008692052980131</v>
      </c>
      <c r="AX8" s="13">
        <f t="shared" si="26"/>
        <v>0.25889900662251658</v>
      </c>
      <c r="AY8" s="13">
        <f t="shared" si="27"/>
        <v>0.25879552980132448</v>
      </c>
      <c r="AZ8" s="13">
        <f t="shared" si="28"/>
        <v>0.19070778145695361</v>
      </c>
      <c r="BA8" s="13">
        <f t="shared" si="29"/>
        <v>0.10151076158940399</v>
      </c>
      <c r="BB8" s="18">
        <f t="shared" si="30"/>
        <v>6.8087748344370869E-2</v>
      </c>
    </row>
    <row r="9" spans="1:54" x14ac:dyDescent="0.25">
      <c r="A9">
        <v>148</v>
      </c>
      <c r="B9">
        <v>8</v>
      </c>
      <c r="D9">
        <v>294</v>
      </c>
      <c r="F9">
        <v>50</v>
      </c>
      <c r="G9">
        <v>12</v>
      </c>
      <c r="H9">
        <v>20</v>
      </c>
      <c r="I9">
        <v>30</v>
      </c>
      <c r="J9">
        <v>15</v>
      </c>
      <c r="K9">
        <v>2100</v>
      </c>
      <c r="L9">
        <v>140</v>
      </c>
      <c r="M9">
        <v>990</v>
      </c>
      <c r="N9">
        <v>909</v>
      </c>
      <c r="O9">
        <v>532</v>
      </c>
      <c r="P9">
        <v>890</v>
      </c>
      <c r="Q9">
        <v>890</v>
      </c>
      <c r="R9">
        <v>504</v>
      </c>
      <c r="S9">
        <f t="shared" si="0"/>
        <v>28</v>
      </c>
      <c r="T9">
        <f t="shared" si="1"/>
        <v>0</v>
      </c>
      <c r="U9" t="str">
        <f t="shared" si="2"/>
        <v>1.1 is greater</v>
      </c>
      <c r="V9" t="str">
        <f t="shared" si="3"/>
        <v>Both same</v>
      </c>
      <c r="W9">
        <v>114</v>
      </c>
      <c r="Y9">
        <f t="shared" si="4"/>
        <v>418</v>
      </c>
      <c r="Z9">
        <f t="shared" si="5"/>
        <v>776</v>
      </c>
      <c r="AA9">
        <f t="shared" si="6"/>
        <v>776</v>
      </c>
      <c r="AB9">
        <f t="shared" si="7"/>
        <v>390</v>
      </c>
      <c r="AC9">
        <f t="shared" si="8"/>
        <v>358</v>
      </c>
      <c r="AD9">
        <f t="shared" si="9"/>
        <v>358</v>
      </c>
      <c r="AE9">
        <f t="shared" si="10"/>
        <v>386</v>
      </c>
      <c r="AF9">
        <f t="shared" si="11"/>
        <v>386</v>
      </c>
      <c r="AG9" s="10">
        <f t="shared" si="12"/>
        <v>0.47619047619047616</v>
      </c>
      <c r="AH9" s="10">
        <f t="shared" si="13"/>
        <v>19.8</v>
      </c>
      <c r="AI9" s="10">
        <f t="shared" si="14"/>
        <v>0.52964824120603016</v>
      </c>
      <c r="AJ9" s="10">
        <f t="shared" si="15"/>
        <v>0.24</v>
      </c>
      <c r="AK9" s="10">
        <f t="shared" si="16"/>
        <v>140</v>
      </c>
      <c r="AL9" s="10">
        <f t="shared" si="17"/>
        <v>0.44173063503140259</v>
      </c>
      <c r="AM9" s="5">
        <f t="shared" si="18"/>
        <v>58.525852585258534</v>
      </c>
      <c r="AN9" s="5">
        <f t="shared" si="19"/>
        <v>97.909790979097906</v>
      </c>
      <c r="AO9" s="5">
        <f t="shared" si="20"/>
        <v>97.909790979097906</v>
      </c>
      <c r="AP9" s="5">
        <f t="shared" si="21"/>
        <v>55.445544554455452</v>
      </c>
      <c r="AQ9" s="5">
        <f t="shared" si="22"/>
        <v>12.541254125412541</v>
      </c>
      <c r="AR9" s="5">
        <v>76.107594936708864</v>
      </c>
      <c r="AS9">
        <f t="shared" si="23"/>
        <v>42.464246424642454</v>
      </c>
      <c r="AU9">
        <f t="shared" si="24"/>
        <v>85.36853685368537</v>
      </c>
      <c r="AW9" s="13">
        <f t="shared" si="25"/>
        <v>0.18156996587030719</v>
      </c>
      <c r="AX9" s="13">
        <f t="shared" si="26"/>
        <v>0.30375426621160406</v>
      </c>
      <c r="AY9" s="13">
        <f t="shared" si="27"/>
        <v>0.30375426621160406</v>
      </c>
      <c r="AZ9" s="13">
        <f t="shared" si="28"/>
        <v>0.17201365187713311</v>
      </c>
      <c r="BA9" s="13">
        <f t="shared" si="29"/>
        <v>3.8907849829351533E-2</v>
      </c>
      <c r="BB9" s="18">
        <f t="shared" si="30"/>
        <v>0.12218430034129688</v>
      </c>
    </row>
    <row r="10" spans="1:54" x14ac:dyDescent="0.25">
      <c r="A10">
        <v>149</v>
      </c>
      <c r="B10">
        <v>9</v>
      </c>
      <c r="D10">
        <v>324</v>
      </c>
      <c r="F10">
        <v>120</v>
      </c>
      <c r="G10">
        <v>13</v>
      </c>
      <c r="H10">
        <v>20</v>
      </c>
      <c r="I10">
        <v>30</v>
      </c>
      <c r="J10">
        <v>15</v>
      </c>
      <c r="K10">
        <v>3312</v>
      </c>
      <c r="L10">
        <v>220</v>
      </c>
      <c r="M10">
        <v>2916</v>
      </c>
      <c r="N10">
        <v>2847</v>
      </c>
      <c r="O10">
        <v>2065</v>
      </c>
      <c r="P10">
        <v>2726</v>
      </c>
      <c r="Q10">
        <v>2736</v>
      </c>
      <c r="R10">
        <v>2061</v>
      </c>
      <c r="S10">
        <f t="shared" si="0"/>
        <v>4</v>
      </c>
      <c r="T10">
        <f t="shared" si="1"/>
        <v>10</v>
      </c>
      <c r="U10" t="str">
        <f t="shared" si="2"/>
        <v>1.1 is greater</v>
      </c>
      <c r="V10" t="str">
        <f t="shared" si="3"/>
        <v>1.3 is greater</v>
      </c>
      <c r="W10">
        <v>1120</v>
      </c>
      <c r="Y10">
        <f t="shared" si="4"/>
        <v>945</v>
      </c>
      <c r="Z10">
        <f t="shared" si="5"/>
        <v>1606</v>
      </c>
      <c r="AA10">
        <f t="shared" si="6"/>
        <v>1616</v>
      </c>
      <c r="AB10">
        <f t="shared" si="7"/>
        <v>941</v>
      </c>
      <c r="AC10">
        <f t="shared" si="8"/>
        <v>661</v>
      </c>
      <c r="AD10">
        <f t="shared" si="9"/>
        <v>671</v>
      </c>
      <c r="AE10">
        <f t="shared" si="10"/>
        <v>665</v>
      </c>
      <c r="AF10">
        <f t="shared" si="11"/>
        <v>675</v>
      </c>
      <c r="AG10" s="10">
        <f t="shared" si="12"/>
        <v>0.67901234567901236</v>
      </c>
      <c r="AH10" s="10">
        <f t="shared" si="13"/>
        <v>24.3</v>
      </c>
      <c r="AI10" s="10">
        <f t="shared" si="14"/>
        <v>0.67663316582914568</v>
      </c>
      <c r="AJ10" s="10">
        <f t="shared" si="15"/>
        <v>0.10833333333333334</v>
      </c>
      <c r="AK10" s="10">
        <f t="shared" si="16"/>
        <v>220.8</v>
      </c>
      <c r="AL10" s="10">
        <f t="shared" si="17"/>
        <v>0.72365666434054432</v>
      </c>
      <c r="AM10" s="5">
        <f t="shared" si="18"/>
        <v>72.532490340709515</v>
      </c>
      <c r="AN10" s="5">
        <f t="shared" si="19"/>
        <v>95.749912188268354</v>
      </c>
      <c r="AO10" s="5">
        <f t="shared" si="20"/>
        <v>96.101159114857751</v>
      </c>
      <c r="AP10" s="5">
        <f t="shared" si="21"/>
        <v>72.39199157007377</v>
      </c>
      <c r="AQ10" s="5">
        <f t="shared" si="22"/>
        <v>39.339655778011945</v>
      </c>
      <c r="AR10" s="5">
        <v>75.60283687943263</v>
      </c>
      <c r="AS10">
        <f t="shared" si="23"/>
        <v>23.357920618194584</v>
      </c>
      <c r="AU10">
        <f t="shared" si="24"/>
        <v>56.410256410256409</v>
      </c>
      <c r="AW10" s="13">
        <f t="shared" si="25"/>
        <v>0.19284646992902504</v>
      </c>
      <c r="AX10" s="13">
        <f t="shared" si="26"/>
        <v>0.25457601793051926</v>
      </c>
      <c r="AY10" s="13">
        <f t="shared" si="27"/>
        <v>0.25550989914082933</v>
      </c>
      <c r="AZ10" s="13">
        <f t="shared" si="28"/>
        <v>0.19247291744490105</v>
      </c>
      <c r="BA10" s="13">
        <f t="shared" si="29"/>
        <v>0.10459469555472545</v>
      </c>
      <c r="BB10" s="18">
        <f t="shared" si="30"/>
        <v>6.1729548001494217E-2</v>
      </c>
    </row>
    <row r="11" spans="1:54" x14ac:dyDescent="0.25">
      <c r="A11">
        <v>150</v>
      </c>
      <c r="B11">
        <v>10</v>
      </c>
      <c r="D11">
        <v>200</v>
      </c>
      <c r="F11">
        <v>140</v>
      </c>
      <c r="G11">
        <v>26</v>
      </c>
      <c r="H11">
        <v>20</v>
      </c>
      <c r="I11">
        <v>30</v>
      </c>
      <c r="J11">
        <v>15</v>
      </c>
      <c r="K11">
        <v>632</v>
      </c>
      <c r="L11">
        <v>42</v>
      </c>
      <c r="M11">
        <v>3289</v>
      </c>
      <c r="N11">
        <v>2081</v>
      </c>
      <c r="O11">
        <v>994</v>
      </c>
      <c r="P11">
        <v>1843</v>
      </c>
      <c r="Q11">
        <v>1877</v>
      </c>
      <c r="R11">
        <v>1018</v>
      </c>
      <c r="S11">
        <f t="shared" si="0"/>
        <v>24</v>
      </c>
      <c r="T11">
        <f t="shared" si="1"/>
        <v>34</v>
      </c>
      <c r="U11" t="str">
        <f t="shared" si="2"/>
        <v>Sim val is greater</v>
      </c>
      <c r="V11" t="str">
        <f t="shared" si="3"/>
        <v>1.3 is greater</v>
      </c>
      <c r="W11">
        <v>688</v>
      </c>
      <c r="Y11">
        <f t="shared" si="4"/>
        <v>306</v>
      </c>
      <c r="Z11">
        <f t="shared" si="5"/>
        <v>1155</v>
      </c>
      <c r="AA11">
        <f t="shared" si="6"/>
        <v>1189</v>
      </c>
      <c r="AB11">
        <f t="shared" si="7"/>
        <v>330</v>
      </c>
      <c r="AC11">
        <f t="shared" si="8"/>
        <v>849</v>
      </c>
      <c r="AD11">
        <f t="shared" si="9"/>
        <v>883</v>
      </c>
      <c r="AE11">
        <f t="shared" si="10"/>
        <v>825</v>
      </c>
      <c r="AF11">
        <f t="shared" si="11"/>
        <v>859</v>
      </c>
      <c r="AG11" s="10">
        <f t="shared" si="12"/>
        <v>0.21</v>
      </c>
      <c r="AH11" s="10">
        <f t="shared" si="13"/>
        <v>23.492857142857144</v>
      </c>
      <c r="AI11" s="10">
        <f t="shared" si="14"/>
        <v>0.65026920315865033</v>
      </c>
      <c r="AJ11" s="10">
        <f t="shared" si="15"/>
        <v>0.18571428571428572</v>
      </c>
      <c r="AK11" s="10">
        <f t="shared" si="16"/>
        <v>42.133333333333333</v>
      </c>
      <c r="AL11" s="10">
        <f t="shared" si="17"/>
        <v>0.10025587345894393</v>
      </c>
      <c r="AM11" s="5">
        <f t="shared" si="18"/>
        <v>47.765497357039884</v>
      </c>
      <c r="AN11" s="5">
        <f t="shared" si="19"/>
        <v>88.563190773666506</v>
      </c>
      <c r="AO11" s="5">
        <f t="shared" si="20"/>
        <v>90.197020663142723</v>
      </c>
      <c r="AP11" s="5">
        <f t="shared" si="21"/>
        <v>48.918789043728978</v>
      </c>
      <c r="AQ11" s="5">
        <f t="shared" si="22"/>
        <v>33.061028351753961</v>
      </c>
      <c r="AR11" s="5">
        <v>75.471698113207538</v>
      </c>
      <c r="AS11">
        <f t="shared" si="23"/>
        <v>39.644401729937528</v>
      </c>
      <c r="AU11">
        <f t="shared" si="24"/>
        <v>55.502162421912544</v>
      </c>
      <c r="AW11" s="13">
        <f t="shared" si="25"/>
        <v>0.15482866043613708</v>
      </c>
      <c r="AX11" s="13">
        <f t="shared" si="26"/>
        <v>0.28707165109034266</v>
      </c>
      <c r="AY11" s="13">
        <f t="shared" si="27"/>
        <v>0.29236760124610595</v>
      </c>
      <c r="AZ11" s="13">
        <f t="shared" si="28"/>
        <v>0.15856697819314641</v>
      </c>
      <c r="BA11" s="13">
        <f t="shared" si="29"/>
        <v>0.1071651090342679</v>
      </c>
      <c r="BB11" s="18">
        <f t="shared" si="30"/>
        <v>0.12850467289719625</v>
      </c>
    </row>
    <row r="12" spans="1:54" x14ac:dyDescent="0.25">
      <c r="A12">
        <v>151</v>
      </c>
      <c r="B12">
        <v>11</v>
      </c>
      <c r="D12">
        <v>186</v>
      </c>
      <c r="F12">
        <v>100</v>
      </c>
      <c r="G12">
        <v>38</v>
      </c>
      <c r="H12">
        <v>20</v>
      </c>
      <c r="I12">
        <v>30</v>
      </c>
      <c r="J12">
        <v>15</v>
      </c>
      <c r="K12">
        <v>1278</v>
      </c>
      <c r="L12">
        <v>85</v>
      </c>
      <c r="M12">
        <v>2002</v>
      </c>
      <c r="N12">
        <v>1840</v>
      </c>
      <c r="O12">
        <v>834</v>
      </c>
      <c r="P12">
        <v>1814</v>
      </c>
      <c r="Q12">
        <v>1809</v>
      </c>
      <c r="R12">
        <v>966</v>
      </c>
      <c r="S12">
        <f t="shared" si="0"/>
        <v>132</v>
      </c>
      <c r="T12">
        <f t="shared" si="1"/>
        <v>5</v>
      </c>
      <c r="U12" t="str">
        <f t="shared" si="2"/>
        <v>Sim val is greater</v>
      </c>
      <c r="V12" t="str">
        <f t="shared" si="3"/>
        <v>1.2 is greater</v>
      </c>
      <c r="W12">
        <v>804</v>
      </c>
      <c r="Y12">
        <f t="shared" si="4"/>
        <v>30</v>
      </c>
      <c r="Z12">
        <f t="shared" si="5"/>
        <v>1010</v>
      </c>
      <c r="AA12">
        <f t="shared" si="6"/>
        <v>1005</v>
      </c>
      <c r="AB12">
        <f t="shared" si="7"/>
        <v>162</v>
      </c>
      <c r="AC12">
        <f t="shared" si="8"/>
        <v>980</v>
      </c>
      <c r="AD12">
        <f t="shared" si="9"/>
        <v>975</v>
      </c>
      <c r="AE12">
        <f t="shared" si="10"/>
        <v>848</v>
      </c>
      <c r="AF12">
        <f t="shared" si="11"/>
        <v>843</v>
      </c>
      <c r="AG12" s="10">
        <f t="shared" si="12"/>
        <v>0.45698924731182794</v>
      </c>
      <c r="AH12" s="10">
        <f t="shared" si="13"/>
        <v>20.02</v>
      </c>
      <c r="AI12" s="10">
        <f t="shared" si="14"/>
        <v>0.53683417085427132</v>
      </c>
      <c r="AJ12" s="10">
        <f t="shared" si="15"/>
        <v>0.38</v>
      </c>
      <c r="AK12" s="10">
        <f t="shared" si="16"/>
        <v>85.2</v>
      </c>
      <c r="AL12" s="10">
        <f t="shared" si="17"/>
        <v>0.25052337752965803</v>
      </c>
      <c r="AM12" s="5">
        <f t="shared" si="18"/>
        <v>45.326086956521735</v>
      </c>
      <c r="AN12" s="5">
        <f t="shared" si="19"/>
        <v>98.58695652173914</v>
      </c>
      <c r="AO12" s="5">
        <f t="shared" si="20"/>
        <v>98.315217391304344</v>
      </c>
      <c r="AP12" s="5">
        <f t="shared" si="21"/>
        <v>52.5</v>
      </c>
      <c r="AQ12" s="5">
        <f t="shared" si="22"/>
        <v>43.695652173913039</v>
      </c>
      <c r="AR12" s="5">
        <v>74.156378600823047</v>
      </c>
      <c r="AS12">
        <f t="shared" si="23"/>
        <v>46.08695652173914</v>
      </c>
      <c r="AU12">
        <f t="shared" si="24"/>
        <v>54.8913043478261</v>
      </c>
      <c r="AW12" s="13">
        <f t="shared" si="25"/>
        <v>0.13393287297253892</v>
      </c>
      <c r="AX12" s="13">
        <f t="shared" si="26"/>
        <v>0.29131202826401154</v>
      </c>
      <c r="AY12" s="13">
        <f t="shared" si="27"/>
        <v>0.29050907339007542</v>
      </c>
      <c r="AZ12" s="13">
        <f t="shared" si="28"/>
        <v>0.15513088164445157</v>
      </c>
      <c r="BA12" s="13">
        <f t="shared" si="29"/>
        <v>0.12911514372892241</v>
      </c>
      <c r="BB12" s="18">
        <f t="shared" si="30"/>
        <v>0.13537819174562385</v>
      </c>
    </row>
    <row r="13" spans="1:54" x14ac:dyDescent="0.25">
      <c r="A13">
        <v>152</v>
      </c>
      <c r="B13">
        <v>12</v>
      </c>
      <c r="D13">
        <v>188</v>
      </c>
      <c r="F13">
        <v>90</v>
      </c>
      <c r="G13">
        <v>26</v>
      </c>
      <c r="H13">
        <v>20</v>
      </c>
      <c r="I13">
        <v>30</v>
      </c>
      <c r="J13">
        <v>15</v>
      </c>
      <c r="K13">
        <v>1289</v>
      </c>
      <c r="L13">
        <v>85</v>
      </c>
      <c r="M13">
        <v>1729</v>
      </c>
      <c r="N13">
        <v>1534</v>
      </c>
      <c r="O13">
        <v>813</v>
      </c>
      <c r="P13">
        <v>1508</v>
      </c>
      <c r="Q13">
        <v>1508</v>
      </c>
      <c r="R13">
        <v>829</v>
      </c>
      <c r="S13">
        <f t="shared" si="0"/>
        <v>16</v>
      </c>
      <c r="T13">
        <f t="shared" si="1"/>
        <v>0</v>
      </c>
      <c r="U13" t="str">
        <f t="shared" si="2"/>
        <v>Sim val is greater</v>
      </c>
      <c r="V13" t="str">
        <f t="shared" si="3"/>
        <v>Both same</v>
      </c>
      <c r="W13">
        <v>485</v>
      </c>
      <c r="Y13">
        <f t="shared" si="4"/>
        <v>328</v>
      </c>
      <c r="Z13">
        <f t="shared" si="5"/>
        <v>1023</v>
      </c>
      <c r="AA13">
        <f t="shared" si="6"/>
        <v>1023</v>
      </c>
      <c r="AB13">
        <f t="shared" si="7"/>
        <v>344</v>
      </c>
      <c r="AC13">
        <f t="shared" si="8"/>
        <v>695</v>
      </c>
      <c r="AD13">
        <f t="shared" si="9"/>
        <v>695</v>
      </c>
      <c r="AE13">
        <f t="shared" si="10"/>
        <v>679</v>
      </c>
      <c r="AF13">
        <f t="shared" si="11"/>
        <v>679</v>
      </c>
      <c r="AG13" s="10">
        <f t="shared" si="12"/>
        <v>0.4521276595744681</v>
      </c>
      <c r="AH13" s="10">
        <f t="shared" si="13"/>
        <v>19.211111111111112</v>
      </c>
      <c r="AI13" s="10">
        <f t="shared" si="14"/>
        <v>0.51041317699609157</v>
      </c>
      <c r="AJ13" s="10">
        <f t="shared" si="15"/>
        <v>0.28888888888888886</v>
      </c>
      <c r="AK13" s="10">
        <f t="shared" si="16"/>
        <v>85.933333333333337</v>
      </c>
      <c r="AL13" s="10">
        <f t="shared" si="17"/>
        <v>0.25308211211909742</v>
      </c>
      <c r="AM13" s="5">
        <f t="shared" si="18"/>
        <v>52.998696219035203</v>
      </c>
      <c r="AN13" s="5">
        <f t="shared" si="19"/>
        <v>98.305084745762713</v>
      </c>
      <c r="AO13" s="5">
        <f t="shared" si="20"/>
        <v>98.305084745762713</v>
      </c>
      <c r="AP13" s="5">
        <f t="shared" si="21"/>
        <v>54.041720990873529</v>
      </c>
      <c r="AQ13" s="5">
        <f t="shared" si="22"/>
        <v>31.616688396349414</v>
      </c>
      <c r="AR13" s="5">
        <v>74.074074074074076</v>
      </c>
      <c r="AS13">
        <f t="shared" si="23"/>
        <v>44.263363754889184</v>
      </c>
      <c r="AU13">
        <f t="shared" si="24"/>
        <v>66.688396349413296</v>
      </c>
      <c r="AW13" s="13">
        <f t="shared" si="25"/>
        <v>0.15807894225160415</v>
      </c>
      <c r="AX13" s="13">
        <f t="shared" si="26"/>
        <v>0.29321407738673932</v>
      </c>
      <c r="AY13" s="13">
        <f t="shared" si="27"/>
        <v>0.29321407738673932</v>
      </c>
      <c r="AZ13" s="13">
        <f t="shared" si="28"/>
        <v>0.16118996694536264</v>
      </c>
      <c r="BA13" s="13">
        <f t="shared" si="29"/>
        <v>9.4302936029554751E-2</v>
      </c>
      <c r="BB13" s="18">
        <f t="shared" si="30"/>
        <v>0.13202411044137669</v>
      </c>
    </row>
    <row r="14" spans="1:54" x14ac:dyDescent="0.25">
      <c r="A14">
        <v>153</v>
      </c>
      <c r="B14">
        <v>13</v>
      </c>
      <c r="D14">
        <v>100</v>
      </c>
      <c r="F14">
        <v>80</v>
      </c>
      <c r="G14">
        <v>17</v>
      </c>
      <c r="H14">
        <v>20</v>
      </c>
      <c r="I14">
        <v>30</v>
      </c>
      <c r="J14">
        <v>15</v>
      </c>
      <c r="K14">
        <v>344</v>
      </c>
      <c r="L14">
        <v>22</v>
      </c>
      <c r="M14">
        <v>1946</v>
      </c>
      <c r="N14">
        <v>1341</v>
      </c>
      <c r="O14">
        <v>728</v>
      </c>
      <c r="P14">
        <v>1252</v>
      </c>
      <c r="Q14">
        <v>1252</v>
      </c>
      <c r="R14">
        <v>746</v>
      </c>
      <c r="S14">
        <f t="shared" si="0"/>
        <v>18</v>
      </c>
      <c r="T14">
        <f t="shared" si="1"/>
        <v>0</v>
      </c>
      <c r="U14" t="str">
        <f t="shared" si="2"/>
        <v>Sim val is greater</v>
      </c>
      <c r="V14" t="str">
        <f t="shared" si="3"/>
        <v>Both same</v>
      </c>
      <c r="W14">
        <v>521</v>
      </c>
      <c r="Y14">
        <f t="shared" si="4"/>
        <v>207</v>
      </c>
      <c r="Z14">
        <f t="shared" si="5"/>
        <v>731</v>
      </c>
      <c r="AA14">
        <f t="shared" si="6"/>
        <v>731</v>
      </c>
      <c r="AB14">
        <f t="shared" si="7"/>
        <v>225</v>
      </c>
      <c r="AC14">
        <f t="shared" si="8"/>
        <v>524</v>
      </c>
      <c r="AD14">
        <f t="shared" si="9"/>
        <v>524</v>
      </c>
      <c r="AE14">
        <f t="shared" si="10"/>
        <v>506</v>
      </c>
      <c r="AF14">
        <f t="shared" si="11"/>
        <v>506</v>
      </c>
      <c r="AG14" s="10">
        <f t="shared" si="12"/>
        <v>0.22</v>
      </c>
      <c r="AH14" s="10">
        <f t="shared" si="13"/>
        <v>24.324999999999999</v>
      </c>
      <c r="AI14" s="10">
        <f t="shared" si="14"/>
        <v>0.67744974874371844</v>
      </c>
      <c r="AJ14" s="10">
        <f t="shared" si="15"/>
        <v>0.21249999999999999</v>
      </c>
      <c r="AK14" s="10">
        <f t="shared" si="16"/>
        <v>22.933333333333334</v>
      </c>
      <c r="AL14" s="10">
        <f t="shared" si="17"/>
        <v>3.3263549662712256E-2</v>
      </c>
      <c r="AM14" s="5">
        <f t="shared" si="18"/>
        <v>54.287844891871742</v>
      </c>
      <c r="AN14" s="5">
        <f t="shared" si="19"/>
        <v>93.363161819537652</v>
      </c>
      <c r="AO14" s="5">
        <f t="shared" si="20"/>
        <v>93.363161819537652</v>
      </c>
      <c r="AP14" s="5">
        <f t="shared" si="21"/>
        <v>55.630126771066365</v>
      </c>
      <c r="AQ14" s="5">
        <f t="shared" si="22"/>
        <v>38.851603281133485</v>
      </c>
      <c r="AR14" s="5">
        <v>73.548387096774192</v>
      </c>
      <c r="AS14">
        <f t="shared" si="23"/>
        <v>37.733035048471287</v>
      </c>
      <c r="AU14">
        <f t="shared" si="24"/>
        <v>54.511558538404167</v>
      </c>
      <c r="AW14" s="13">
        <f t="shared" si="25"/>
        <v>0.16181373638586355</v>
      </c>
      <c r="AX14" s="13">
        <f t="shared" si="26"/>
        <v>0.27828406312513893</v>
      </c>
      <c r="AY14" s="13">
        <f t="shared" si="27"/>
        <v>0.27828406312513893</v>
      </c>
      <c r="AZ14" s="13">
        <f t="shared" si="28"/>
        <v>0.1658146254723272</v>
      </c>
      <c r="BA14" s="13">
        <f t="shared" si="29"/>
        <v>0.11580351189153147</v>
      </c>
      <c r="BB14" s="18">
        <f t="shared" si="30"/>
        <v>0.11246943765281173</v>
      </c>
    </row>
    <row r="15" spans="1:54" x14ac:dyDescent="0.25">
      <c r="A15">
        <v>154</v>
      </c>
      <c r="B15">
        <v>14</v>
      </c>
      <c r="D15">
        <v>275</v>
      </c>
      <c r="F15">
        <v>75</v>
      </c>
      <c r="G15">
        <v>3</v>
      </c>
      <c r="H15">
        <v>20</v>
      </c>
      <c r="I15">
        <v>30</v>
      </c>
      <c r="J15">
        <v>15</v>
      </c>
      <c r="K15">
        <v>3282</v>
      </c>
      <c r="L15">
        <v>218</v>
      </c>
      <c r="M15">
        <v>1594</v>
      </c>
      <c r="N15">
        <v>1576</v>
      </c>
      <c r="O15">
        <v>1072</v>
      </c>
      <c r="P15">
        <v>1483</v>
      </c>
      <c r="Q15">
        <v>1483</v>
      </c>
      <c r="R15">
        <v>1053</v>
      </c>
      <c r="S15">
        <f t="shared" si="0"/>
        <v>19</v>
      </c>
      <c r="T15">
        <f t="shared" si="1"/>
        <v>0</v>
      </c>
      <c r="U15" t="str">
        <f t="shared" si="2"/>
        <v>1.1 is greater</v>
      </c>
      <c r="V15" t="str">
        <f t="shared" si="3"/>
        <v>Both same</v>
      </c>
      <c r="W15">
        <v>638</v>
      </c>
      <c r="Y15">
        <f t="shared" si="4"/>
        <v>434</v>
      </c>
      <c r="Z15">
        <f t="shared" si="5"/>
        <v>845</v>
      </c>
      <c r="AA15">
        <f t="shared" si="6"/>
        <v>845</v>
      </c>
      <c r="AB15">
        <f t="shared" si="7"/>
        <v>415</v>
      </c>
      <c r="AC15">
        <f t="shared" si="8"/>
        <v>411</v>
      </c>
      <c r="AD15">
        <f t="shared" si="9"/>
        <v>411</v>
      </c>
      <c r="AE15">
        <f t="shared" si="10"/>
        <v>430</v>
      </c>
      <c r="AF15">
        <f t="shared" si="11"/>
        <v>430</v>
      </c>
      <c r="AG15" s="10">
        <f t="shared" si="12"/>
        <v>0.79272727272727272</v>
      </c>
      <c r="AH15" s="10">
        <f t="shared" si="13"/>
        <v>21.253333333333334</v>
      </c>
      <c r="AI15" s="10">
        <f t="shared" si="14"/>
        <v>0.5771189279731993</v>
      </c>
      <c r="AJ15" s="10">
        <f t="shared" si="15"/>
        <v>0.04</v>
      </c>
      <c r="AK15" s="10">
        <f t="shared" si="16"/>
        <v>218.8</v>
      </c>
      <c r="AL15" s="10">
        <f t="shared" si="17"/>
        <v>0.71667829727843679</v>
      </c>
      <c r="AM15" s="5">
        <f t="shared" si="18"/>
        <v>68.020304568527919</v>
      </c>
      <c r="AN15" s="5">
        <f t="shared" si="19"/>
        <v>94.098984771573598</v>
      </c>
      <c r="AO15" s="5">
        <f t="shared" si="20"/>
        <v>94.098984771573598</v>
      </c>
      <c r="AP15" s="5">
        <f t="shared" si="21"/>
        <v>66.814720812182742</v>
      </c>
      <c r="AQ15" s="5">
        <f t="shared" si="22"/>
        <v>40.482233502538072</v>
      </c>
      <c r="AR15" s="5">
        <v>72.978959025470644</v>
      </c>
      <c r="AS15">
        <f t="shared" si="23"/>
        <v>27.284263959390856</v>
      </c>
      <c r="AU15">
        <f t="shared" si="24"/>
        <v>53.616751269035525</v>
      </c>
      <c r="AW15" s="13">
        <f t="shared" si="25"/>
        <v>0.18711817071042069</v>
      </c>
      <c r="AX15" s="13">
        <f t="shared" si="26"/>
        <v>0.25885843951824056</v>
      </c>
      <c r="AY15" s="13">
        <f t="shared" si="27"/>
        <v>0.25885843951824056</v>
      </c>
      <c r="AZ15" s="13">
        <f t="shared" si="28"/>
        <v>0.18380171059521735</v>
      </c>
      <c r="BA15" s="13">
        <f t="shared" si="29"/>
        <v>0.11136323965788097</v>
      </c>
      <c r="BB15" s="18">
        <f t="shared" si="30"/>
        <v>7.1740268807819862E-2</v>
      </c>
    </row>
    <row r="16" spans="1:54" x14ac:dyDescent="0.25">
      <c r="A16">
        <v>155</v>
      </c>
      <c r="B16">
        <v>15</v>
      </c>
      <c r="D16">
        <v>199</v>
      </c>
      <c r="F16">
        <v>65</v>
      </c>
      <c r="G16">
        <v>7</v>
      </c>
      <c r="H16">
        <v>20</v>
      </c>
      <c r="I16">
        <v>30</v>
      </c>
      <c r="J16">
        <v>15</v>
      </c>
      <c r="K16">
        <v>1032</v>
      </c>
      <c r="L16">
        <v>68</v>
      </c>
      <c r="M16">
        <v>1633</v>
      </c>
      <c r="N16">
        <v>1359</v>
      </c>
      <c r="O16">
        <v>630</v>
      </c>
      <c r="P16">
        <v>1330</v>
      </c>
      <c r="Q16">
        <v>1330</v>
      </c>
      <c r="R16">
        <v>682</v>
      </c>
      <c r="S16">
        <f t="shared" si="0"/>
        <v>52</v>
      </c>
      <c r="T16">
        <f t="shared" si="1"/>
        <v>0</v>
      </c>
      <c r="U16" t="str">
        <f t="shared" si="2"/>
        <v>Sim val is greater</v>
      </c>
      <c r="V16" t="str">
        <f t="shared" si="3"/>
        <v>Both same</v>
      </c>
      <c r="W16">
        <v>259</v>
      </c>
      <c r="Y16">
        <f t="shared" si="4"/>
        <v>371</v>
      </c>
      <c r="Z16">
        <f t="shared" si="5"/>
        <v>1071</v>
      </c>
      <c r="AA16">
        <f t="shared" si="6"/>
        <v>1071</v>
      </c>
      <c r="AB16">
        <f t="shared" si="7"/>
        <v>423</v>
      </c>
      <c r="AC16">
        <f t="shared" si="8"/>
        <v>700</v>
      </c>
      <c r="AD16">
        <f t="shared" si="9"/>
        <v>700</v>
      </c>
      <c r="AE16">
        <f t="shared" si="10"/>
        <v>648</v>
      </c>
      <c r="AF16">
        <f t="shared" si="11"/>
        <v>648</v>
      </c>
      <c r="AG16" s="10">
        <f t="shared" si="12"/>
        <v>0.34170854271356782</v>
      </c>
      <c r="AH16" s="10">
        <f t="shared" si="13"/>
        <v>25.123076923076923</v>
      </c>
      <c r="AI16" s="10">
        <f t="shared" si="14"/>
        <v>0.70351758793969843</v>
      </c>
      <c r="AJ16" s="10">
        <f t="shared" si="15"/>
        <v>0.1076923076923077</v>
      </c>
      <c r="AK16" s="10">
        <f t="shared" si="16"/>
        <v>68.8</v>
      </c>
      <c r="AL16" s="10">
        <f t="shared" si="17"/>
        <v>0.19330076762037682</v>
      </c>
      <c r="AM16" s="5">
        <f t="shared" si="18"/>
        <v>46.357615894039732</v>
      </c>
      <c r="AN16" s="5">
        <f t="shared" si="19"/>
        <v>97.86607799852834</v>
      </c>
      <c r="AO16" s="5">
        <f t="shared" si="20"/>
        <v>97.86607799852834</v>
      </c>
      <c r="AP16" s="5">
        <f t="shared" si="21"/>
        <v>50.183958793230317</v>
      </c>
      <c r="AQ16" s="5">
        <f t="shared" si="22"/>
        <v>19.058130978660781</v>
      </c>
      <c r="AR16" s="5">
        <v>71.929824561403507</v>
      </c>
      <c r="AS16">
        <f t="shared" si="23"/>
        <v>47.682119205298022</v>
      </c>
      <c r="AU16">
        <f t="shared" si="24"/>
        <v>78.807947019867555</v>
      </c>
      <c r="AW16" s="13">
        <f t="shared" si="25"/>
        <v>0.14890096903805247</v>
      </c>
      <c r="AX16" s="13">
        <f t="shared" si="26"/>
        <v>0.31434649019144417</v>
      </c>
      <c r="AY16" s="13">
        <f t="shared" si="27"/>
        <v>0.31434649019144417</v>
      </c>
      <c r="AZ16" s="13">
        <f t="shared" si="28"/>
        <v>0.16119120775230442</v>
      </c>
      <c r="BA16" s="13">
        <f t="shared" si="29"/>
        <v>6.1214842826754913E-2</v>
      </c>
      <c r="BB16" s="18">
        <f t="shared" si="30"/>
        <v>0.15315528243913976</v>
      </c>
    </row>
    <row r="17" spans="1:54" x14ac:dyDescent="0.25">
      <c r="A17">
        <v>156</v>
      </c>
      <c r="B17">
        <v>16</v>
      </c>
      <c r="D17">
        <v>214</v>
      </c>
      <c r="F17">
        <v>70</v>
      </c>
      <c r="G17">
        <v>5</v>
      </c>
      <c r="H17">
        <v>20</v>
      </c>
      <c r="I17">
        <v>30</v>
      </c>
      <c r="J17">
        <v>15</v>
      </c>
      <c r="K17">
        <v>1500</v>
      </c>
      <c r="L17">
        <v>100</v>
      </c>
      <c r="M17">
        <v>1680</v>
      </c>
      <c r="N17">
        <v>1503</v>
      </c>
      <c r="O17">
        <v>720</v>
      </c>
      <c r="P17">
        <v>1272</v>
      </c>
      <c r="Q17">
        <v>1272</v>
      </c>
      <c r="R17">
        <v>751</v>
      </c>
      <c r="S17">
        <f t="shared" si="0"/>
        <v>31</v>
      </c>
      <c r="T17">
        <f t="shared" si="1"/>
        <v>0</v>
      </c>
      <c r="U17" t="str">
        <f t="shared" si="2"/>
        <v>Sim val is greater</v>
      </c>
      <c r="V17" t="str">
        <f t="shared" si="3"/>
        <v>Both same</v>
      </c>
      <c r="W17">
        <v>314</v>
      </c>
      <c r="Y17">
        <f t="shared" si="4"/>
        <v>406</v>
      </c>
      <c r="Z17">
        <f t="shared" si="5"/>
        <v>958</v>
      </c>
      <c r="AA17">
        <f t="shared" si="6"/>
        <v>958</v>
      </c>
      <c r="AB17">
        <f t="shared" si="7"/>
        <v>437</v>
      </c>
      <c r="AC17">
        <f t="shared" si="8"/>
        <v>552</v>
      </c>
      <c r="AD17">
        <f t="shared" si="9"/>
        <v>552</v>
      </c>
      <c r="AE17">
        <f t="shared" si="10"/>
        <v>521</v>
      </c>
      <c r="AF17">
        <f t="shared" si="11"/>
        <v>521</v>
      </c>
      <c r="AG17" s="10">
        <f t="shared" si="12"/>
        <v>0.46728971962616822</v>
      </c>
      <c r="AH17" s="10">
        <f t="shared" si="13"/>
        <v>24</v>
      </c>
      <c r="AI17" s="10">
        <f t="shared" si="14"/>
        <v>0.66683417085427132</v>
      </c>
      <c r="AJ17" s="10">
        <f t="shared" si="15"/>
        <v>7.1428571428571425E-2</v>
      </c>
      <c r="AK17" s="10">
        <f t="shared" si="16"/>
        <v>100</v>
      </c>
      <c r="AL17" s="10">
        <f t="shared" si="17"/>
        <v>0.30216329378925327</v>
      </c>
      <c r="AM17" s="5">
        <f t="shared" si="18"/>
        <v>47.904191616766468</v>
      </c>
      <c r="AN17" s="5">
        <f t="shared" si="19"/>
        <v>84.63073852295409</v>
      </c>
      <c r="AO17" s="5">
        <f t="shared" si="20"/>
        <v>84.63073852295409</v>
      </c>
      <c r="AP17" s="5">
        <f t="shared" si="21"/>
        <v>49.966733200266134</v>
      </c>
      <c r="AQ17" s="5">
        <f t="shared" si="22"/>
        <v>20.891550232867598</v>
      </c>
      <c r="AR17" s="5">
        <v>71.912832929782084</v>
      </c>
      <c r="AS17">
        <f t="shared" si="23"/>
        <v>34.664005322687956</v>
      </c>
      <c r="AU17">
        <f t="shared" si="24"/>
        <v>63.739188290086489</v>
      </c>
      <c r="AW17" s="13">
        <f t="shared" si="25"/>
        <v>0.16632016632016633</v>
      </c>
      <c r="AX17" s="13">
        <f t="shared" si="26"/>
        <v>0.29383229383229381</v>
      </c>
      <c r="AY17" s="13">
        <f t="shared" si="27"/>
        <v>0.29383229383229381</v>
      </c>
      <c r="AZ17" s="13">
        <f t="shared" si="28"/>
        <v>0.17348117348117348</v>
      </c>
      <c r="BA17" s="13">
        <f t="shared" si="29"/>
        <v>7.2534072534072527E-2</v>
      </c>
      <c r="BB17" s="18">
        <f t="shared" si="30"/>
        <v>0.12035112035112033</v>
      </c>
    </row>
    <row r="18" spans="1:54" x14ac:dyDescent="0.25">
      <c r="A18">
        <v>157</v>
      </c>
      <c r="B18">
        <v>17</v>
      </c>
      <c r="D18">
        <v>248</v>
      </c>
      <c r="F18">
        <v>120</v>
      </c>
      <c r="G18">
        <v>15</v>
      </c>
      <c r="H18">
        <v>20</v>
      </c>
      <c r="I18">
        <v>30</v>
      </c>
      <c r="J18">
        <v>15</v>
      </c>
      <c r="K18">
        <v>300</v>
      </c>
      <c r="L18">
        <v>20</v>
      </c>
      <c r="M18">
        <v>2271</v>
      </c>
      <c r="N18">
        <v>801</v>
      </c>
      <c r="O18">
        <v>212</v>
      </c>
      <c r="P18">
        <v>699</v>
      </c>
      <c r="Q18">
        <v>644</v>
      </c>
      <c r="R18">
        <v>206</v>
      </c>
      <c r="S18">
        <f t="shared" si="0"/>
        <v>6</v>
      </c>
      <c r="T18">
        <f t="shared" si="1"/>
        <v>55</v>
      </c>
      <c r="U18" t="str">
        <f t="shared" si="2"/>
        <v>1.1 is greater</v>
      </c>
      <c r="V18" t="str">
        <f t="shared" si="3"/>
        <v>1.2 is greater</v>
      </c>
      <c r="W18">
        <v>69</v>
      </c>
      <c r="Y18">
        <f t="shared" si="4"/>
        <v>143</v>
      </c>
      <c r="Z18">
        <f t="shared" si="5"/>
        <v>630</v>
      </c>
      <c r="AA18">
        <f t="shared" si="6"/>
        <v>575</v>
      </c>
      <c r="AB18">
        <f t="shared" si="7"/>
        <v>137</v>
      </c>
      <c r="AC18">
        <f t="shared" si="8"/>
        <v>487</v>
      </c>
      <c r="AD18">
        <f t="shared" si="9"/>
        <v>432</v>
      </c>
      <c r="AE18">
        <f t="shared" si="10"/>
        <v>493</v>
      </c>
      <c r="AF18">
        <f t="shared" si="11"/>
        <v>438</v>
      </c>
      <c r="AG18" s="10">
        <f t="shared" si="12"/>
        <v>8.0645161290322578E-2</v>
      </c>
      <c r="AH18" s="10">
        <f t="shared" si="13"/>
        <v>18.925000000000001</v>
      </c>
      <c r="AI18" s="10">
        <f t="shared" si="14"/>
        <v>0.50106783919597986</v>
      </c>
      <c r="AJ18" s="10">
        <f t="shared" si="15"/>
        <v>0.125</v>
      </c>
      <c r="AK18" s="10">
        <f t="shared" si="16"/>
        <v>20</v>
      </c>
      <c r="AL18" s="10">
        <f t="shared" si="17"/>
        <v>2.3028611304954639E-2</v>
      </c>
      <c r="AM18" s="5">
        <f t="shared" si="18"/>
        <v>26.466916354556801</v>
      </c>
      <c r="AN18" s="5">
        <f t="shared" si="19"/>
        <v>87.265917602996254</v>
      </c>
      <c r="AO18" s="5">
        <f t="shared" si="20"/>
        <v>80.399500624219726</v>
      </c>
      <c r="AP18" s="5">
        <f t="shared" si="21"/>
        <v>25.71785268414482</v>
      </c>
      <c r="AQ18" s="5">
        <f t="shared" si="22"/>
        <v>8.6142322097378283</v>
      </c>
      <c r="AR18" s="5">
        <v>71.621621621621628</v>
      </c>
      <c r="AS18">
        <f t="shared" si="23"/>
        <v>61.548064918851438</v>
      </c>
      <c r="AU18">
        <f t="shared" si="24"/>
        <v>78.651685393258418</v>
      </c>
      <c r="AW18" s="13">
        <f t="shared" si="25"/>
        <v>0.11584699453551911</v>
      </c>
      <c r="AX18" s="13">
        <f t="shared" si="26"/>
        <v>0.38196721311475407</v>
      </c>
      <c r="AY18" s="13">
        <f t="shared" si="27"/>
        <v>0.35191256830601092</v>
      </c>
      <c r="AZ18" s="13">
        <f t="shared" si="28"/>
        <v>0.11256830601092896</v>
      </c>
      <c r="BA18" s="13">
        <f t="shared" si="29"/>
        <v>3.7704918032786888E-2</v>
      </c>
      <c r="BB18" s="18">
        <f t="shared" si="30"/>
        <v>0.23606557377049181</v>
      </c>
    </row>
    <row r="19" spans="1:54" x14ac:dyDescent="0.25">
      <c r="A19" s="15">
        <v>158</v>
      </c>
      <c r="B19">
        <v>18</v>
      </c>
      <c r="C19" s="15"/>
      <c r="D19" s="15">
        <v>213</v>
      </c>
      <c r="E19" s="15"/>
      <c r="F19" s="15">
        <v>110</v>
      </c>
      <c r="G19" s="15">
        <v>21</v>
      </c>
      <c r="H19" s="15">
        <v>20</v>
      </c>
      <c r="I19" s="15">
        <v>30</v>
      </c>
      <c r="J19" s="15">
        <v>15</v>
      </c>
      <c r="K19" s="15">
        <v>2999</v>
      </c>
      <c r="L19" s="15">
        <v>199</v>
      </c>
      <c r="M19" s="15">
        <v>2555</v>
      </c>
      <c r="N19">
        <v>2549</v>
      </c>
      <c r="O19" s="15">
        <v>2390</v>
      </c>
      <c r="P19" s="15">
        <v>2543</v>
      </c>
      <c r="Q19" s="15">
        <v>2543</v>
      </c>
      <c r="R19" s="15">
        <v>2390</v>
      </c>
      <c r="S19">
        <f t="shared" si="0"/>
        <v>0</v>
      </c>
      <c r="T19">
        <f t="shared" si="1"/>
        <v>0</v>
      </c>
      <c r="U19" t="str">
        <f t="shared" si="2"/>
        <v>Both same</v>
      </c>
      <c r="V19" t="str">
        <f t="shared" si="3"/>
        <v>Both same</v>
      </c>
      <c r="W19" s="15">
        <v>2154</v>
      </c>
      <c r="Y19">
        <f t="shared" si="4"/>
        <v>236</v>
      </c>
      <c r="Z19">
        <f t="shared" si="5"/>
        <v>389</v>
      </c>
      <c r="AA19">
        <f t="shared" si="6"/>
        <v>389</v>
      </c>
      <c r="AB19">
        <f t="shared" si="7"/>
        <v>236</v>
      </c>
      <c r="AC19">
        <f t="shared" si="8"/>
        <v>153</v>
      </c>
      <c r="AD19">
        <f t="shared" si="9"/>
        <v>153</v>
      </c>
      <c r="AE19">
        <f t="shared" si="10"/>
        <v>153</v>
      </c>
      <c r="AF19">
        <f t="shared" si="11"/>
        <v>153</v>
      </c>
      <c r="AG19" s="10">
        <f t="shared" si="12"/>
        <v>0.93427230046948362</v>
      </c>
      <c r="AH19" s="10">
        <f t="shared" si="13"/>
        <v>23.227272727272727</v>
      </c>
      <c r="AI19" s="10">
        <f t="shared" si="14"/>
        <v>0.6415943353129282</v>
      </c>
      <c r="AJ19" s="10">
        <f t="shared" si="15"/>
        <v>0.19090909090909092</v>
      </c>
      <c r="AK19" s="10">
        <f t="shared" si="16"/>
        <v>199.93333333333334</v>
      </c>
      <c r="AL19" s="10">
        <f t="shared" si="17"/>
        <v>0.65084903465922306</v>
      </c>
      <c r="AM19" s="5">
        <f t="shared" si="18"/>
        <v>93.762259709690071</v>
      </c>
      <c r="AN19" s="5">
        <f t="shared" si="19"/>
        <v>99.76461357395057</v>
      </c>
      <c r="AO19" s="5">
        <f t="shared" si="20"/>
        <v>99.76461357395057</v>
      </c>
      <c r="AP19" s="5">
        <f t="shared" si="21"/>
        <v>93.762259709690071</v>
      </c>
      <c r="AQ19" s="5">
        <f t="shared" si="22"/>
        <v>84.50372695174579</v>
      </c>
      <c r="AR19" s="5">
        <v>71.428571428571431</v>
      </c>
      <c r="AS19">
        <f t="shared" si="23"/>
        <v>6.002353864260499</v>
      </c>
      <c r="AU19">
        <f t="shared" si="24"/>
        <v>15.260886622204779</v>
      </c>
      <c r="AW19" s="13">
        <f t="shared" si="25"/>
        <v>0.19883527454242927</v>
      </c>
      <c r="AX19" s="13">
        <f t="shared" si="26"/>
        <v>0.21156405990016638</v>
      </c>
      <c r="AY19" s="13">
        <f t="shared" si="27"/>
        <v>0.21156405990016638</v>
      </c>
      <c r="AZ19" s="13">
        <f t="shared" si="28"/>
        <v>0.19883527454242927</v>
      </c>
      <c r="BA19" s="13">
        <f t="shared" si="29"/>
        <v>0.17920133111480865</v>
      </c>
      <c r="BB19" s="18">
        <f t="shared" si="30"/>
        <v>1.272878535773711E-2</v>
      </c>
    </row>
    <row r="20" spans="1:54" s="15" customFormat="1" x14ac:dyDescent="0.25">
      <c r="A20">
        <v>159</v>
      </c>
      <c r="B20">
        <v>19</v>
      </c>
      <c r="C20"/>
      <c r="D20">
        <v>265</v>
      </c>
      <c r="E20"/>
      <c r="F20">
        <v>100</v>
      </c>
      <c r="G20">
        <v>37</v>
      </c>
      <c r="H20">
        <v>20</v>
      </c>
      <c r="I20">
        <v>30</v>
      </c>
      <c r="J20">
        <v>15</v>
      </c>
      <c r="K20">
        <v>2700</v>
      </c>
      <c r="L20">
        <v>180</v>
      </c>
      <c r="M20">
        <v>1648</v>
      </c>
      <c r="N20">
        <v>1599</v>
      </c>
      <c r="O20">
        <v>1092</v>
      </c>
      <c r="P20">
        <v>1569</v>
      </c>
      <c r="Q20">
        <v>1569</v>
      </c>
      <c r="R20">
        <v>1054</v>
      </c>
      <c r="S20">
        <f t="shared" si="0"/>
        <v>38</v>
      </c>
      <c r="T20">
        <f t="shared" si="1"/>
        <v>0</v>
      </c>
      <c r="U20" t="str">
        <f t="shared" si="2"/>
        <v>1.1 is greater</v>
      </c>
      <c r="V20" t="str">
        <f t="shared" si="3"/>
        <v>Both same</v>
      </c>
      <c r="W20">
        <v>501</v>
      </c>
      <c r="X20"/>
      <c r="Y20">
        <f t="shared" si="4"/>
        <v>591</v>
      </c>
      <c r="Z20">
        <f t="shared" si="5"/>
        <v>1068</v>
      </c>
      <c r="AA20">
        <f t="shared" si="6"/>
        <v>1068</v>
      </c>
      <c r="AB20">
        <f t="shared" si="7"/>
        <v>553</v>
      </c>
      <c r="AC20">
        <f t="shared" si="8"/>
        <v>477</v>
      </c>
      <c r="AD20">
        <f t="shared" si="9"/>
        <v>477</v>
      </c>
      <c r="AE20">
        <f t="shared" si="10"/>
        <v>515</v>
      </c>
      <c r="AF20">
        <f t="shared" si="11"/>
        <v>515</v>
      </c>
      <c r="AG20" s="10">
        <f t="shared" si="12"/>
        <v>0.67924528301886788</v>
      </c>
      <c r="AH20" s="10">
        <f t="shared" si="13"/>
        <v>16.48</v>
      </c>
      <c r="AI20" s="10">
        <f t="shared" si="14"/>
        <v>0.42120603015075375</v>
      </c>
      <c r="AJ20" s="10">
        <f t="shared" si="15"/>
        <v>0.37</v>
      </c>
      <c r="AK20" s="10">
        <f t="shared" si="16"/>
        <v>180</v>
      </c>
      <c r="AL20" s="10">
        <f t="shared" si="17"/>
        <v>0.58129797627355195</v>
      </c>
      <c r="AM20" s="5">
        <f t="shared" si="18"/>
        <v>68.292682926829272</v>
      </c>
      <c r="AN20" s="5">
        <f t="shared" si="19"/>
        <v>98.123827392120077</v>
      </c>
      <c r="AO20" s="5">
        <f t="shared" si="20"/>
        <v>98.123827392120077</v>
      </c>
      <c r="AP20" s="5">
        <f t="shared" si="21"/>
        <v>65.916197623514691</v>
      </c>
      <c r="AQ20" s="5">
        <f t="shared" si="22"/>
        <v>31.332082551594748</v>
      </c>
      <c r="AR20" s="5">
        <v>70.599999999999994</v>
      </c>
      <c r="AS20">
        <f t="shared" si="23"/>
        <v>32.207629768605386</v>
      </c>
      <c r="AT20"/>
      <c r="AU20">
        <f t="shared" si="24"/>
        <v>66.791744840525325</v>
      </c>
      <c r="AV20"/>
      <c r="AW20" s="13">
        <f t="shared" si="25"/>
        <v>0.18876404494382026</v>
      </c>
      <c r="AX20" s="13">
        <f t="shared" si="26"/>
        <v>0.27121866897147801</v>
      </c>
      <c r="AY20" s="13">
        <f t="shared" si="27"/>
        <v>0.27121866897147801</v>
      </c>
      <c r="AZ20" s="13">
        <f t="shared" si="28"/>
        <v>0.18219533275713051</v>
      </c>
      <c r="BA20" s="13">
        <f t="shared" si="29"/>
        <v>8.6603284356093352E-2</v>
      </c>
      <c r="BB20" s="18">
        <f t="shared" si="30"/>
        <v>8.2454624027657741E-2</v>
      </c>
    </row>
    <row r="21" spans="1:54" x14ac:dyDescent="0.25">
      <c r="A21">
        <v>160</v>
      </c>
      <c r="B21">
        <v>20</v>
      </c>
      <c r="D21">
        <v>179</v>
      </c>
      <c r="F21">
        <v>50</v>
      </c>
      <c r="G21">
        <v>5</v>
      </c>
      <c r="H21">
        <v>20</v>
      </c>
      <c r="I21">
        <v>30</v>
      </c>
      <c r="J21">
        <v>15</v>
      </c>
      <c r="K21">
        <v>500</v>
      </c>
      <c r="L21">
        <v>33</v>
      </c>
      <c r="M21">
        <v>1282</v>
      </c>
      <c r="N21">
        <v>903</v>
      </c>
      <c r="O21">
        <v>205</v>
      </c>
      <c r="P21">
        <v>822</v>
      </c>
      <c r="Q21">
        <v>788</v>
      </c>
      <c r="R21">
        <v>163</v>
      </c>
      <c r="S21">
        <f t="shared" si="0"/>
        <v>42</v>
      </c>
      <c r="T21">
        <f t="shared" si="1"/>
        <v>34</v>
      </c>
      <c r="U21" t="str">
        <f t="shared" si="2"/>
        <v>1.1 is greater</v>
      </c>
      <c r="V21" t="str">
        <f t="shared" si="3"/>
        <v>1.2 is greater</v>
      </c>
      <c r="W21">
        <v>125</v>
      </c>
      <c r="Y21">
        <f t="shared" si="4"/>
        <v>80</v>
      </c>
      <c r="Z21">
        <f t="shared" si="5"/>
        <v>697</v>
      </c>
      <c r="AA21">
        <f t="shared" si="6"/>
        <v>663</v>
      </c>
      <c r="AB21">
        <f t="shared" si="7"/>
        <v>38</v>
      </c>
      <c r="AC21">
        <f t="shared" si="8"/>
        <v>617</v>
      </c>
      <c r="AD21">
        <f t="shared" si="9"/>
        <v>583</v>
      </c>
      <c r="AE21">
        <f t="shared" si="10"/>
        <v>659</v>
      </c>
      <c r="AF21">
        <f t="shared" si="11"/>
        <v>625</v>
      </c>
      <c r="AG21" s="10">
        <f t="shared" si="12"/>
        <v>0.18435754189944134</v>
      </c>
      <c r="AH21" s="10">
        <f t="shared" si="13"/>
        <v>25.64</v>
      </c>
      <c r="AI21" s="10">
        <f t="shared" si="14"/>
        <v>0.72040201005025117</v>
      </c>
      <c r="AJ21" s="10">
        <f t="shared" si="15"/>
        <v>0.1</v>
      </c>
      <c r="AK21" s="10">
        <f t="shared" si="16"/>
        <v>33.333333333333336</v>
      </c>
      <c r="AL21" s="10">
        <f t="shared" si="17"/>
        <v>6.9551058385671091E-2</v>
      </c>
      <c r="AM21" s="5">
        <f t="shared" si="18"/>
        <v>22.702104097452935</v>
      </c>
      <c r="AN21" s="5">
        <f t="shared" si="19"/>
        <v>91.029900332225907</v>
      </c>
      <c r="AO21" s="5">
        <f t="shared" si="20"/>
        <v>87.264673311184936</v>
      </c>
      <c r="AP21" s="5">
        <f t="shared" si="21"/>
        <v>18.050941306755259</v>
      </c>
      <c r="AQ21" s="5">
        <f t="shared" si="22"/>
        <v>13.842746400885936</v>
      </c>
      <c r="AR21" s="5">
        <v>68.534482758620683</v>
      </c>
      <c r="AS21">
        <f t="shared" si="23"/>
        <v>72.978959025470644</v>
      </c>
      <c r="AU21">
        <f t="shared" si="24"/>
        <v>77.187153931339964</v>
      </c>
      <c r="AW21" s="13">
        <f t="shared" si="25"/>
        <v>9.7479790775083217E-2</v>
      </c>
      <c r="AX21" s="13">
        <f t="shared" si="26"/>
        <v>0.39087018544935803</v>
      </c>
      <c r="AY21" s="13">
        <f t="shared" si="27"/>
        <v>0.3747028055159296</v>
      </c>
      <c r="AZ21" s="13">
        <f t="shared" si="28"/>
        <v>7.7508321445553974E-2</v>
      </c>
      <c r="BA21" s="13">
        <f t="shared" si="29"/>
        <v>5.9438896814075132E-2</v>
      </c>
      <c r="BB21" s="18">
        <f t="shared" si="30"/>
        <v>0.27722301474084637</v>
      </c>
    </row>
    <row r="22" spans="1:54" x14ac:dyDescent="0.25">
      <c r="A22" s="15">
        <v>161</v>
      </c>
      <c r="B22">
        <v>21</v>
      </c>
      <c r="C22" s="15"/>
      <c r="D22" s="15">
        <v>252</v>
      </c>
      <c r="E22" s="15"/>
      <c r="F22" s="15">
        <v>50</v>
      </c>
      <c r="G22" s="15">
        <v>14</v>
      </c>
      <c r="H22" s="15">
        <v>20</v>
      </c>
      <c r="I22" s="15">
        <v>30</v>
      </c>
      <c r="J22" s="15">
        <v>15</v>
      </c>
      <c r="K22" s="15">
        <v>2967</v>
      </c>
      <c r="L22" s="15">
        <v>197</v>
      </c>
      <c r="M22" s="15">
        <v>1369</v>
      </c>
      <c r="N22">
        <v>1350</v>
      </c>
      <c r="O22" s="15">
        <v>1194</v>
      </c>
      <c r="P22" s="15">
        <v>1348</v>
      </c>
      <c r="Q22" s="15">
        <v>1348</v>
      </c>
      <c r="R22" s="15">
        <v>1194</v>
      </c>
      <c r="S22">
        <f t="shared" si="0"/>
        <v>0</v>
      </c>
      <c r="T22">
        <f t="shared" si="1"/>
        <v>0</v>
      </c>
      <c r="U22" t="str">
        <f t="shared" si="2"/>
        <v>Both same</v>
      </c>
      <c r="V22" t="str">
        <f t="shared" si="3"/>
        <v>Both same</v>
      </c>
      <c r="W22" s="15">
        <v>526</v>
      </c>
      <c r="X22" s="4"/>
      <c r="Y22">
        <f t="shared" si="4"/>
        <v>668</v>
      </c>
      <c r="Z22">
        <f t="shared" si="5"/>
        <v>822</v>
      </c>
      <c r="AA22">
        <f t="shared" si="6"/>
        <v>822</v>
      </c>
      <c r="AB22">
        <f t="shared" si="7"/>
        <v>668</v>
      </c>
      <c r="AC22">
        <f t="shared" si="8"/>
        <v>154</v>
      </c>
      <c r="AD22">
        <f t="shared" si="9"/>
        <v>154</v>
      </c>
      <c r="AE22">
        <f t="shared" si="10"/>
        <v>154</v>
      </c>
      <c r="AF22">
        <f t="shared" si="11"/>
        <v>154</v>
      </c>
      <c r="AG22" s="10">
        <f t="shared" si="12"/>
        <v>0.78174603174603174</v>
      </c>
      <c r="AH22" s="10">
        <f t="shared" si="13"/>
        <v>27.38</v>
      </c>
      <c r="AI22" s="10">
        <f t="shared" si="14"/>
        <v>0.77723618090452251</v>
      </c>
      <c r="AJ22" s="10">
        <f t="shared" si="15"/>
        <v>0.28000000000000003</v>
      </c>
      <c r="AK22" s="10">
        <f t="shared" si="16"/>
        <v>197.8</v>
      </c>
      <c r="AL22" s="10">
        <f t="shared" si="17"/>
        <v>0.64340544312630843</v>
      </c>
      <c r="AM22" s="5">
        <f t="shared" si="18"/>
        <v>88.444444444444443</v>
      </c>
      <c r="AN22" s="5">
        <f t="shared" si="19"/>
        <v>99.851851851851848</v>
      </c>
      <c r="AO22" s="5">
        <f t="shared" si="20"/>
        <v>99.851851851851848</v>
      </c>
      <c r="AP22" s="5">
        <f t="shared" si="21"/>
        <v>88.444444444444443</v>
      </c>
      <c r="AQ22" s="5">
        <f t="shared" si="22"/>
        <v>38.962962962962962</v>
      </c>
      <c r="AR22" s="5">
        <v>68.249258160237389</v>
      </c>
      <c r="AS22">
        <f t="shared" si="23"/>
        <v>11.407407407407405</v>
      </c>
      <c r="AU22">
        <f t="shared" si="24"/>
        <v>60.888888888888886</v>
      </c>
      <c r="AW22" s="13">
        <f t="shared" si="25"/>
        <v>0.21283422459893048</v>
      </c>
      <c r="AX22" s="13">
        <f t="shared" si="26"/>
        <v>0.24028520499108735</v>
      </c>
      <c r="AY22" s="13">
        <f t="shared" si="27"/>
        <v>0.24028520499108735</v>
      </c>
      <c r="AZ22" s="13">
        <f t="shared" si="28"/>
        <v>0.21283422459893048</v>
      </c>
      <c r="BA22" s="13">
        <f t="shared" si="29"/>
        <v>9.3761140819964353E-2</v>
      </c>
      <c r="BB22" s="18">
        <f t="shared" si="30"/>
        <v>2.7450980392156876E-2</v>
      </c>
    </row>
    <row r="23" spans="1:54" s="15" customFormat="1" x14ac:dyDescent="0.25">
      <c r="A23" s="15">
        <v>162</v>
      </c>
      <c r="B23">
        <v>22</v>
      </c>
      <c r="D23" s="15">
        <v>207</v>
      </c>
      <c r="F23" s="15">
        <v>40</v>
      </c>
      <c r="G23" s="15">
        <v>3</v>
      </c>
      <c r="H23" s="15">
        <v>20</v>
      </c>
      <c r="I23" s="15">
        <v>30</v>
      </c>
      <c r="J23" s="15">
        <v>15</v>
      </c>
      <c r="K23" s="15">
        <v>2700</v>
      </c>
      <c r="L23" s="15">
        <v>180</v>
      </c>
      <c r="M23" s="15">
        <v>811</v>
      </c>
      <c r="N23">
        <v>803</v>
      </c>
      <c r="O23" s="15">
        <v>744</v>
      </c>
      <c r="P23" s="15">
        <v>801</v>
      </c>
      <c r="Q23" s="15">
        <v>801</v>
      </c>
      <c r="R23" s="15">
        <v>663</v>
      </c>
      <c r="S23">
        <f t="shared" si="0"/>
        <v>81</v>
      </c>
      <c r="T23">
        <f t="shared" si="1"/>
        <v>0</v>
      </c>
      <c r="U23" t="str">
        <f t="shared" si="2"/>
        <v>1.1 is greater</v>
      </c>
      <c r="V23" t="str">
        <f t="shared" si="3"/>
        <v>Both same</v>
      </c>
      <c r="W23" s="15">
        <v>500</v>
      </c>
      <c r="X23"/>
      <c r="Y23">
        <f t="shared" si="4"/>
        <v>244</v>
      </c>
      <c r="Z23">
        <f t="shared" si="5"/>
        <v>301</v>
      </c>
      <c r="AA23">
        <f t="shared" si="6"/>
        <v>301</v>
      </c>
      <c r="AB23">
        <f t="shared" si="7"/>
        <v>163</v>
      </c>
      <c r="AC23">
        <f t="shared" si="8"/>
        <v>57</v>
      </c>
      <c r="AD23">
        <f t="shared" si="9"/>
        <v>57</v>
      </c>
      <c r="AE23">
        <f t="shared" si="10"/>
        <v>138</v>
      </c>
      <c r="AF23">
        <f t="shared" si="11"/>
        <v>138</v>
      </c>
      <c r="AG23" s="10">
        <f t="shared" si="12"/>
        <v>0.86956521739130432</v>
      </c>
      <c r="AH23" s="10">
        <f t="shared" si="13"/>
        <v>20.274999999999999</v>
      </c>
      <c r="AI23" s="10">
        <f t="shared" si="14"/>
        <v>0.5451633165829145</v>
      </c>
      <c r="AJ23" s="10">
        <f t="shared" si="15"/>
        <v>7.4999999999999997E-2</v>
      </c>
      <c r="AK23" s="10">
        <f t="shared" si="16"/>
        <v>180</v>
      </c>
      <c r="AL23" s="10">
        <f t="shared" si="17"/>
        <v>0.58129797627355195</v>
      </c>
      <c r="AM23" s="5">
        <f t="shared" si="18"/>
        <v>92.65255292652553</v>
      </c>
      <c r="AN23" s="5">
        <f t="shared" si="19"/>
        <v>99.750933997509335</v>
      </c>
      <c r="AO23" s="5">
        <f t="shared" si="20"/>
        <v>99.750933997509335</v>
      </c>
      <c r="AP23" s="5">
        <f t="shared" si="21"/>
        <v>82.565379825653793</v>
      </c>
      <c r="AQ23" s="5">
        <f t="shared" si="22"/>
        <v>62.266500622665014</v>
      </c>
      <c r="AR23" s="5">
        <v>68.094534711964556</v>
      </c>
      <c r="AS23">
        <f t="shared" si="23"/>
        <v>17.185554171855543</v>
      </c>
      <c r="AT23"/>
      <c r="AU23">
        <f t="shared" si="24"/>
        <v>37.484433374844322</v>
      </c>
      <c r="AV23"/>
      <c r="AW23" s="13">
        <f t="shared" si="25"/>
        <v>0.21202621829581075</v>
      </c>
      <c r="AX23" s="13">
        <f t="shared" si="26"/>
        <v>0.2282701624394414</v>
      </c>
      <c r="AY23" s="13">
        <f t="shared" si="27"/>
        <v>0.2282701624394414</v>
      </c>
      <c r="AZ23" s="13">
        <f t="shared" si="28"/>
        <v>0.18894271872328297</v>
      </c>
      <c r="BA23" s="13">
        <f t="shared" si="29"/>
        <v>0.14249073810202337</v>
      </c>
      <c r="BB23" s="18">
        <f t="shared" si="30"/>
        <v>1.6243944143630645E-2</v>
      </c>
    </row>
    <row r="24" spans="1:54" s="15" customFormat="1" x14ac:dyDescent="0.25">
      <c r="A24">
        <v>163</v>
      </c>
      <c r="B24">
        <v>23</v>
      </c>
      <c r="C24"/>
      <c r="D24">
        <v>150</v>
      </c>
      <c r="E24"/>
      <c r="F24">
        <v>50</v>
      </c>
      <c r="G24">
        <v>11</v>
      </c>
      <c r="H24">
        <v>20</v>
      </c>
      <c r="I24">
        <v>30</v>
      </c>
      <c r="J24">
        <v>15</v>
      </c>
      <c r="K24">
        <v>201</v>
      </c>
      <c r="L24">
        <v>13</v>
      </c>
      <c r="M24">
        <v>1375</v>
      </c>
      <c r="N24">
        <v>432</v>
      </c>
      <c r="O24">
        <v>157</v>
      </c>
      <c r="P24">
        <v>267</v>
      </c>
      <c r="Q24">
        <v>267</v>
      </c>
      <c r="R24">
        <v>44</v>
      </c>
      <c r="S24">
        <f t="shared" si="0"/>
        <v>113</v>
      </c>
      <c r="T24">
        <f t="shared" si="1"/>
        <v>0</v>
      </c>
      <c r="U24" t="str">
        <f t="shared" si="2"/>
        <v>1.1 is greater</v>
      </c>
      <c r="V24" t="str">
        <f t="shared" si="3"/>
        <v>Both same</v>
      </c>
      <c r="W24">
        <v>2</v>
      </c>
      <c r="X24"/>
      <c r="Y24">
        <f t="shared" si="4"/>
        <v>155</v>
      </c>
      <c r="Z24">
        <f t="shared" si="5"/>
        <v>265</v>
      </c>
      <c r="AA24">
        <f t="shared" si="6"/>
        <v>265</v>
      </c>
      <c r="AB24">
        <f t="shared" si="7"/>
        <v>42</v>
      </c>
      <c r="AC24">
        <f t="shared" si="8"/>
        <v>110</v>
      </c>
      <c r="AD24">
        <f t="shared" si="9"/>
        <v>110</v>
      </c>
      <c r="AE24">
        <f t="shared" si="10"/>
        <v>223</v>
      </c>
      <c r="AF24">
        <f t="shared" si="11"/>
        <v>223</v>
      </c>
      <c r="AG24" s="10">
        <f t="shared" si="12"/>
        <v>8.666666666666667E-2</v>
      </c>
      <c r="AH24" s="10">
        <f t="shared" si="13"/>
        <v>27.5</v>
      </c>
      <c r="AI24" s="10">
        <f t="shared" si="14"/>
        <v>0.7811557788944723</v>
      </c>
      <c r="AJ24" s="10">
        <f t="shared" si="15"/>
        <v>0.22</v>
      </c>
      <c r="AK24" s="10">
        <f t="shared" si="16"/>
        <v>13.4</v>
      </c>
      <c r="AL24" s="10">
        <f t="shared" si="17"/>
        <v>0</v>
      </c>
      <c r="AM24" s="5">
        <f t="shared" si="18"/>
        <v>36.342592592592595</v>
      </c>
      <c r="AN24" s="5">
        <f t="shared" si="19"/>
        <v>61.805555555555557</v>
      </c>
      <c r="AO24" s="5">
        <f t="shared" si="20"/>
        <v>61.805555555555557</v>
      </c>
      <c r="AP24" s="5">
        <f t="shared" si="21"/>
        <v>10.185185185185185</v>
      </c>
      <c r="AQ24" s="5">
        <f t="shared" si="22"/>
        <v>0.46296296296296291</v>
      </c>
      <c r="AR24" s="5">
        <v>67.765042979942692</v>
      </c>
      <c r="AS24">
        <f t="shared" si="23"/>
        <v>51.620370370370374</v>
      </c>
      <c r="AT24"/>
      <c r="AU24">
        <f t="shared" si="24"/>
        <v>61.342592592592595</v>
      </c>
      <c r="AV24"/>
      <c r="AW24" s="13">
        <f t="shared" si="25"/>
        <v>0.21302578018995932</v>
      </c>
      <c r="AX24" s="13">
        <f t="shared" si="26"/>
        <v>0.36227951153324289</v>
      </c>
      <c r="AY24" s="13">
        <f t="shared" si="27"/>
        <v>0.36227951153324289</v>
      </c>
      <c r="AZ24" s="13">
        <f t="shared" si="28"/>
        <v>5.9701492537313432E-2</v>
      </c>
      <c r="BA24" s="13">
        <f t="shared" si="29"/>
        <v>2.7137042062415195E-3</v>
      </c>
      <c r="BB24" s="18">
        <f t="shared" si="30"/>
        <v>0.14925373134328357</v>
      </c>
    </row>
    <row r="25" spans="1:54" x14ac:dyDescent="0.25">
      <c r="A25">
        <v>164</v>
      </c>
      <c r="B25">
        <v>24</v>
      </c>
      <c r="D25">
        <v>200</v>
      </c>
      <c r="F25">
        <v>100</v>
      </c>
      <c r="G25">
        <v>34</v>
      </c>
      <c r="H25">
        <v>20</v>
      </c>
      <c r="I25">
        <v>30</v>
      </c>
      <c r="J25">
        <v>15</v>
      </c>
      <c r="K25">
        <v>1946</v>
      </c>
      <c r="L25">
        <v>129</v>
      </c>
      <c r="M25">
        <v>2847</v>
      </c>
      <c r="N25">
        <v>2758</v>
      </c>
      <c r="O25">
        <v>1694</v>
      </c>
      <c r="P25">
        <v>2650</v>
      </c>
      <c r="Q25">
        <v>2655</v>
      </c>
      <c r="R25">
        <v>1643</v>
      </c>
      <c r="S25">
        <f t="shared" si="0"/>
        <v>51</v>
      </c>
      <c r="T25">
        <f t="shared" si="1"/>
        <v>5</v>
      </c>
      <c r="U25" t="str">
        <f t="shared" si="2"/>
        <v>1.1 is greater</v>
      </c>
      <c r="V25" t="str">
        <f t="shared" si="3"/>
        <v>1.3 is greater</v>
      </c>
      <c r="W25">
        <v>1362</v>
      </c>
      <c r="Y25">
        <f t="shared" si="4"/>
        <v>332</v>
      </c>
      <c r="Z25">
        <f t="shared" si="5"/>
        <v>1288</v>
      </c>
      <c r="AA25">
        <f t="shared" si="6"/>
        <v>1293</v>
      </c>
      <c r="AB25">
        <f t="shared" si="7"/>
        <v>281</v>
      </c>
      <c r="AC25">
        <f t="shared" si="8"/>
        <v>956</v>
      </c>
      <c r="AD25">
        <f t="shared" si="9"/>
        <v>961</v>
      </c>
      <c r="AE25">
        <f t="shared" si="10"/>
        <v>1007</v>
      </c>
      <c r="AF25">
        <f t="shared" si="11"/>
        <v>1012</v>
      </c>
      <c r="AG25" s="10">
        <f t="shared" si="12"/>
        <v>0.64500000000000002</v>
      </c>
      <c r="AH25" s="10">
        <f t="shared" si="13"/>
        <v>28.47</v>
      </c>
      <c r="AI25" s="10">
        <f t="shared" si="14"/>
        <v>0.8128391959798994</v>
      </c>
      <c r="AJ25" s="10">
        <f t="shared" si="15"/>
        <v>0.34</v>
      </c>
      <c r="AK25" s="10">
        <f t="shared" si="16"/>
        <v>129.73333333333332</v>
      </c>
      <c r="AL25" s="10">
        <f t="shared" si="17"/>
        <v>0.40590835077925091</v>
      </c>
      <c r="AM25" s="5">
        <f t="shared" si="18"/>
        <v>61.421319796954307</v>
      </c>
      <c r="AN25" s="5">
        <f t="shared" si="19"/>
        <v>96.084118926758521</v>
      </c>
      <c r="AO25" s="5">
        <f t="shared" si="20"/>
        <v>96.265409717186373</v>
      </c>
      <c r="AP25" s="5">
        <f t="shared" si="21"/>
        <v>59.57215373459028</v>
      </c>
      <c r="AQ25" s="5">
        <f t="shared" si="22"/>
        <v>49.38361131254532</v>
      </c>
      <c r="AR25" s="5">
        <v>67.19101123595506</v>
      </c>
      <c r="AS25">
        <f t="shared" si="23"/>
        <v>36.51196519216824</v>
      </c>
      <c r="AU25">
        <f t="shared" si="24"/>
        <v>46.700507614213201</v>
      </c>
      <c r="AW25" s="13">
        <f t="shared" si="25"/>
        <v>0.16933226709316274</v>
      </c>
      <c r="AX25" s="13">
        <f t="shared" si="26"/>
        <v>0.26489404238304681</v>
      </c>
      <c r="AY25" s="13">
        <f t="shared" si="27"/>
        <v>0.26539384246301484</v>
      </c>
      <c r="AZ25" s="13">
        <f t="shared" si="28"/>
        <v>0.164234306277489</v>
      </c>
      <c r="BA25" s="13">
        <f t="shared" si="29"/>
        <v>0.13614554178328669</v>
      </c>
      <c r="BB25" s="18">
        <f t="shared" si="30"/>
        <v>9.5561775289884077E-2</v>
      </c>
    </row>
    <row r="26" spans="1:54" x14ac:dyDescent="0.25">
      <c r="A26">
        <v>165</v>
      </c>
      <c r="B26">
        <v>25</v>
      </c>
      <c r="D26">
        <v>100</v>
      </c>
      <c r="F26">
        <v>90</v>
      </c>
      <c r="G26">
        <v>8</v>
      </c>
      <c r="H26">
        <v>20</v>
      </c>
      <c r="I26">
        <v>30</v>
      </c>
      <c r="J26">
        <v>15</v>
      </c>
      <c r="K26">
        <v>373</v>
      </c>
      <c r="L26">
        <v>24</v>
      </c>
      <c r="M26">
        <v>2272</v>
      </c>
      <c r="N26">
        <v>1708</v>
      </c>
      <c r="O26">
        <v>1008</v>
      </c>
      <c r="P26">
        <v>1661</v>
      </c>
      <c r="Q26">
        <v>1627</v>
      </c>
      <c r="R26">
        <v>1098</v>
      </c>
      <c r="S26">
        <f t="shared" si="0"/>
        <v>90</v>
      </c>
      <c r="T26">
        <f t="shared" si="1"/>
        <v>34</v>
      </c>
      <c r="U26" t="str">
        <f t="shared" si="2"/>
        <v>Sim val is greater</v>
      </c>
      <c r="V26" t="str">
        <f t="shared" si="3"/>
        <v>1.2 is greater</v>
      </c>
      <c r="W26">
        <v>860</v>
      </c>
      <c r="Y26">
        <f t="shared" si="4"/>
        <v>148</v>
      </c>
      <c r="Z26">
        <f t="shared" si="5"/>
        <v>801</v>
      </c>
      <c r="AA26">
        <f t="shared" si="6"/>
        <v>767</v>
      </c>
      <c r="AB26">
        <f t="shared" si="7"/>
        <v>238</v>
      </c>
      <c r="AC26">
        <f t="shared" si="8"/>
        <v>653</v>
      </c>
      <c r="AD26">
        <f t="shared" si="9"/>
        <v>619</v>
      </c>
      <c r="AE26">
        <f t="shared" si="10"/>
        <v>563</v>
      </c>
      <c r="AF26">
        <f t="shared" si="11"/>
        <v>529</v>
      </c>
      <c r="AG26" s="10">
        <f t="shared" si="12"/>
        <v>0.24</v>
      </c>
      <c r="AH26" s="10">
        <f t="shared" si="13"/>
        <v>25.244444444444444</v>
      </c>
      <c r="AI26" s="10">
        <f t="shared" si="14"/>
        <v>0.70748185371300942</v>
      </c>
      <c r="AJ26" s="10">
        <f t="shared" si="15"/>
        <v>8.8888888888888892E-2</v>
      </c>
      <c r="AK26" s="10">
        <f t="shared" si="16"/>
        <v>24.866666666666667</v>
      </c>
      <c r="AL26" s="10">
        <f t="shared" si="17"/>
        <v>4.0009304489416142E-2</v>
      </c>
      <c r="AM26" s="5">
        <f t="shared" si="18"/>
        <v>59.016393442622949</v>
      </c>
      <c r="AN26" s="5">
        <f t="shared" si="19"/>
        <v>97.248243559718972</v>
      </c>
      <c r="AO26" s="5">
        <f t="shared" si="20"/>
        <v>95.257611241217802</v>
      </c>
      <c r="AP26" s="5">
        <f t="shared" si="21"/>
        <v>64.285714285714292</v>
      </c>
      <c r="AQ26" s="5">
        <f t="shared" si="22"/>
        <v>50.351288056206087</v>
      </c>
      <c r="AR26" s="5">
        <v>65.86021505376344</v>
      </c>
      <c r="AS26">
        <f t="shared" si="23"/>
        <v>32.96252927400468</v>
      </c>
      <c r="AU26">
        <f t="shared" si="24"/>
        <v>46.896955503512885</v>
      </c>
      <c r="AW26" s="13">
        <f t="shared" si="25"/>
        <v>0.16117684681803646</v>
      </c>
      <c r="AX26" s="13">
        <f t="shared" si="26"/>
        <v>0.2655900223856732</v>
      </c>
      <c r="AY26" s="13">
        <f t="shared" si="27"/>
        <v>0.26015350175887431</v>
      </c>
      <c r="AZ26" s="13">
        <f t="shared" si="28"/>
        <v>0.17556763671250403</v>
      </c>
      <c r="BA26" s="13">
        <f t="shared" si="29"/>
        <v>0.13751199232491204</v>
      </c>
      <c r="BB26" s="18">
        <f t="shared" si="30"/>
        <v>8.4585865046370279E-2</v>
      </c>
    </row>
    <row r="27" spans="1:54" s="4" customFormat="1" x14ac:dyDescent="0.25">
      <c r="A27">
        <v>166</v>
      </c>
      <c r="B27">
        <v>26</v>
      </c>
      <c r="C27"/>
      <c r="D27">
        <v>81</v>
      </c>
      <c r="E27"/>
      <c r="F27">
        <v>30</v>
      </c>
      <c r="G27">
        <v>6</v>
      </c>
      <c r="H27">
        <v>20</v>
      </c>
      <c r="I27">
        <v>30</v>
      </c>
      <c r="J27">
        <v>15</v>
      </c>
      <c r="K27">
        <v>955</v>
      </c>
      <c r="L27">
        <v>63</v>
      </c>
      <c r="M27">
        <v>1026</v>
      </c>
      <c r="N27">
        <v>1008</v>
      </c>
      <c r="O27">
        <v>668</v>
      </c>
      <c r="P27">
        <v>976</v>
      </c>
      <c r="Q27">
        <v>976</v>
      </c>
      <c r="R27">
        <v>749</v>
      </c>
      <c r="S27">
        <f t="shared" si="0"/>
        <v>81</v>
      </c>
      <c r="T27">
        <f t="shared" si="1"/>
        <v>0</v>
      </c>
      <c r="U27" t="str">
        <f t="shared" si="2"/>
        <v>Sim val is greater</v>
      </c>
      <c r="V27" t="str">
        <f t="shared" si="3"/>
        <v>Both same</v>
      </c>
      <c r="W27">
        <v>443</v>
      </c>
      <c r="Y27" s="4">
        <f t="shared" si="4"/>
        <v>225</v>
      </c>
      <c r="Z27" s="4">
        <f t="shared" si="5"/>
        <v>533</v>
      </c>
      <c r="AA27" s="4">
        <f t="shared" si="6"/>
        <v>533</v>
      </c>
      <c r="AB27" s="4">
        <f t="shared" si="7"/>
        <v>306</v>
      </c>
      <c r="AC27" s="4">
        <f t="shared" si="8"/>
        <v>308</v>
      </c>
      <c r="AD27" s="4">
        <f t="shared" si="9"/>
        <v>308</v>
      </c>
      <c r="AE27" s="4">
        <f t="shared" si="10"/>
        <v>227</v>
      </c>
      <c r="AF27" s="4">
        <f t="shared" si="11"/>
        <v>227</v>
      </c>
      <c r="AG27" s="4">
        <f t="shared" si="12"/>
        <v>0.77777777777777779</v>
      </c>
      <c r="AH27" s="4">
        <f t="shared" si="13"/>
        <v>34.200000000000003</v>
      </c>
      <c r="AI27" s="4">
        <f t="shared" si="14"/>
        <v>1</v>
      </c>
      <c r="AJ27" s="4">
        <f t="shared" si="15"/>
        <v>0.2</v>
      </c>
      <c r="AK27" s="4">
        <f t="shared" si="16"/>
        <v>63.666666666666664</v>
      </c>
      <c r="AL27" s="4">
        <f t="shared" si="17"/>
        <v>0.17538962549430098</v>
      </c>
      <c r="AM27" s="4">
        <f t="shared" si="18"/>
        <v>66.269841269841265</v>
      </c>
      <c r="AN27" s="4">
        <f t="shared" si="19"/>
        <v>96.825396825396822</v>
      </c>
      <c r="AO27" s="4">
        <f t="shared" si="20"/>
        <v>96.825396825396822</v>
      </c>
      <c r="AP27" s="4">
        <f t="shared" si="21"/>
        <v>74.305555555555557</v>
      </c>
      <c r="AQ27" s="4">
        <f t="shared" si="22"/>
        <v>43.948412698412696</v>
      </c>
      <c r="AR27" s="4">
        <v>65.239726027397268</v>
      </c>
      <c r="AS27" s="4">
        <f t="shared" si="23"/>
        <v>22.519841269841265</v>
      </c>
      <c r="AU27" s="4">
        <f t="shared" si="24"/>
        <v>52.876984126984127</v>
      </c>
      <c r="AW27" s="4">
        <f t="shared" si="25"/>
        <v>0.17523609653725081</v>
      </c>
      <c r="AX27" s="4">
        <f t="shared" si="26"/>
        <v>0.25603357817418682</v>
      </c>
      <c r="AY27" s="4">
        <f t="shared" si="27"/>
        <v>0.25603357817418682</v>
      </c>
      <c r="AZ27" s="4">
        <f t="shared" si="28"/>
        <v>0.19648478488982163</v>
      </c>
      <c r="BA27" s="4">
        <f t="shared" si="29"/>
        <v>0.11621196222455404</v>
      </c>
      <c r="BB27" s="4">
        <f t="shared" si="30"/>
        <v>5.9548793284365187E-2</v>
      </c>
    </row>
    <row r="28" spans="1:54" x14ac:dyDescent="0.25">
      <c r="A28">
        <v>167</v>
      </c>
      <c r="B28">
        <v>27</v>
      </c>
      <c r="D28">
        <v>277</v>
      </c>
      <c r="F28">
        <v>40</v>
      </c>
      <c r="G28">
        <v>5</v>
      </c>
      <c r="H28">
        <v>20</v>
      </c>
      <c r="I28">
        <v>30</v>
      </c>
      <c r="J28">
        <v>15</v>
      </c>
      <c r="K28">
        <v>2000</v>
      </c>
      <c r="L28">
        <v>133</v>
      </c>
      <c r="M28">
        <v>755</v>
      </c>
      <c r="N28">
        <v>705</v>
      </c>
      <c r="O28">
        <v>209</v>
      </c>
      <c r="P28">
        <v>689</v>
      </c>
      <c r="Q28">
        <v>689</v>
      </c>
      <c r="R28">
        <v>156</v>
      </c>
      <c r="S28">
        <f t="shared" si="0"/>
        <v>53</v>
      </c>
      <c r="T28">
        <f t="shared" si="1"/>
        <v>0</v>
      </c>
      <c r="U28" t="str">
        <f t="shared" si="2"/>
        <v>1.1 is greater</v>
      </c>
      <c r="V28" t="str">
        <f t="shared" si="3"/>
        <v>Both same</v>
      </c>
      <c r="W28">
        <v>119</v>
      </c>
      <c r="Y28">
        <f t="shared" si="4"/>
        <v>90</v>
      </c>
      <c r="Z28">
        <f t="shared" si="5"/>
        <v>570</v>
      </c>
      <c r="AA28">
        <f t="shared" si="6"/>
        <v>570</v>
      </c>
      <c r="AB28">
        <f t="shared" si="7"/>
        <v>37</v>
      </c>
      <c r="AC28">
        <f t="shared" si="8"/>
        <v>480</v>
      </c>
      <c r="AD28">
        <f t="shared" si="9"/>
        <v>480</v>
      </c>
      <c r="AE28">
        <f t="shared" si="10"/>
        <v>533</v>
      </c>
      <c r="AF28">
        <f t="shared" si="11"/>
        <v>533</v>
      </c>
      <c r="AG28" s="10">
        <f t="shared" si="12"/>
        <v>0.48014440433212996</v>
      </c>
      <c r="AH28" s="10">
        <f t="shared" si="13"/>
        <v>18.875</v>
      </c>
      <c r="AI28" s="10">
        <f t="shared" si="14"/>
        <v>0.49943467336683417</v>
      </c>
      <c r="AJ28" s="10">
        <f t="shared" si="15"/>
        <v>0.125</v>
      </c>
      <c r="AK28" s="10">
        <f t="shared" si="16"/>
        <v>133.33333333333334</v>
      </c>
      <c r="AL28" s="10">
        <f t="shared" si="17"/>
        <v>0.41846941149104439</v>
      </c>
      <c r="AM28" s="5">
        <f t="shared" si="18"/>
        <v>29.645390070921984</v>
      </c>
      <c r="AN28" s="5">
        <f t="shared" si="19"/>
        <v>97.730496453900713</v>
      </c>
      <c r="AO28" s="5">
        <f t="shared" si="20"/>
        <v>97.730496453900713</v>
      </c>
      <c r="AP28" s="5">
        <f t="shared" si="21"/>
        <v>22.127659574468083</v>
      </c>
      <c r="AQ28" s="5">
        <f t="shared" si="22"/>
        <v>16.879432624113473</v>
      </c>
      <c r="AR28" s="5">
        <v>65.203252032520325</v>
      </c>
      <c r="AS28">
        <f t="shared" si="23"/>
        <v>75.60283687943263</v>
      </c>
      <c r="AU28">
        <f t="shared" si="24"/>
        <v>80.851063829787236</v>
      </c>
      <c r="AW28" s="13">
        <f t="shared" si="25"/>
        <v>0.11224489795918367</v>
      </c>
      <c r="AX28" s="13">
        <f t="shared" si="26"/>
        <v>0.37003222341568209</v>
      </c>
      <c r="AY28" s="13">
        <f t="shared" si="27"/>
        <v>0.37003222341568209</v>
      </c>
      <c r="AZ28" s="13">
        <f t="shared" si="28"/>
        <v>8.3780880773361974E-2</v>
      </c>
      <c r="BA28" s="13">
        <f t="shared" si="29"/>
        <v>6.3909774436090222E-2</v>
      </c>
      <c r="BB28" s="18">
        <f t="shared" si="30"/>
        <v>0.25778732545649841</v>
      </c>
    </row>
    <row r="29" spans="1:54" x14ac:dyDescent="0.25">
      <c r="A29">
        <v>168</v>
      </c>
      <c r="B29">
        <v>28</v>
      </c>
      <c r="D29">
        <v>302</v>
      </c>
      <c r="F29">
        <v>150</v>
      </c>
      <c r="G29">
        <v>16</v>
      </c>
      <c r="H29">
        <v>20</v>
      </c>
      <c r="I29">
        <v>30</v>
      </c>
      <c r="J29">
        <v>15</v>
      </c>
      <c r="K29">
        <v>2500</v>
      </c>
      <c r="L29">
        <v>166</v>
      </c>
      <c r="M29">
        <v>3863</v>
      </c>
      <c r="N29">
        <v>3670</v>
      </c>
      <c r="O29">
        <v>1918</v>
      </c>
      <c r="P29">
        <v>3563</v>
      </c>
      <c r="Q29">
        <v>3561</v>
      </c>
      <c r="R29">
        <v>1792</v>
      </c>
      <c r="S29">
        <f t="shared" si="0"/>
        <v>126</v>
      </c>
      <c r="T29">
        <f t="shared" si="1"/>
        <v>2</v>
      </c>
      <c r="U29" t="str">
        <f t="shared" si="2"/>
        <v>1.1 is greater</v>
      </c>
      <c r="V29" t="str">
        <f t="shared" si="3"/>
        <v>1.2 is greater</v>
      </c>
      <c r="W29">
        <v>1512</v>
      </c>
      <c r="Y29">
        <f t="shared" si="4"/>
        <v>406</v>
      </c>
      <c r="Z29">
        <f t="shared" si="5"/>
        <v>2051</v>
      </c>
      <c r="AA29">
        <f t="shared" si="6"/>
        <v>2049</v>
      </c>
      <c r="AB29">
        <f t="shared" si="7"/>
        <v>280</v>
      </c>
      <c r="AC29">
        <f t="shared" si="8"/>
        <v>1645</v>
      </c>
      <c r="AD29">
        <f t="shared" si="9"/>
        <v>1643</v>
      </c>
      <c r="AE29">
        <f t="shared" si="10"/>
        <v>1771</v>
      </c>
      <c r="AF29">
        <f t="shared" si="11"/>
        <v>1769</v>
      </c>
      <c r="AG29" s="10">
        <f t="shared" si="12"/>
        <v>0.54966887417218546</v>
      </c>
      <c r="AH29" s="10">
        <f t="shared" si="13"/>
        <v>25.753333333333334</v>
      </c>
      <c r="AI29" s="10">
        <f t="shared" si="14"/>
        <v>0.72410385259631482</v>
      </c>
      <c r="AJ29" s="10">
        <f t="shared" si="15"/>
        <v>0.10666666666666667</v>
      </c>
      <c r="AK29" s="10">
        <f t="shared" si="16"/>
        <v>166.66666666666666</v>
      </c>
      <c r="AL29" s="10">
        <f t="shared" si="17"/>
        <v>0.53477552919283544</v>
      </c>
      <c r="AM29" s="5">
        <f t="shared" si="18"/>
        <v>52.261580381471383</v>
      </c>
      <c r="AN29" s="5">
        <f t="shared" si="19"/>
        <v>97.084468664850135</v>
      </c>
      <c r="AO29" s="5">
        <f t="shared" si="20"/>
        <v>97.029972752043591</v>
      </c>
      <c r="AP29" s="5">
        <f t="shared" si="21"/>
        <v>48.828337874659397</v>
      </c>
      <c r="AQ29" s="5">
        <f t="shared" si="22"/>
        <v>41.198910081743868</v>
      </c>
      <c r="AR29" s="5">
        <v>64.010989010989007</v>
      </c>
      <c r="AS29">
        <f t="shared" si="23"/>
        <v>48.256130790190738</v>
      </c>
      <c r="AU29">
        <f t="shared" si="24"/>
        <v>55.885558583106267</v>
      </c>
      <c r="AW29" s="13">
        <f t="shared" si="25"/>
        <v>0.15535396079701927</v>
      </c>
      <c r="AX29" s="13">
        <f t="shared" si="26"/>
        <v>0.2885954965170906</v>
      </c>
      <c r="AY29" s="13">
        <f t="shared" si="27"/>
        <v>0.28843350072898105</v>
      </c>
      <c r="AZ29" s="13">
        <f t="shared" si="28"/>
        <v>0.14514822614612019</v>
      </c>
      <c r="BA29" s="13">
        <f t="shared" si="29"/>
        <v>0.12246881581078893</v>
      </c>
      <c r="BB29" s="18">
        <f t="shared" si="30"/>
        <v>0.13307953993196178</v>
      </c>
    </row>
    <row r="30" spans="1:54" x14ac:dyDescent="0.25">
      <c r="A30">
        <v>169</v>
      </c>
      <c r="B30">
        <v>29</v>
      </c>
      <c r="D30">
        <v>192</v>
      </c>
      <c r="F30">
        <v>90</v>
      </c>
      <c r="G30">
        <v>32</v>
      </c>
      <c r="H30">
        <v>20</v>
      </c>
      <c r="I30">
        <v>30</v>
      </c>
      <c r="J30">
        <v>15</v>
      </c>
      <c r="K30">
        <v>1200</v>
      </c>
      <c r="L30">
        <v>80</v>
      </c>
      <c r="M30">
        <v>1848</v>
      </c>
      <c r="N30">
        <v>1644</v>
      </c>
      <c r="O30">
        <v>753</v>
      </c>
      <c r="P30">
        <v>1636</v>
      </c>
      <c r="Q30">
        <v>1636</v>
      </c>
      <c r="R30">
        <v>701</v>
      </c>
      <c r="S30">
        <f t="shared" si="0"/>
        <v>52</v>
      </c>
      <c r="T30">
        <f t="shared" si="1"/>
        <v>0</v>
      </c>
      <c r="U30" t="str">
        <f t="shared" si="2"/>
        <v>1.1 is greater</v>
      </c>
      <c r="V30" t="str">
        <f t="shared" si="3"/>
        <v>Both same</v>
      </c>
      <c r="W30">
        <v>527</v>
      </c>
      <c r="Y30">
        <f t="shared" si="4"/>
        <v>226</v>
      </c>
      <c r="Z30">
        <f t="shared" si="5"/>
        <v>1109</v>
      </c>
      <c r="AA30">
        <f t="shared" si="6"/>
        <v>1109</v>
      </c>
      <c r="AB30">
        <f t="shared" si="7"/>
        <v>174</v>
      </c>
      <c r="AC30">
        <f t="shared" si="8"/>
        <v>883</v>
      </c>
      <c r="AD30">
        <f t="shared" si="9"/>
        <v>883</v>
      </c>
      <c r="AE30">
        <f t="shared" si="10"/>
        <v>935</v>
      </c>
      <c r="AF30">
        <f t="shared" si="11"/>
        <v>935</v>
      </c>
      <c r="AG30" s="10">
        <f t="shared" si="12"/>
        <v>0.41666666666666669</v>
      </c>
      <c r="AH30" s="10">
        <f t="shared" si="13"/>
        <v>20.533333333333335</v>
      </c>
      <c r="AI30" s="10">
        <f t="shared" si="14"/>
        <v>0.55360134003350081</v>
      </c>
      <c r="AJ30" s="10">
        <f t="shared" si="15"/>
        <v>0.35555555555555557</v>
      </c>
      <c r="AK30" s="10">
        <f t="shared" si="16"/>
        <v>80</v>
      </c>
      <c r="AL30" s="10">
        <f t="shared" si="17"/>
        <v>0.23237962316817862</v>
      </c>
      <c r="AM30" s="5">
        <f t="shared" si="18"/>
        <v>45.802919708029201</v>
      </c>
      <c r="AN30" s="5">
        <f t="shared" si="19"/>
        <v>99.513381995133827</v>
      </c>
      <c r="AO30" s="5">
        <f t="shared" si="20"/>
        <v>99.513381995133827</v>
      </c>
      <c r="AP30" s="5">
        <f t="shared" si="21"/>
        <v>42.639902676399025</v>
      </c>
      <c r="AQ30" s="5">
        <f t="shared" si="22"/>
        <v>32.055961070559611</v>
      </c>
      <c r="AR30" s="5">
        <v>63.694852941176478</v>
      </c>
      <c r="AS30">
        <f t="shared" si="23"/>
        <v>56.873479318734802</v>
      </c>
      <c r="AU30">
        <f t="shared" si="24"/>
        <v>67.457420924574222</v>
      </c>
      <c r="AW30" s="13">
        <f t="shared" si="25"/>
        <v>0.14334665905197033</v>
      </c>
      <c r="AX30" s="13">
        <f t="shared" si="26"/>
        <v>0.31144108128688375</v>
      </c>
      <c r="AY30" s="13">
        <f t="shared" si="27"/>
        <v>0.31144108128688375</v>
      </c>
      <c r="AZ30" s="13">
        <f t="shared" si="28"/>
        <v>0.13344755377879308</v>
      </c>
      <c r="BA30" s="13">
        <f t="shared" si="29"/>
        <v>0.10032362459546927</v>
      </c>
      <c r="BB30" s="18">
        <f t="shared" si="30"/>
        <v>0.16809442223491342</v>
      </c>
    </row>
    <row r="31" spans="1:54" x14ac:dyDescent="0.25">
      <c r="A31">
        <v>170</v>
      </c>
      <c r="B31">
        <v>30</v>
      </c>
      <c r="D31">
        <v>257</v>
      </c>
      <c r="F31">
        <v>100</v>
      </c>
      <c r="G31">
        <v>11</v>
      </c>
      <c r="H31">
        <v>20</v>
      </c>
      <c r="I31">
        <v>30</v>
      </c>
      <c r="J31">
        <v>15</v>
      </c>
      <c r="K31">
        <v>900</v>
      </c>
      <c r="L31">
        <v>60</v>
      </c>
      <c r="M31">
        <v>1901</v>
      </c>
      <c r="N31">
        <v>1393</v>
      </c>
      <c r="O31">
        <v>232</v>
      </c>
      <c r="P31">
        <v>1343</v>
      </c>
      <c r="Q31">
        <v>1343</v>
      </c>
      <c r="R31">
        <v>348</v>
      </c>
      <c r="S31">
        <f t="shared" si="0"/>
        <v>116</v>
      </c>
      <c r="T31">
        <f t="shared" si="1"/>
        <v>0</v>
      </c>
      <c r="U31" t="str">
        <f t="shared" si="2"/>
        <v>Sim val is greater</v>
      </c>
      <c r="V31" t="str">
        <f t="shared" si="3"/>
        <v>Both same</v>
      </c>
      <c r="W31">
        <v>220</v>
      </c>
      <c r="Y31">
        <f t="shared" si="4"/>
        <v>12</v>
      </c>
      <c r="Z31">
        <f t="shared" si="5"/>
        <v>1123</v>
      </c>
      <c r="AA31">
        <f t="shared" si="6"/>
        <v>1123</v>
      </c>
      <c r="AB31">
        <f t="shared" si="7"/>
        <v>128</v>
      </c>
      <c r="AC31">
        <f t="shared" si="8"/>
        <v>1111</v>
      </c>
      <c r="AD31">
        <f t="shared" si="9"/>
        <v>1111</v>
      </c>
      <c r="AE31">
        <f t="shared" si="10"/>
        <v>995</v>
      </c>
      <c r="AF31">
        <f t="shared" si="11"/>
        <v>995</v>
      </c>
      <c r="AG31" s="10">
        <f t="shared" si="12"/>
        <v>0.23346303501945526</v>
      </c>
      <c r="AH31" s="10">
        <f t="shared" si="13"/>
        <v>19.010000000000002</v>
      </c>
      <c r="AI31" s="10">
        <f t="shared" si="14"/>
        <v>0.50384422110552762</v>
      </c>
      <c r="AJ31" s="10">
        <f t="shared" si="15"/>
        <v>0.11</v>
      </c>
      <c r="AK31" s="10">
        <f t="shared" si="16"/>
        <v>60</v>
      </c>
      <c r="AL31" s="10">
        <f t="shared" si="17"/>
        <v>0.16259595254710396</v>
      </c>
      <c r="AM31" s="5">
        <f t="shared" si="18"/>
        <v>16.654702081837762</v>
      </c>
      <c r="AN31" s="5">
        <f t="shared" si="19"/>
        <v>96.41062455132807</v>
      </c>
      <c r="AO31" s="5">
        <f t="shared" si="20"/>
        <v>96.41062455132807</v>
      </c>
      <c r="AP31" s="5">
        <f t="shared" si="21"/>
        <v>24.982053122756639</v>
      </c>
      <c r="AQ31" s="5">
        <f t="shared" si="22"/>
        <v>15.793251974156497</v>
      </c>
      <c r="AR31" s="5">
        <v>63.000000000000014</v>
      </c>
      <c r="AS31">
        <f t="shared" si="23"/>
        <v>71.428571428571431</v>
      </c>
      <c r="AU31">
        <f t="shared" si="24"/>
        <v>80.617372577171579</v>
      </c>
      <c r="AW31" s="13">
        <f t="shared" si="25"/>
        <v>6.6551921973608721E-2</v>
      </c>
      <c r="AX31" s="13">
        <f t="shared" si="26"/>
        <v>0.3852553069420539</v>
      </c>
      <c r="AY31" s="13">
        <f t="shared" si="27"/>
        <v>0.3852553069420539</v>
      </c>
      <c r="AZ31" s="13">
        <f t="shared" si="28"/>
        <v>9.9827882960413075E-2</v>
      </c>
      <c r="BA31" s="13">
        <f t="shared" si="29"/>
        <v>6.3109581181870336E-2</v>
      </c>
      <c r="BB31" s="18">
        <f t="shared" si="30"/>
        <v>0.28542742398164084</v>
      </c>
    </row>
    <row r="32" spans="1:54" x14ac:dyDescent="0.25">
      <c r="A32" s="4">
        <v>171</v>
      </c>
      <c r="B32" s="4">
        <v>31</v>
      </c>
      <c r="C32" s="4"/>
      <c r="D32" s="4">
        <v>165</v>
      </c>
      <c r="E32" s="4"/>
      <c r="F32" s="4">
        <v>80</v>
      </c>
      <c r="G32" s="4">
        <v>24</v>
      </c>
      <c r="H32" s="4">
        <v>20</v>
      </c>
      <c r="I32" s="4">
        <v>30</v>
      </c>
      <c r="J32" s="4">
        <v>15</v>
      </c>
      <c r="K32" s="4">
        <v>1365</v>
      </c>
      <c r="L32" s="4">
        <v>91</v>
      </c>
      <c r="M32" s="4">
        <v>2096</v>
      </c>
      <c r="N32" s="4">
        <v>1968</v>
      </c>
      <c r="O32" s="4">
        <v>1190</v>
      </c>
      <c r="P32" s="4">
        <v>1939</v>
      </c>
      <c r="Q32" s="4">
        <v>1926</v>
      </c>
      <c r="R32" s="4">
        <v>1139</v>
      </c>
      <c r="S32" s="4">
        <f t="shared" si="0"/>
        <v>51</v>
      </c>
      <c r="T32" s="4">
        <f t="shared" si="1"/>
        <v>13</v>
      </c>
      <c r="U32" s="4" t="str">
        <f t="shared" si="2"/>
        <v>1.1 is greater</v>
      </c>
      <c r="V32" s="4" t="str">
        <f t="shared" si="3"/>
        <v>1.2 is greater</v>
      </c>
      <c r="W32" s="4">
        <v>397</v>
      </c>
      <c r="Y32">
        <f t="shared" si="4"/>
        <v>793</v>
      </c>
      <c r="Z32">
        <f t="shared" si="5"/>
        <v>1542</v>
      </c>
      <c r="AA32">
        <f t="shared" si="6"/>
        <v>1529</v>
      </c>
      <c r="AB32">
        <f t="shared" si="7"/>
        <v>742</v>
      </c>
      <c r="AC32">
        <f t="shared" si="8"/>
        <v>749</v>
      </c>
      <c r="AD32">
        <f t="shared" si="9"/>
        <v>736</v>
      </c>
      <c r="AE32">
        <f t="shared" si="10"/>
        <v>800</v>
      </c>
      <c r="AF32">
        <f t="shared" si="11"/>
        <v>787</v>
      </c>
      <c r="AG32" s="10">
        <f t="shared" si="12"/>
        <v>0.55151515151515151</v>
      </c>
      <c r="AH32" s="10">
        <f t="shared" si="13"/>
        <v>26.2</v>
      </c>
      <c r="AI32" s="10">
        <f t="shared" si="14"/>
        <v>0.73869346733668328</v>
      </c>
      <c r="AJ32" s="10">
        <f t="shared" si="15"/>
        <v>0.3</v>
      </c>
      <c r="AK32" s="10">
        <f t="shared" si="16"/>
        <v>91</v>
      </c>
      <c r="AL32" s="10">
        <f t="shared" si="17"/>
        <v>0.27076064200976968</v>
      </c>
      <c r="AM32" s="5">
        <f t="shared" si="18"/>
        <v>60.467479674796742</v>
      </c>
      <c r="AN32" s="5">
        <f t="shared" si="19"/>
        <v>98.526422764227632</v>
      </c>
      <c r="AO32" s="5">
        <f t="shared" si="20"/>
        <v>97.865853658536579</v>
      </c>
      <c r="AP32" s="5">
        <f t="shared" si="21"/>
        <v>57.876016260162601</v>
      </c>
      <c r="AQ32" s="5">
        <f t="shared" si="22"/>
        <v>20.172764227642276</v>
      </c>
      <c r="AR32" s="5">
        <v>62.967504598405888</v>
      </c>
      <c r="AS32">
        <f t="shared" si="23"/>
        <v>40.650406504065032</v>
      </c>
      <c r="AU32">
        <f t="shared" si="24"/>
        <v>78.353658536585357</v>
      </c>
      <c r="AW32" s="13">
        <f t="shared" si="25"/>
        <v>0.18054923380367166</v>
      </c>
      <c r="AX32" s="13">
        <f t="shared" si="26"/>
        <v>0.29418904566833559</v>
      </c>
      <c r="AY32" s="13">
        <f t="shared" si="27"/>
        <v>0.29221665908056443</v>
      </c>
      <c r="AZ32" s="13">
        <f t="shared" si="28"/>
        <v>0.17281140949780005</v>
      </c>
      <c r="BA32" s="13">
        <f t="shared" si="29"/>
        <v>6.0233651949628285E-2</v>
      </c>
      <c r="BB32" s="18">
        <f t="shared" si="30"/>
        <v>0.11166742527689277</v>
      </c>
    </row>
    <row r="33" spans="1:54" x14ac:dyDescent="0.25">
      <c r="A33">
        <v>172</v>
      </c>
      <c r="B33">
        <v>32</v>
      </c>
      <c r="D33">
        <v>234</v>
      </c>
      <c r="F33">
        <v>90</v>
      </c>
      <c r="G33">
        <v>2</v>
      </c>
      <c r="H33">
        <v>20</v>
      </c>
      <c r="I33">
        <v>30</v>
      </c>
      <c r="J33">
        <v>15</v>
      </c>
      <c r="K33">
        <v>2023</v>
      </c>
      <c r="L33">
        <v>134</v>
      </c>
      <c r="M33">
        <v>1490</v>
      </c>
      <c r="N33">
        <v>1396</v>
      </c>
      <c r="O33">
        <v>845</v>
      </c>
      <c r="P33">
        <v>1278</v>
      </c>
      <c r="Q33">
        <v>1278</v>
      </c>
      <c r="R33">
        <v>815</v>
      </c>
      <c r="S33">
        <f t="shared" si="0"/>
        <v>30</v>
      </c>
      <c r="T33">
        <f t="shared" si="1"/>
        <v>0</v>
      </c>
      <c r="U33" t="str">
        <f t="shared" si="2"/>
        <v>1.1 is greater</v>
      </c>
      <c r="V33" t="str">
        <f t="shared" si="3"/>
        <v>Both same</v>
      </c>
      <c r="W33">
        <v>285</v>
      </c>
      <c r="Y33">
        <f t="shared" si="4"/>
        <v>560</v>
      </c>
      <c r="Z33">
        <f t="shared" si="5"/>
        <v>993</v>
      </c>
      <c r="AA33">
        <f t="shared" si="6"/>
        <v>993</v>
      </c>
      <c r="AB33">
        <f t="shared" si="7"/>
        <v>530</v>
      </c>
      <c r="AC33">
        <f t="shared" si="8"/>
        <v>433</v>
      </c>
      <c r="AD33">
        <f t="shared" si="9"/>
        <v>433</v>
      </c>
      <c r="AE33">
        <f t="shared" si="10"/>
        <v>463</v>
      </c>
      <c r="AF33">
        <f t="shared" si="11"/>
        <v>463</v>
      </c>
      <c r="AG33" s="10">
        <f t="shared" si="12"/>
        <v>0.57264957264957261</v>
      </c>
      <c r="AH33" s="10">
        <f t="shared" si="13"/>
        <v>16.555555555555557</v>
      </c>
      <c r="AI33" s="10">
        <f t="shared" si="14"/>
        <v>0.42367392518146291</v>
      </c>
      <c r="AJ33" s="10">
        <f t="shared" si="15"/>
        <v>2.2222222222222223E-2</v>
      </c>
      <c r="AK33" s="10">
        <f t="shared" si="16"/>
        <v>134.86666666666667</v>
      </c>
      <c r="AL33" s="10">
        <f t="shared" si="17"/>
        <v>0.42381949290532678</v>
      </c>
      <c r="AM33" s="5">
        <f t="shared" si="18"/>
        <v>60.530085959885383</v>
      </c>
      <c r="AN33" s="5">
        <f t="shared" si="19"/>
        <v>91.547277936962743</v>
      </c>
      <c r="AO33" s="5">
        <f t="shared" si="20"/>
        <v>91.547277936962743</v>
      </c>
      <c r="AP33" s="5">
        <f t="shared" si="21"/>
        <v>58.381088825214903</v>
      </c>
      <c r="AQ33" s="5">
        <f t="shared" si="22"/>
        <v>20.41547277936963</v>
      </c>
      <c r="AR33" s="5">
        <v>62.173314993122425</v>
      </c>
      <c r="AS33">
        <f t="shared" si="23"/>
        <v>33.16618911174784</v>
      </c>
      <c r="AU33">
        <f t="shared" si="24"/>
        <v>71.131805157593107</v>
      </c>
      <c r="AW33" s="13">
        <f t="shared" si="25"/>
        <v>0.18773605865363255</v>
      </c>
      <c r="AX33" s="13">
        <f t="shared" si="26"/>
        <v>0.28393690291046436</v>
      </c>
      <c r="AY33" s="13">
        <f t="shared" si="27"/>
        <v>0.28393690291046436</v>
      </c>
      <c r="AZ33" s="13">
        <f t="shared" si="28"/>
        <v>0.18107087313930242</v>
      </c>
      <c r="BA33" s="13">
        <f t="shared" si="29"/>
        <v>6.331926238613643E-2</v>
      </c>
      <c r="BB33" s="18">
        <f t="shared" si="30"/>
        <v>9.6200844256831813E-2</v>
      </c>
    </row>
    <row r="34" spans="1:54" x14ac:dyDescent="0.25">
      <c r="A34" s="15">
        <v>173</v>
      </c>
      <c r="B34">
        <v>33</v>
      </c>
      <c r="C34" s="15"/>
      <c r="D34" s="15">
        <v>248</v>
      </c>
      <c r="E34" s="15"/>
      <c r="F34" s="15">
        <v>100</v>
      </c>
      <c r="G34" s="15">
        <v>7</v>
      </c>
      <c r="H34" s="15">
        <v>20</v>
      </c>
      <c r="I34" s="15">
        <v>30</v>
      </c>
      <c r="J34" s="15">
        <v>15</v>
      </c>
      <c r="K34" s="15">
        <v>2991</v>
      </c>
      <c r="L34" s="15">
        <v>199</v>
      </c>
      <c r="M34" s="15">
        <v>2273</v>
      </c>
      <c r="N34">
        <v>2242</v>
      </c>
      <c r="O34" s="15">
        <v>1821</v>
      </c>
      <c r="P34" s="15">
        <v>2231</v>
      </c>
      <c r="Q34" s="15">
        <v>2231</v>
      </c>
      <c r="R34" s="15">
        <v>1813</v>
      </c>
      <c r="S34">
        <f t="shared" ref="S34:S65" si="31">ABS(R34-O34)</f>
        <v>8</v>
      </c>
      <c r="T34">
        <f t="shared" ref="T34:T65" si="32">ABS(P34-Q34)</f>
        <v>0</v>
      </c>
      <c r="U34" t="str">
        <f t="shared" ref="U34:U65" si="33">IF(O34&gt;R34,"1.1 is greater",IF(R34&gt;O34,"Sim val is greater","Both same"))</f>
        <v>1.1 is greater</v>
      </c>
      <c r="V34" t="str">
        <f t="shared" ref="V34:V65" si="34">IF(P34&gt;Q34,"1.2 is greater",IF(Q34&gt;P34,"1.3 is greater","Both same"))</f>
        <v>Both same</v>
      </c>
      <c r="W34" s="15">
        <v>1361</v>
      </c>
      <c r="Y34">
        <f t="shared" ref="Y34:Y65" si="35">ABS(O34-W34)</f>
        <v>460</v>
      </c>
      <c r="Z34">
        <f t="shared" ref="Z34:Z65" si="36">ABS(P34-W34)</f>
        <v>870</v>
      </c>
      <c r="AA34">
        <f t="shared" ref="AA34:AA65" si="37">ABS(Q34-W34)</f>
        <v>870</v>
      </c>
      <c r="AB34">
        <f t="shared" ref="AB34:AB65" si="38">ABS(R34-W34)</f>
        <v>452</v>
      </c>
      <c r="AC34">
        <f t="shared" ref="AC34:AC65" si="39">ABS(O34-P34)</f>
        <v>410</v>
      </c>
      <c r="AD34">
        <f t="shared" ref="AD34:AD65" si="40">ABS(O34-Q34)</f>
        <v>410</v>
      </c>
      <c r="AE34">
        <f t="shared" ref="AE34:AE65" si="41">ABS(P34-R34)</f>
        <v>418</v>
      </c>
      <c r="AF34">
        <f t="shared" ref="AF34:AF65" si="42">ABS(Q34-R34)</f>
        <v>418</v>
      </c>
      <c r="AG34" s="10">
        <f t="shared" ref="AG34:AG65" si="43">L34/D34</f>
        <v>0.80241935483870963</v>
      </c>
      <c r="AH34" s="10">
        <f t="shared" ref="AH34:AH65" si="44">M34/(F34)</f>
        <v>22.73</v>
      </c>
      <c r="AI34" s="10">
        <f t="shared" ref="AI34:AI65" si="45">(AH34-$AH$204)/($AH$203-$AH$204)</f>
        <v>0.62535175879396976</v>
      </c>
      <c r="AJ34" s="10">
        <f t="shared" ref="AJ34:AJ65" si="46">G34/F34</f>
        <v>7.0000000000000007E-2</v>
      </c>
      <c r="AK34" s="10">
        <f t="shared" ref="AK34:AK65" si="47">K34/J34</f>
        <v>199.4</v>
      </c>
      <c r="AL34" s="10">
        <f t="shared" ref="AL34:AL65" si="48">(AK34-$AK$204)/($AK$203-$AK$204)</f>
        <v>0.64898813677599432</v>
      </c>
      <c r="AM34" s="5">
        <f t="shared" ref="AM34:AM65" si="49">(O34/N34)*100</f>
        <v>81.222123104371107</v>
      </c>
      <c r="AN34" s="5">
        <f t="shared" ref="AN34:AN65" si="50">(P34/N34)*100</f>
        <v>99.509366636931304</v>
      </c>
      <c r="AO34" s="5">
        <f t="shared" ref="AO34:AO65" si="51">(Q34/N34)*100</f>
        <v>99.509366636931304</v>
      </c>
      <c r="AP34" s="5">
        <f t="shared" ref="AP34:AP65" si="52">(R34/N34)*100</f>
        <v>80.865298840321145</v>
      </c>
      <c r="AQ34" s="5">
        <f t="shared" ref="AQ34:AQ65" si="53">(W34/N34)*100</f>
        <v>60.704727921498659</v>
      </c>
      <c r="AR34" s="5">
        <v>61.548064918851438</v>
      </c>
      <c r="AS34">
        <f t="shared" ref="AS34:AS65" si="54">AN34-AP34</f>
        <v>18.644067796610159</v>
      </c>
      <c r="AU34">
        <f t="shared" ref="AU34:AU65" si="55">AN34-AQ34</f>
        <v>38.804638715432645</v>
      </c>
      <c r="AW34" s="13">
        <f t="shared" ref="AW34:AW65" si="56">AM34/SUM($AM34:$AQ34)</f>
        <v>0.19255577878819924</v>
      </c>
      <c r="AX34" s="13">
        <f t="shared" ref="AX34:AX65" si="57">AN34/SUM($AM34:$AQ34)</f>
        <v>0.23590990800465261</v>
      </c>
      <c r="AY34" s="13">
        <f t="shared" ref="AY34:AY65" si="58">AO34/SUM($AM34:$AQ34)</f>
        <v>0.23590990800465261</v>
      </c>
      <c r="AZ34" s="13">
        <f t="shared" ref="AZ34:AZ65" si="59">AP34/SUM($AM34:$AQ34)</f>
        <v>0.19170984455958551</v>
      </c>
      <c r="BA34" s="13">
        <f t="shared" ref="BA34:BA65" si="60">AQ34/SUM($AM34:$AQ34)</f>
        <v>0.14391456064291</v>
      </c>
      <c r="BB34" s="18">
        <f t="shared" ref="BB34:BB65" si="61">MIN(AX34,AY34)-MAX(AW34,AZ34)</f>
        <v>4.3354129216453374E-2</v>
      </c>
    </row>
    <row r="35" spans="1:54" s="15" customFormat="1" x14ac:dyDescent="0.25">
      <c r="A35">
        <v>174</v>
      </c>
      <c r="B35">
        <v>34</v>
      </c>
      <c r="C35"/>
      <c r="D35">
        <v>312</v>
      </c>
      <c r="E35"/>
      <c r="F35">
        <v>40</v>
      </c>
      <c r="G35">
        <v>13</v>
      </c>
      <c r="H35">
        <v>20</v>
      </c>
      <c r="I35">
        <v>30</v>
      </c>
      <c r="J35">
        <v>15</v>
      </c>
      <c r="K35">
        <v>3100</v>
      </c>
      <c r="L35">
        <v>206</v>
      </c>
      <c r="M35">
        <v>799</v>
      </c>
      <c r="N35">
        <v>781</v>
      </c>
      <c r="O35">
        <v>416</v>
      </c>
      <c r="P35">
        <v>755</v>
      </c>
      <c r="Q35">
        <v>755</v>
      </c>
      <c r="R35">
        <v>416</v>
      </c>
      <c r="S35">
        <f t="shared" si="31"/>
        <v>0</v>
      </c>
      <c r="T35">
        <f t="shared" si="32"/>
        <v>0</v>
      </c>
      <c r="U35" t="str">
        <f t="shared" si="33"/>
        <v>Both same</v>
      </c>
      <c r="V35" t="str">
        <f t="shared" si="34"/>
        <v>Both same</v>
      </c>
      <c r="W35">
        <v>173</v>
      </c>
      <c r="X35"/>
      <c r="Y35">
        <f t="shared" si="35"/>
        <v>243</v>
      </c>
      <c r="Z35">
        <f t="shared" si="36"/>
        <v>582</v>
      </c>
      <c r="AA35">
        <f t="shared" si="37"/>
        <v>582</v>
      </c>
      <c r="AB35">
        <f t="shared" si="38"/>
        <v>243</v>
      </c>
      <c r="AC35">
        <f t="shared" si="39"/>
        <v>339</v>
      </c>
      <c r="AD35">
        <f t="shared" si="40"/>
        <v>339</v>
      </c>
      <c r="AE35">
        <f t="shared" si="41"/>
        <v>339</v>
      </c>
      <c r="AF35">
        <f t="shared" si="42"/>
        <v>339</v>
      </c>
      <c r="AG35" s="10">
        <f t="shared" si="43"/>
        <v>0.66025641025641024</v>
      </c>
      <c r="AH35" s="10">
        <f t="shared" si="44"/>
        <v>19.975000000000001</v>
      </c>
      <c r="AI35" s="10">
        <f t="shared" si="45"/>
        <v>0.53536432160804015</v>
      </c>
      <c r="AJ35" s="10">
        <f t="shared" si="46"/>
        <v>0.32500000000000001</v>
      </c>
      <c r="AK35" s="10">
        <f t="shared" si="47"/>
        <v>206.66666666666666</v>
      </c>
      <c r="AL35" s="10">
        <f t="shared" si="48"/>
        <v>0.67434287043498475</v>
      </c>
      <c r="AM35" s="5">
        <f t="shared" si="49"/>
        <v>53.265044814340591</v>
      </c>
      <c r="AN35" s="5">
        <f t="shared" si="50"/>
        <v>96.670934699103711</v>
      </c>
      <c r="AO35" s="5">
        <f t="shared" si="51"/>
        <v>96.670934699103711</v>
      </c>
      <c r="AP35" s="5">
        <f t="shared" si="52"/>
        <v>53.265044814340591</v>
      </c>
      <c r="AQ35" s="5">
        <f t="shared" si="53"/>
        <v>22.151088348271447</v>
      </c>
      <c r="AR35" s="5">
        <v>60.36866359447005</v>
      </c>
      <c r="AS35">
        <f t="shared" si="54"/>
        <v>43.40588988476312</v>
      </c>
      <c r="AT35"/>
      <c r="AU35">
        <f t="shared" si="55"/>
        <v>74.519846350832267</v>
      </c>
      <c r="AV35"/>
      <c r="AW35" s="13">
        <f t="shared" si="56"/>
        <v>0.16540755467196819</v>
      </c>
      <c r="AX35" s="13">
        <f t="shared" si="57"/>
        <v>0.30019880715705766</v>
      </c>
      <c r="AY35" s="13">
        <f t="shared" si="58"/>
        <v>0.30019880715705766</v>
      </c>
      <c r="AZ35" s="13">
        <f t="shared" si="59"/>
        <v>0.16540755467196819</v>
      </c>
      <c r="BA35" s="13">
        <f t="shared" si="60"/>
        <v>6.8787276341948311E-2</v>
      </c>
      <c r="BB35" s="18">
        <f t="shared" si="61"/>
        <v>0.13479125248508947</v>
      </c>
    </row>
    <row r="36" spans="1:54" x14ac:dyDescent="0.25">
      <c r="A36">
        <v>175</v>
      </c>
      <c r="B36">
        <v>35</v>
      </c>
      <c r="D36">
        <v>299</v>
      </c>
      <c r="F36">
        <v>120</v>
      </c>
      <c r="G36">
        <v>3</v>
      </c>
      <c r="H36">
        <v>20</v>
      </c>
      <c r="I36">
        <v>30</v>
      </c>
      <c r="J36">
        <v>15</v>
      </c>
      <c r="K36">
        <v>1655</v>
      </c>
      <c r="L36">
        <v>110</v>
      </c>
      <c r="M36">
        <v>2779</v>
      </c>
      <c r="N36">
        <v>2293</v>
      </c>
      <c r="O36">
        <v>918</v>
      </c>
      <c r="P36">
        <v>2194</v>
      </c>
      <c r="Q36">
        <v>2228</v>
      </c>
      <c r="R36">
        <v>1212</v>
      </c>
      <c r="S36">
        <f t="shared" si="31"/>
        <v>294</v>
      </c>
      <c r="T36">
        <f t="shared" si="32"/>
        <v>34</v>
      </c>
      <c r="U36" t="str">
        <f t="shared" si="33"/>
        <v>Sim val is greater</v>
      </c>
      <c r="V36" t="str">
        <f t="shared" si="34"/>
        <v>1.3 is greater</v>
      </c>
      <c r="W36">
        <v>384</v>
      </c>
      <c r="Y36">
        <f t="shared" si="35"/>
        <v>534</v>
      </c>
      <c r="Z36">
        <f t="shared" si="36"/>
        <v>1810</v>
      </c>
      <c r="AA36">
        <f t="shared" si="37"/>
        <v>1844</v>
      </c>
      <c r="AB36">
        <f t="shared" si="38"/>
        <v>828</v>
      </c>
      <c r="AC36">
        <f t="shared" si="39"/>
        <v>1276</v>
      </c>
      <c r="AD36">
        <f t="shared" si="40"/>
        <v>1310</v>
      </c>
      <c r="AE36">
        <f t="shared" si="41"/>
        <v>982</v>
      </c>
      <c r="AF36">
        <f t="shared" si="42"/>
        <v>1016</v>
      </c>
      <c r="AG36" s="10">
        <f t="shared" si="43"/>
        <v>0.36789297658862874</v>
      </c>
      <c r="AH36" s="10">
        <f t="shared" si="44"/>
        <v>23.158333333333335</v>
      </c>
      <c r="AI36" s="10">
        <f t="shared" si="45"/>
        <v>0.6393425460636516</v>
      </c>
      <c r="AJ36" s="10">
        <f t="shared" si="46"/>
        <v>2.5000000000000001E-2</v>
      </c>
      <c r="AK36" s="10">
        <f t="shared" si="47"/>
        <v>110.33333333333333</v>
      </c>
      <c r="AL36" s="10">
        <f t="shared" si="48"/>
        <v>0.33821819027680849</v>
      </c>
      <c r="AM36" s="5">
        <f t="shared" si="49"/>
        <v>40.034888791975575</v>
      </c>
      <c r="AN36" s="5">
        <f t="shared" si="50"/>
        <v>95.682511993022246</v>
      </c>
      <c r="AO36" s="5">
        <f t="shared" si="51"/>
        <v>97.165285651984306</v>
      </c>
      <c r="AP36" s="5">
        <f t="shared" si="52"/>
        <v>52.856519843000441</v>
      </c>
      <c r="AQ36" s="5">
        <f t="shared" si="53"/>
        <v>16.746620148277366</v>
      </c>
      <c r="AR36" s="5">
        <v>60.071942446043167</v>
      </c>
      <c r="AS36">
        <f t="shared" si="54"/>
        <v>42.825992150021804</v>
      </c>
      <c r="AU36">
        <f t="shared" si="55"/>
        <v>78.935891844744873</v>
      </c>
      <c r="AW36" s="13">
        <f t="shared" si="56"/>
        <v>0.13235294117647056</v>
      </c>
      <c r="AX36" s="13">
        <f t="shared" si="57"/>
        <v>0.31632064590542097</v>
      </c>
      <c r="AY36" s="13">
        <f t="shared" si="58"/>
        <v>0.32122260668973474</v>
      </c>
      <c r="AZ36" s="13">
        <f t="shared" si="59"/>
        <v>0.17474048442906576</v>
      </c>
      <c r="BA36" s="13">
        <f t="shared" si="60"/>
        <v>5.5363321799307953E-2</v>
      </c>
      <c r="BB36" s="18">
        <f t="shared" si="61"/>
        <v>0.14158016147635522</v>
      </c>
    </row>
    <row r="37" spans="1:54" x14ac:dyDescent="0.25">
      <c r="A37">
        <v>176</v>
      </c>
      <c r="B37">
        <v>36</v>
      </c>
      <c r="D37">
        <v>185</v>
      </c>
      <c r="F37">
        <v>130</v>
      </c>
      <c r="G37">
        <v>32</v>
      </c>
      <c r="H37">
        <v>20</v>
      </c>
      <c r="I37">
        <v>30</v>
      </c>
      <c r="J37">
        <v>15</v>
      </c>
      <c r="K37">
        <v>1000</v>
      </c>
      <c r="L37">
        <v>66</v>
      </c>
      <c r="M37">
        <v>2991</v>
      </c>
      <c r="N37">
        <v>2560</v>
      </c>
      <c r="O37">
        <v>1105</v>
      </c>
      <c r="P37">
        <v>2542</v>
      </c>
      <c r="Q37">
        <v>2542</v>
      </c>
      <c r="R37">
        <v>1096</v>
      </c>
      <c r="S37">
        <f t="shared" si="31"/>
        <v>9</v>
      </c>
      <c r="T37">
        <f t="shared" si="32"/>
        <v>0</v>
      </c>
      <c r="U37" t="str">
        <f t="shared" si="33"/>
        <v>1.1 is greater</v>
      </c>
      <c r="V37" t="str">
        <f t="shared" si="34"/>
        <v>Both same</v>
      </c>
      <c r="W37">
        <v>876</v>
      </c>
      <c r="Y37">
        <f t="shared" si="35"/>
        <v>229</v>
      </c>
      <c r="Z37">
        <f t="shared" si="36"/>
        <v>1666</v>
      </c>
      <c r="AA37">
        <f t="shared" si="37"/>
        <v>1666</v>
      </c>
      <c r="AB37">
        <f t="shared" si="38"/>
        <v>220</v>
      </c>
      <c r="AC37">
        <f t="shared" si="39"/>
        <v>1437</v>
      </c>
      <c r="AD37">
        <f t="shared" si="40"/>
        <v>1437</v>
      </c>
      <c r="AE37">
        <f t="shared" si="41"/>
        <v>1446</v>
      </c>
      <c r="AF37">
        <f t="shared" si="42"/>
        <v>1446</v>
      </c>
      <c r="AG37" s="10">
        <f t="shared" si="43"/>
        <v>0.35675675675675678</v>
      </c>
      <c r="AH37" s="10">
        <f t="shared" si="44"/>
        <v>23.007692307692309</v>
      </c>
      <c r="AI37" s="10">
        <f t="shared" si="45"/>
        <v>0.63442211055276376</v>
      </c>
      <c r="AJ37" s="10">
        <f t="shared" si="46"/>
        <v>0.24615384615384617</v>
      </c>
      <c r="AK37" s="10">
        <f t="shared" si="47"/>
        <v>66.666666666666671</v>
      </c>
      <c r="AL37" s="10">
        <f t="shared" si="48"/>
        <v>0.18585717608746222</v>
      </c>
      <c r="AM37" s="5">
        <f t="shared" si="49"/>
        <v>43.1640625</v>
      </c>
      <c r="AN37" s="5">
        <f t="shared" si="50"/>
        <v>99.296875</v>
      </c>
      <c r="AO37" s="5">
        <f t="shared" si="51"/>
        <v>99.296875</v>
      </c>
      <c r="AP37" s="5">
        <f t="shared" si="52"/>
        <v>42.8125</v>
      </c>
      <c r="AQ37" s="5">
        <f t="shared" si="53"/>
        <v>34.21875</v>
      </c>
      <c r="AR37" s="5">
        <v>59.549071618037139</v>
      </c>
      <c r="AS37">
        <f t="shared" si="54"/>
        <v>56.484375</v>
      </c>
      <c r="AU37">
        <f t="shared" si="55"/>
        <v>65.078125</v>
      </c>
      <c r="AW37" s="13">
        <f t="shared" si="56"/>
        <v>0.1354000735204019</v>
      </c>
      <c r="AX37" s="13">
        <f t="shared" si="57"/>
        <v>0.31148143609851736</v>
      </c>
      <c r="AY37" s="13">
        <f t="shared" si="58"/>
        <v>0.31148143609851736</v>
      </c>
      <c r="AZ37" s="13">
        <f t="shared" si="59"/>
        <v>0.13429726749172896</v>
      </c>
      <c r="BA37" s="13">
        <f t="shared" si="60"/>
        <v>0.10733978679083446</v>
      </c>
      <c r="BB37" s="18">
        <f t="shared" si="61"/>
        <v>0.17608136257811546</v>
      </c>
    </row>
    <row r="38" spans="1:54" x14ac:dyDescent="0.25">
      <c r="A38">
        <v>177</v>
      </c>
      <c r="B38">
        <v>37</v>
      </c>
      <c r="D38">
        <v>229</v>
      </c>
      <c r="F38">
        <v>91</v>
      </c>
      <c r="G38">
        <v>28</v>
      </c>
      <c r="H38">
        <v>20</v>
      </c>
      <c r="I38">
        <v>30</v>
      </c>
      <c r="J38">
        <v>15</v>
      </c>
      <c r="K38">
        <v>2000</v>
      </c>
      <c r="L38">
        <v>133</v>
      </c>
      <c r="M38">
        <v>2091</v>
      </c>
      <c r="N38">
        <v>2004</v>
      </c>
      <c r="O38">
        <v>1336</v>
      </c>
      <c r="P38">
        <v>1985</v>
      </c>
      <c r="Q38">
        <v>1985</v>
      </c>
      <c r="R38">
        <v>1247</v>
      </c>
      <c r="S38">
        <f t="shared" si="31"/>
        <v>89</v>
      </c>
      <c r="T38">
        <f t="shared" si="32"/>
        <v>0</v>
      </c>
      <c r="U38" t="str">
        <f t="shared" si="33"/>
        <v>1.1 is greater</v>
      </c>
      <c r="V38" t="str">
        <f t="shared" si="34"/>
        <v>Both same</v>
      </c>
      <c r="W38">
        <v>381</v>
      </c>
      <c r="Y38">
        <f t="shared" si="35"/>
        <v>955</v>
      </c>
      <c r="Z38">
        <f t="shared" si="36"/>
        <v>1604</v>
      </c>
      <c r="AA38">
        <f t="shared" si="37"/>
        <v>1604</v>
      </c>
      <c r="AB38">
        <f t="shared" si="38"/>
        <v>866</v>
      </c>
      <c r="AC38">
        <f t="shared" si="39"/>
        <v>649</v>
      </c>
      <c r="AD38">
        <f t="shared" si="40"/>
        <v>649</v>
      </c>
      <c r="AE38">
        <f t="shared" si="41"/>
        <v>738</v>
      </c>
      <c r="AF38">
        <f t="shared" si="42"/>
        <v>738</v>
      </c>
      <c r="AG38" s="10">
        <f t="shared" si="43"/>
        <v>0.58078602620087338</v>
      </c>
      <c r="AH38" s="10">
        <f t="shared" si="44"/>
        <v>22.978021978021978</v>
      </c>
      <c r="AI38" s="10">
        <f t="shared" si="45"/>
        <v>0.63345297918162236</v>
      </c>
      <c r="AJ38" s="10">
        <f t="shared" si="46"/>
        <v>0.30769230769230771</v>
      </c>
      <c r="AK38" s="10">
        <f t="shared" si="47"/>
        <v>133.33333333333334</v>
      </c>
      <c r="AL38" s="10">
        <f t="shared" si="48"/>
        <v>0.41846941149104439</v>
      </c>
      <c r="AM38" s="5">
        <f t="shared" si="49"/>
        <v>66.666666666666657</v>
      </c>
      <c r="AN38" s="5">
        <f t="shared" si="50"/>
        <v>99.051896207584832</v>
      </c>
      <c r="AO38" s="5">
        <f t="shared" si="51"/>
        <v>99.051896207584832</v>
      </c>
      <c r="AP38" s="5">
        <f t="shared" si="52"/>
        <v>62.225548902195605</v>
      </c>
      <c r="AQ38" s="5">
        <f t="shared" si="53"/>
        <v>19.011976047904191</v>
      </c>
      <c r="AR38" s="5">
        <v>59.221902017291072</v>
      </c>
      <c r="AS38">
        <f t="shared" si="54"/>
        <v>36.826347305389227</v>
      </c>
      <c r="AU38">
        <f t="shared" si="55"/>
        <v>80.039920159680634</v>
      </c>
      <c r="AW38" s="13">
        <f t="shared" si="56"/>
        <v>0.19267378136717622</v>
      </c>
      <c r="AX38" s="13">
        <f t="shared" si="57"/>
        <v>0.28627055090856651</v>
      </c>
      <c r="AY38" s="13">
        <f t="shared" si="58"/>
        <v>0.28627055090856651</v>
      </c>
      <c r="AZ38" s="13">
        <f t="shared" si="59"/>
        <v>0.17983847706951256</v>
      </c>
      <c r="BA38" s="13">
        <f t="shared" si="60"/>
        <v>5.4946639746178257E-2</v>
      </c>
      <c r="BB38" s="18">
        <f t="shared" si="61"/>
        <v>9.359676954139029E-2</v>
      </c>
    </row>
    <row r="39" spans="1:54" x14ac:dyDescent="0.25">
      <c r="A39">
        <v>178</v>
      </c>
      <c r="B39">
        <v>38</v>
      </c>
      <c r="D39">
        <v>175</v>
      </c>
      <c r="F39">
        <v>84</v>
      </c>
      <c r="G39">
        <v>13</v>
      </c>
      <c r="H39">
        <v>20</v>
      </c>
      <c r="I39">
        <v>30</v>
      </c>
      <c r="J39">
        <v>15</v>
      </c>
      <c r="K39">
        <v>982</v>
      </c>
      <c r="L39">
        <v>65</v>
      </c>
      <c r="M39">
        <v>1946</v>
      </c>
      <c r="N39">
        <v>1612</v>
      </c>
      <c r="O39">
        <v>742</v>
      </c>
      <c r="P39">
        <v>1555</v>
      </c>
      <c r="Q39">
        <v>1555</v>
      </c>
      <c r="R39">
        <v>618</v>
      </c>
      <c r="S39">
        <f t="shared" si="31"/>
        <v>124</v>
      </c>
      <c r="T39">
        <f t="shared" si="32"/>
        <v>0</v>
      </c>
      <c r="U39" t="str">
        <f t="shared" si="33"/>
        <v>1.1 is greater</v>
      </c>
      <c r="V39" t="str">
        <f t="shared" si="34"/>
        <v>Both same</v>
      </c>
      <c r="W39">
        <v>477</v>
      </c>
      <c r="X39" s="4"/>
      <c r="Y39">
        <f t="shared" si="35"/>
        <v>265</v>
      </c>
      <c r="Z39">
        <f t="shared" si="36"/>
        <v>1078</v>
      </c>
      <c r="AA39">
        <f t="shared" si="37"/>
        <v>1078</v>
      </c>
      <c r="AB39">
        <f t="shared" si="38"/>
        <v>141</v>
      </c>
      <c r="AC39">
        <f t="shared" si="39"/>
        <v>813</v>
      </c>
      <c r="AD39">
        <f t="shared" si="40"/>
        <v>813</v>
      </c>
      <c r="AE39">
        <f t="shared" si="41"/>
        <v>937</v>
      </c>
      <c r="AF39">
        <f t="shared" si="42"/>
        <v>937</v>
      </c>
      <c r="AG39" s="10">
        <f t="shared" si="43"/>
        <v>0.37142857142857144</v>
      </c>
      <c r="AH39" s="10">
        <f t="shared" si="44"/>
        <v>23.166666666666668</v>
      </c>
      <c r="AI39" s="10">
        <f t="shared" si="45"/>
        <v>0.63961474036850918</v>
      </c>
      <c r="AJ39" s="10">
        <f t="shared" si="46"/>
        <v>0.15476190476190477</v>
      </c>
      <c r="AK39" s="10">
        <f t="shared" si="47"/>
        <v>65.466666666666669</v>
      </c>
      <c r="AL39" s="10">
        <f t="shared" si="48"/>
        <v>0.18167015585019772</v>
      </c>
      <c r="AM39" s="5">
        <f t="shared" si="49"/>
        <v>46.029776674937963</v>
      </c>
      <c r="AN39" s="5">
        <f t="shared" si="50"/>
        <v>96.464019851116618</v>
      </c>
      <c r="AO39" s="5">
        <f t="shared" si="51"/>
        <v>96.464019851116618</v>
      </c>
      <c r="AP39" s="5">
        <f t="shared" si="52"/>
        <v>38.337468982630277</v>
      </c>
      <c r="AQ39" s="5">
        <f t="shared" si="53"/>
        <v>29.590570719602976</v>
      </c>
      <c r="AR39" s="5">
        <v>59.151193633952261</v>
      </c>
      <c r="AS39">
        <f t="shared" si="54"/>
        <v>58.126550868486341</v>
      </c>
      <c r="AU39">
        <f t="shared" si="55"/>
        <v>66.873449131513638</v>
      </c>
      <c r="AW39" s="13">
        <f t="shared" si="56"/>
        <v>0.14998989286436223</v>
      </c>
      <c r="AX39" s="13">
        <f t="shared" si="57"/>
        <v>0.31433191833434404</v>
      </c>
      <c r="AY39" s="13">
        <f t="shared" si="58"/>
        <v>0.31433191833434404</v>
      </c>
      <c r="AZ39" s="13">
        <f t="shared" si="59"/>
        <v>0.12492419648271681</v>
      </c>
      <c r="BA39" s="13">
        <f t="shared" si="60"/>
        <v>9.6422073984232873E-2</v>
      </c>
      <c r="BB39" s="18">
        <f t="shared" si="61"/>
        <v>0.16434202546998181</v>
      </c>
    </row>
    <row r="40" spans="1:54" x14ac:dyDescent="0.25">
      <c r="A40">
        <v>179</v>
      </c>
      <c r="B40">
        <v>39</v>
      </c>
      <c r="D40">
        <v>200</v>
      </c>
      <c r="F40">
        <v>140</v>
      </c>
      <c r="G40">
        <v>24</v>
      </c>
      <c r="H40">
        <v>20</v>
      </c>
      <c r="I40">
        <v>30</v>
      </c>
      <c r="J40">
        <v>15</v>
      </c>
      <c r="K40">
        <v>1500</v>
      </c>
      <c r="L40">
        <v>100</v>
      </c>
      <c r="M40">
        <v>3508</v>
      </c>
      <c r="N40">
        <v>3249</v>
      </c>
      <c r="O40">
        <v>2190</v>
      </c>
      <c r="P40">
        <v>3209</v>
      </c>
      <c r="Q40">
        <v>3209</v>
      </c>
      <c r="R40">
        <v>2168</v>
      </c>
      <c r="S40">
        <f t="shared" si="31"/>
        <v>22</v>
      </c>
      <c r="T40">
        <f t="shared" si="32"/>
        <v>0</v>
      </c>
      <c r="U40" t="str">
        <f t="shared" si="33"/>
        <v>1.1 is greater</v>
      </c>
      <c r="V40" t="str">
        <f t="shared" si="34"/>
        <v>Both same</v>
      </c>
      <c r="W40">
        <v>1452</v>
      </c>
      <c r="Y40">
        <f t="shared" si="35"/>
        <v>738</v>
      </c>
      <c r="Z40">
        <f t="shared" si="36"/>
        <v>1757</v>
      </c>
      <c r="AA40">
        <f t="shared" si="37"/>
        <v>1757</v>
      </c>
      <c r="AB40">
        <f t="shared" si="38"/>
        <v>716</v>
      </c>
      <c r="AC40">
        <f t="shared" si="39"/>
        <v>1019</v>
      </c>
      <c r="AD40">
        <f t="shared" si="40"/>
        <v>1019</v>
      </c>
      <c r="AE40">
        <f t="shared" si="41"/>
        <v>1041</v>
      </c>
      <c r="AF40">
        <f t="shared" si="42"/>
        <v>1041</v>
      </c>
      <c r="AG40" s="10">
        <f t="shared" si="43"/>
        <v>0.5</v>
      </c>
      <c r="AH40" s="10">
        <f t="shared" si="44"/>
        <v>25.057142857142857</v>
      </c>
      <c r="AI40" s="10">
        <f t="shared" si="45"/>
        <v>0.70136396267049528</v>
      </c>
      <c r="AJ40" s="10">
        <f t="shared" si="46"/>
        <v>0.17142857142857143</v>
      </c>
      <c r="AK40" s="10">
        <f t="shared" si="47"/>
        <v>100</v>
      </c>
      <c r="AL40" s="10">
        <f t="shared" si="48"/>
        <v>0.30216329378925327</v>
      </c>
      <c r="AM40" s="5">
        <f t="shared" si="49"/>
        <v>67.405355493998158</v>
      </c>
      <c r="AN40" s="5">
        <f t="shared" si="50"/>
        <v>98.768851954447527</v>
      </c>
      <c r="AO40" s="5">
        <f t="shared" si="51"/>
        <v>98.768851954447527</v>
      </c>
      <c r="AP40" s="5">
        <f t="shared" si="52"/>
        <v>66.728224068944286</v>
      </c>
      <c r="AQ40" s="5">
        <f t="shared" si="53"/>
        <v>44.690674053554943</v>
      </c>
      <c r="AR40" s="5">
        <v>59.033989266547408</v>
      </c>
      <c r="AS40">
        <f t="shared" si="54"/>
        <v>32.040627885503241</v>
      </c>
      <c r="AU40">
        <f t="shared" si="55"/>
        <v>54.078177900892584</v>
      </c>
      <c r="AW40" s="13">
        <f t="shared" si="56"/>
        <v>0.17909715407262022</v>
      </c>
      <c r="AX40" s="13">
        <f t="shared" si="57"/>
        <v>0.26243048740595354</v>
      </c>
      <c r="AY40" s="13">
        <f t="shared" si="58"/>
        <v>0.26243048740595354</v>
      </c>
      <c r="AZ40" s="13">
        <f t="shared" si="59"/>
        <v>0.17729800457965325</v>
      </c>
      <c r="BA40" s="13">
        <f t="shared" si="60"/>
        <v>0.11874386653581943</v>
      </c>
      <c r="BB40" s="18">
        <f t="shared" si="61"/>
        <v>8.3333333333333315E-2</v>
      </c>
    </row>
    <row r="41" spans="1:54" x14ac:dyDescent="0.25">
      <c r="A41">
        <v>180</v>
      </c>
      <c r="B41">
        <v>40</v>
      </c>
      <c r="D41">
        <v>218</v>
      </c>
      <c r="F41">
        <v>60</v>
      </c>
      <c r="G41">
        <v>14</v>
      </c>
      <c r="H41">
        <v>20</v>
      </c>
      <c r="I41">
        <v>30</v>
      </c>
      <c r="J41">
        <v>15</v>
      </c>
      <c r="K41">
        <v>1500</v>
      </c>
      <c r="L41">
        <v>100</v>
      </c>
      <c r="M41">
        <v>1577</v>
      </c>
      <c r="N41">
        <v>1416</v>
      </c>
      <c r="O41">
        <v>691</v>
      </c>
      <c r="P41">
        <v>1377</v>
      </c>
      <c r="Q41">
        <v>1377</v>
      </c>
      <c r="R41">
        <v>679</v>
      </c>
      <c r="S41">
        <f t="shared" si="31"/>
        <v>12</v>
      </c>
      <c r="T41">
        <f t="shared" si="32"/>
        <v>0</v>
      </c>
      <c r="U41" t="str">
        <f t="shared" si="33"/>
        <v>1.1 is greater</v>
      </c>
      <c r="V41" t="str">
        <f t="shared" si="34"/>
        <v>Both same</v>
      </c>
      <c r="W41">
        <v>136</v>
      </c>
      <c r="Y41">
        <f t="shared" si="35"/>
        <v>555</v>
      </c>
      <c r="Z41">
        <f t="shared" si="36"/>
        <v>1241</v>
      </c>
      <c r="AA41">
        <f t="shared" si="37"/>
        <v>1241</v>
      </c>
      <c r="AB41">
        <f t="shared" si="38"/>
        <v>543</v>
      </c>
      <c r="AC41">
        <f t="shared" si="39"/>
        <v>686</v>
      </c>
      <c r="AD41">
        <f t="shared" si="40"/>
        <v>686</v>
      </c>
      <c r="AE41">
        <f t="shared" si="41"/>
        <v>698</v>
      </c>
      <c r="AF41">
        <f t="shared" si="42"/>
        <v>698</v>
      </c>
      <c r="AG41" s="10">
        <f t="shared" si="43"/>
        <v>0.45871559633027525</v>
      </c>
      <c r="AH41" s="10">
        <f t="shared" si="44"/>
        <v>26.283333333333335</v>
      </c>
      <c r="AI41" s="10">
        <f t="shared" si="45"/>
        <v>0.7414154103852596</v>
      </c>
      <c r="AJ41" s="10">
        <f t="shared" si="46"/>
        <v>0.23333333333333334</v>
      </c>
      <c r="AK41" s="10">
        <f t="shared" si="47"/>
        <v>100</v>
      </c>
      <c r="AL41" s="10">
        <f t="shared" si="48"/>
        <v>0.30216329378925327</v>
      </c>
      <c r="AM41" s="5">
        <f t="shared" si="49"/>
        <v>48.799435028248588</v>
      </c>
      <c r="AN41" s="5">
        <f t="shared" si="50"/>
        <v>97.245762711864401</v>
      </c>
      <c r="AO41" s="5">
        <f t="shared" si="51"/>
        <v>97.245762711864401</v>
      </c>
      <c r="AP41" s="5">
        <f t="shared" si="52"/>
        <v>47.951977401129945</v>
      </c>
      <c r="AQ41" s="5">
        <f t="shared" si="53"/>
        <v>9.6045197740112993</v>
      </c>
      <c r="AR41" s="5">
        <v>58.126550868486341</v>
      </c>
      <c r="AS41">
        <f t="shared" si="54"/>
        <v>49.293785310734457</v>
      </c>
      <c r="AU41">
        <f t="shared" si="55"/>
        <v>87.641242937853107</v>
      </c>
      <c r="AW41" s="13">
        <f t="shared" si="56"/>
        <v>0.16220657276995304</v>
      </c>
      <c r="AX41" s="13">
        <f t="shared" si="57"/>
        <v>0.32323943661971827</v>
      </c>
      <c r="AY41" s="13">
        <f t="shared" si="58"/>
        <v>0.32323943661971827</v>
      </c>
      <c r="AZ41" s="13">
        <f t="shared" si="59"/>
        <v>0.15938967136150234</v>
      </c>
      <c r="BA41" s="13">
        <f t="shared" si="60"/>
        <v>3.1924882629107976E-2</v>
      </c>
      <c r="BB41" s="18">
        <f t="shared" si="61"/>
        <v>0.16103286384976523</v>
      </c>
    </row>
    <row r="42" spans="1:54" x14ac:dyDescent="0.25">
      <c r="A42">
        <v>181</v>
      </c>
      <c r="B42">
        <v>41</v>
      </c>
      <c r="D42">
        <v>258</v>
      </c>
      <c r="F42">
        <v>100</v>
      </c>
      <c r="G42">
        <v>32</v>
      </c>
      <c r="H42">
        <v>20</v>
      </c>
      <c r="I42">
        <v>30</v>
      </c>
      <c r="J42">
        <v>15</v>
      </c>
      <c r="K42">
        <v>2500</v>
      </c>
      <c r="L42">
        <v>166</v>
      </c>
      <c r="M42">
        <v>2293</v>
      </c>
      <c r="N42">
        <v>2194</v>
      </c>
      <c r="O42">
        <v>1310</v>
      </c>
      <c r="P42">
        <v>2072</v>
      </c>
      <c r="Q42">
        <v>2072</v>
      </c>
      <c r="R42">
        <v>1488</v>
      </c>
      <c r="S42">
        <f t="shared" si="31"/>
        <v>178</v>
      </c>
      <c r="T42">
        <f t="shared" si="32"/>
        <v>0</v>
      </c>
      <c r="U42" t="str">
        <f t="shared" si="33"/>
        <v>Sim val is greater</v>
      </c>
      <c r="V42" t="str">
        <f t="shared" si="34"/>
        <v>Both same</v>
      </c>
      <c r="W42">
        <v>806</v>
      </c>
      <c r="Y42">
        <f t="shared" si="35"/>
        <v>504</v>
      </c>
      <c r="Z42">
        <f t="shared" si="36"/>
        <v>1266</v>
      </c>
      <c r="AA42">
        <f t="shared" si="37"/>
        <v>1266</v>
      </c>
      <c r="AB42">
        <f t="shared" si="38"/>
        <v>682</v>
      </c>
      <c r="AC42">
        <f t="shared" si="39"/>
        <v>762</v>
      </c>
      <c r="AD42">
        <f t="shared" si="40"/>
        <v>762</v>
      </c>
      <c r="AE42">
        <f t="shared" si="41"/>
        <v>584</v>
      </c>
      <c r="AF42">
        <f t="shared" si="42"/>
        <v>584</v>
      </c>
      <c r="AG42" s="10">
        <f t="shared" si="43"/>
        <v>0.64341085271317833</v>
      </c>
      <c r="AH42" s="10">
        <f t="shared" si="44"/>
        <v>22.93</v>
      </c>
      <c r="AI42" s="10">
        <f t="shared" si="45"/>
        <v>0.63188442211055262</v>
      </c>
      <c r="AJ42" s="10">
        <f t="shared" si="46"/>
        <v>0.32</v>
      </c>
      <c r="AK42" s="10">
        <f t="shared" si="47"/>
        <v>166.66666666666666</v>
      </c>
      <c r="AL42" s="10">
        <f t="shared" si="48"/>
        <v>0.53477552919283544</v>
      </c>
      <c r="AM42" s="5">
        <f t="shared" si="49"/>
        <v>59.708295350957151</v>
      </c>
      <c r="AN42" s="5">
        <f t="shared" si="50"/>
        <v>94.43938012762078</v>
      </c>
      <c r="AO42" s="5">
        <f t="shared" si="51"/>
        <v>94.43938012762078</v>
      </c>
      <c r="AP42" s="5">
        <f t="shared" si="52"/>
        <v>67.82133090246127</v>
      </c>
      <c r="AQ42" s="5">
        <f t="shared" si="53"/>
        <v>36.736554238833179</v>
      </c>
      <c r="AR42" s="5">
        <v>57.211925866236903</v>
      </c>
      <c r="AS42">
        <f t="shared" si="54"/>
        <v>26.61804922515951</v>
      </c>
      <c r="AU42">
        <f t="shared" si="55"/>
        <v>57.702825888787601</v>
      </c>
      <c r="AW42" s="13">
        <f t="shared" si="56"/>
        <v>0.16907589055240063</v>
      </c>
      <c r="AX42" s="13">
        <f t="shared" si="57"/>
        <v>0.26742385131646879</v>
      </c>
      <c r="AY42" s="13">
        <f t="shared" si="58"/>
        <v>0.26742385131646879</v>
      </c>
      <c r="AZ42" s="13">
        <f t="shared" si="59"/>
        <v>0.192049561177078</v>
      </c>
      <c r="BA42" s="13">
        <f t="shared" si="60"/>
        <v>0.1040268456375839</v>
      </c>
      <c r="BB42" s="18">
        <f t="shared" si="61"/>
        <v>7.5374290139390787E-2</v>
      </c>
    </row>
    <row r="43" spans="1:54" x14ac:dyDescent="0.25">
      <c r="A43">
        <v>182</v>
      </c>
      <c r="B43">
        <v>42</v>
      </c>
      <c r="D43">
        <v>293</v>
      </c>
      <c r="F43">
        <v>111</v>
      </c>
      <c r="G43">
        <v>42</v>
      </c>
      <c r="H43">
        <v>20</v>
      </c>
      <c r="I43">
        <v>30</v>
      </c>
      <c r="J43">
        <v>15</v>
      </c>
      <c r="K43">
        <v>3102</v>
      </c>
      <c r="L43">
        <v>206</v>
      </c>
      <c r="M43">
        <v>2646</v>
      </c>
      <c r="N43">
        <v>2580</v>
      </c>
      <c r="O43">
        <v>1967</v>
      </c>
      <c r="P43">
        <v>2536</v>
      </c>
      <c r="Q43">
        <v>2534</v>
      </c>
      <c r="R43">
        <v>1962</v>
      </c>
      <c r="S43">
        <f t="shared" si="31"/>
        <v>5</v>
      </c>
      <c r="T43">
        <f t="shared" si="32"/>
        <v>2</v>
      </c>
      <c r="U43" t="str">
        <f t="shared" si="33"/>
        <v>1.1 is greater</v>
      </c>
      <c r="V43" t="str">
        <f t="shared" si="34"/>
        <v>1.2 is greater</v>
      </c>
      <c r="W43">
        <v>834</v>
      </c>
      <c r="Y43">
        <f t="shared" si="35"/>
        <v>1133</v>
      </c>
      <c r="Z43">
        <f t="shared" si="36"/>
        <v>1702</v>
      </c>
      <c r="AA43">
        <f t="shared" si="37"/>
        <v>1700</v>
      </c>
      <c r="AB43">
        <f t="shared" si="38"/>
        <v>1128</v>
      </c>
      <c r="AC43">
        <f t="shared" si="39"/>
        <v>569</v>
      </c>
      <c r="AD43">
        <f t="shared" si="40"/>
        <v>567</v>
      </c>
      <c r="AE43">
        <f t="shared" si="41"/>
        <v>574</v>
      </c>
      <c r="AF43">
        <f t="shared" si="42"/>
        <v>572</v>
      </c>
      <c r="AG43" s="10">
        <f t="shared" si="43"/>
        <v>0.70307167235494883</v>
      </c>
      <c r="AH43" s="10">
        <f t="shared" si="44"/>
        <v>23.837837837837839</v>
      </c>
      <c r="AI43" s="10">
        <f t="shared" si="45"/>
        <v>0.66153741681379863</v>
      </c>
      <c r="AJ43" s="10">
        <f t="shared" si="46"/>
        <v>0.3783783783783784</v>
      </c>
      <c r="AK43" s="10">
        <f t="shared" si="47"/>
        <v>206.8</v>
      </c>
      <c r="AL43" s="10">
        <f t="shared" si="48"/>
        <v>0.67480809490579197</v>
      </c>
      <c r="AM43" s="5">
        <f t="shared" si="49"/>
        <v>76.240310077519382</v>
      </c>
      <c r="AN43" s="5">
        <f t="shared" si="50"/>
        <v>98.294573643410857</v>
      </c>
      <c r="AO43" s="5">
        <f t="shared" si="51"/>
        <v>98.217054263565899</v>
      </c>
      <c r="AP43" s="5">
        <f t="shared" si="52"/>
        <v>76.04651162790698</v>
      </c>
      <c r="AQ43" s="5">
        <f t="shared" si="53"/>
        <v>32.325581395348834</v>
      </c>
      <c r="AR43" s="5">
        <v>56.873479318734802</v>
      </c>
      <c r="AS43">
        <f t="shared" si="54"/>
        <v>22.248062015503876</v>
      </c>
      <c r="AU43">
        <f t="shared" si="55"/>
        <v>65.968992248062023</v>
      </c>
      <c r="AW43" s="13">
        <f t="shared" si="56"/>
        <v>0.20004067934506256</v>
      </c>
      <c r="AX43" s="13">
        <f t="shared" si="57"/>
        <v>0.25790704769653211</v>
      </c>
      <c r="AY43" s="13">
        <f t="shared" si="58"/>
        <v>0.25770365097121939</v>
      </c>
      <c r="AZ43" s="13">
        <f t="shared" si="59"/>
        <v>0.19953218753178076</v>
      </c>
      <c r="BA43" s="13">
        <f t="shared" si="60"/>
        <v>8.4816434455405265E-2</v>
      </c>
      <c r="BB43" s="18">
        <f t="shared" si="61"/>
        <v>5.7662971626156828E-2</v>
      </c>
    </row>
    <row r="44" spans="1:54" x14ac:dyDescent="0.25">
      <c r="A44">
        <v>183</v>
      </c>
      <c r="B44">
        <v>43</v>
      </c>
      <c r="D44">
        <v>200</v>
      </c>
      <c r="F44">
        <v>100</v>
      </c>
      <c r="G44">
        <v>15</v>
      </c>
      <c r="H44">
        <v>20</v>
      </c>
      <c r="I44">
        <v>30</v>
      </c>
      <c r="J44">
        <v>15</v>
      </c>
      <c r="K44">
        <v>982</v>
      </c>
      <c r="L44">
        <v>65</v>
      </c>
      <c r="M44">
        <v>2467</v>
      </c>
      <c r="N44">
        <v>1987</v>
      </c>
      <c r="O44">
        <v>693</v>
      </c>
      <c r="P44">
        <v>1788</v>
      </c>
      <c r="Q44">
        <v>1822</v>
      </c>
      <c r="R44">
        <v>716</v>
      </c>
      <c r="S44">
        <f t="shared" si="31"/>
        <v>23</v>
      </c>
      <c r="T44">
        <f t="shared" si="32"/>
        <v>34</v>
      </c>
      <c r="U44" t="str">
        <f t="shared" si="33"/>
        <v>Sim val is greater</v>
      </c>
      <c r="V44" t="str">
        <f t="shared" si="34"/>
        <v>1.3 is greater</v>
      </c>
      <c r="W44">
        <v>552</v>
      </c>
      <c r="Y44">
        <f t="shared" si="35"/>
        <v>141</v>
      </c>
      <c r="Z44">
        <f t="shared" si="36"/>
        <v>1236</v>
      </c>
      <c r="AA44">
        <f t="shared" si="37"/>
        <v>1270</v>
      </c>
      <c r="AB44">
        <f t="shared" si="38"/>
        <v>164</v>
      </c>
      <c r="AC44">
        <f t="shared" si="39"/>
        <v>1095</v>
      </c>
      <c r="AD44">
        <f t="shared" si="40"/>
        <v>1129</v>
      </c>
      <c r="AE44">
        <f t="shared" si="41"/>
        <v>1072</v>
      </c>
      <c r="AF44">
        <f t="shared" si="42"/>
        <v>1106</v>
      </c>
      <c r="AG44" s="10">
        <f t="shared" si="43"/>
        <v>0.32500000000000001</v>
      </c>
      <c r="AH44" s="10">
        <f t="shared" si="44"/>
        <v>24.67</v>
      </c>
      <c r="AI44" s="10">
        <f t="shared" si="45"/>
        <v>0.68871859296482407</v>
      </c>
      <c r="AJ44" s="10">
        <f t="shared" si="46"/>
        <v>0.15</v>
      </c>
      <c r="AK44" s="10">
        <f t="shared" si="47"/>
        <v>65.466666666666669</v>
      </c>
      <c r="AL44" s="10">
        <f t="shared" si="48"/>
        <v>0.18167015585019772</v>
      </c>
      <c r="AM44" s="5">
        <f t="shared" si="49"/>
        <v>34.876698540513331</v>
      </c>
      <c r="AN44" s="5">
        <f t="shared" si="50"/>
        <v>89.984901862103669</v>
      </c>
      <c r="AO44" s="5">
        <f t="shared" si="51"/>
        <v>91.696024157020645</v>
      </c>
      <c r="AP44" s="5">
        <f t="shared" si="52"/>
        <v>36.034222445898337</v>
      </c>
      <c r="AQ44" s="5">
        <f t="shared" si="53"/>
        <v>27.780573729240061</v>
      </c>
      <c r="AR44" s="5">
        <v>56.484375</v>
      </c>
      <c r="AS44">
        <f t="shared" si="54"/>
        <v>53.950679416205332</v>
      </c>
      <c r="AU44">
        <f t="shared" si="55"/>
        <v>62.204328132863608</v>
      </c>
      <c r="AW44" s="13">
        <f t="shared" si="56"/>
        <v>0.12439418416801291</v>
      </c>
      <c r="AX44" s="13">
        <f t="shared" si="57"/>
        <v>0.32094776521270868</v>
      </c>
      <c r="AY44" s="13">
        <f t="shared" si="58"/>
        <v>0.32705079877939336</v>
      </c>
      <c r="AZ44" s="13">
        <f t="shared" si="59"/>
        <v>0.12852270687488782</v>
      </c>
      <c r="BA44" s="13">
        <f t="shared" si="60"/>
        <v>9.9084544964997315E-2</v>
      </c>
      <c r="BB44" s="18">
        <f t="shared" si="61"/>
        <v>0.19242505833782086</v>
      </c>
    </row>
    <row r="45" spans="1:54" x14ac:dyDescent="0.25">
      <c r="A45" s="15">
        <v>184</v>
      </c>
      <c r="B45">
        <v>44</v>
      </c>
      <c r="C45" s="15"/>
      <c r="D45" s="15">
        <v>206</v>
      </c>
      <c r="E45" s="15"/>
      <c r="F45" s="15">
        <v>90</v>
      </c>
      <c r="G45" s="15">
        <v>9</v>
      </c>
      <c r="H45" s="15">
        <v>20</v>
      </c>
      <c r="I45" s="15">
        <v>30</v>
      </c>
      <c r="J45" s="15">
        <v>15</v>
      </c>
      <c r="K45" s="15">
        <v>3029</v>
      </c>
      <c r="L45" s="15">
        <v>201</v>
      </c>
      <c r="M45" s="15">
        <v>2308</v>
      </c>
      <c r="N45">
        <v>2306</v>
      </c>
      <c r="O45" s="15">
        <v>2198</v>
      </c>
      <c r="P45" s="15">
        <v>2302</v>
      </c>
      <c r="Q45" s="15">
        <v>2304</v>
      </c>
      <c r="R45" s="15">
        <v>2251</v>
      </c>
      <c r="S45">
        <f t="shared" si="31"/>
        <v>53</v>
      </c>
      <c r="T45">
        <f t="shared" si="32"/>
        <v>2</v>
      </c>
      <c r="U45" t="str">
        <f t="shared" si="33"/>
        <v>Sim val is greater</v>
      </c>
      <c r="V45" t="str">
        <f t="shared" si="34"/>
        <v>1.3 is greater</v>
      </c>
      <c r="W45" s="15">
        <v>2125</v>
      </c>
      <c r="Y45">
        <f t="shared" si="35"/>
        <v>73</v>
      </c>
      <c r="Z45">
        <f t="shared" si="36"/>
        <v>177</v>
      </c>
      <c r="AA45">
        <f t="shared" si="37"/>
        <v>179</v>
      </c>
      <c r="AB45">
        <f t="shared" si="38"/>
        <v>126</v>
      </c>
      <c r="AC45">
        <f t="shared" si="39"/>
        <v>104</v>
      </c>
      <c r="AD45">
        <f t="shared" si="40"/>
        <v>106</v>
      </c>
      <c r="AE45">
        <f t="shared" si="41"/>
        <v>51</v>
      </c>
      <c r="AF45">
        <f t="shared" si="42"/>
        <v>53</v>
      </c>
      <c r="AG45" s="10">
        <f t="shared" si="43"/>
        <v>0.97572815533980584</v>
      </c>
      <c r="AH45" s="10">
        <f t="shared" si="44"/>
        <v>25.644444444444446</v>
      </c>
      <c r="AI45" s="10">
        <f t="shared" si="45"/>
        <v>0.72054718034617526</v>
      </c>
      <c r="AJ45" s="10">
        <f t="shared" si="46"/>
        <v>0.1</v>
      </c>
      <c r="AK45" s="10">
        <f t="shared" si="47"/>
        <v>201.93333333333334</v>
      </c>
      <c r="AL45" s="10">
        <f t="shared" si="48"/>
        <v>0.65782740172133047</v>
      </c>
      <c r="AM45" s="5">
        <f t="shared" si="49"/>
        <v>95.316565481352995</v>
      </c>
      <c r="AN45" s="5">
        <f t="shared" si="50"/>
        <v>99.826539462272336</v>
      </c>
      <c r="AO45" s="5">
        <f t="shared" si="51"/>
        <v>99.913269731136168</v>
      </c>
      <c r="AP45" s="5">
        <f t="shared" si="52"/>
        <v>97.614917606244575</v>
      </c>
      <c r="AQ45" s="5">
        <f t="shared" si="53"/>
        <v>92.150910667823069</v>
      </c>
      <c r="AR45" s="5">
        <v>55.510675129832649</v>
      </c>
      <c r="AS45">
        <f t="shared" si="54"/>
        <v>2.2116218560277616</v>
      </c>
      <c r="AU45">
        <f t="shared" si="55"/>
        <v>7.6756287944492669</v>
      </c>
      <c r="AW45" s="13">
        <f t="shared" si="56"/>
        <v>0.19660107334525939</v>
      </c>
      <c r="AX45" s="13">
        <f t="shared" si="57"/>
        <v>0.20590339892665474</v>
      </c>
      <c r="AY45" s="13">
        <f t="shared" si="58"/>
        <v>0.20608228980322002</v>
      </c>
      <c r="AZ45" s="13">
        <f t="shared" si="59"/>
        <v>0.20134168157423971</v>
      </c>
      <c r="BA45" s="13">
        <f t="shared" si="60"/>
        <v>0.19007155635062611</v>
      </c>
      <c r="BB45" s="18">
        <f t="shared" si="61"/>
        <v>4.5617173524150345E-3</v>
      </c>
    </row>
    <row r="46" spans="1:54" s="15" customFormat="1" x14ac:dyDescent="0.25">
      <c r="A46">
        <v>185</v>
      </c>
      <c r="B46">
        <v>45</v>
      </c>
      <c r="C46"/>
      <c r="D46">
        <v>227</v>
      </c>
      <c r="E46"/>
      <c r="F46">
        <v>82</v>
      </c>
      <c r="G46">
        <v>20</v>
      </c>
      <c r="H46">
        <v>20</v>
      </c>
      <c r="I46">
        <v>30</v>
      </c>
      <c r="J46">
        <v>15</v>
      </c>
      <c r="K46">
        <v>1000</v>
      </c>
      <c r="L46">
        <v>66</v>
      </c>
      <c r="M46">
        <v>1510</v>
      </c>
      <c r="N46">
        <v>1215</v>
      </c>
      <c r="O46">
        <v>268</v>
      </c>
      <c r="P46">
        <v>1173</v>
      </c>
      <c r="Q46">
        <v>1173</v>
      </c>
      <c r="R46">
        <v>272</v>
      </c>
      <c r="S46">
        <f t="shared" si="31"/>
        <v>4</v>
      </c>
      <c r="T46">
        <f t="shared" si="32"/>
        <v>0</v>
      </c>
      <c r="U46" t="str">
        <f t="shared" si="33"/>
        <v>Sim val is greater</v>
      </c>
      <c r="V46" t="str">
        <f t="shared" si="34"/>
        <v>Both same</v>
      </c>
      <c r="W46">
        <v>158</v>
      </c>
      <c r="X46"/>
      <c r="Y46">
        <f t="shared" si="35"/>
        <v>110</v>
      </c>
      <c r="Z46">
        <f t="shared" si="36"/>
        <v>1015</v>
      </c>
      <c r="AA46">
        <f t="shared" si="37"/>
        <v>1015</v>
      </c>
      <c r="AB46">
        <f t="shared" si="38"/>
        <v>114</v>
      </c>
      <c r="AC46">
        <f t="shared" si="39"/>
        <v>905</v>
      </c>
      <c r="AD46">
        <f t="shared" si="40"/>
        <v>905</v>
      </c>
      <c r="AE46">
        <f t="shared" si="41"/>
        <v>901</v>
      </c>
      <c r="AF46">
        <f t="shared" si="42"/>
        <v>901</v>
      </c>
      <c r="AG46" s="10">
        <f t="shared" si="43"/>
        <v>0.29074889867841408</v>
      </c>
      <c r="AH46" s="10">
        <f t="shared" si="44"/>
        <v>18.414634146341463</v>
      </c>
      <c r="AI46" s="10">
        <f t="shared" si="45"/>
        <v>0.48439759774482166</v>
      </c>
      <c r="AJ46" s="10">
        <f t="shared" si="46"/>
        <v>0.24390243902439024</v>
      </c>
      <c r="AK46" s="10">
        <f t="shared" si="47"/>
        <v>66.666666666666671</v>
      </c>
      <c r="AL46" s="10">
        <f t="shared" si="48"/>
        <v>0.18585717608746222</v>
      </c>
      <c r="AM46" s="5">
        <f t="shared" si="49"/>
        <v>22.057613168724281</v>
      </c>
      <c r="AN46" s="5">
        <f t="shared" si="50"/>
        <v>96.543209876543216</v>
      </c>
      <c r="AO46" s="5">
        <f t="shared" si="51"/>
        <v>96.543209876543216</v>
      </c>
      <c r="AP46" s="5">
        <f t="shared" si="52"/>
        <v>22.386831275720166</v>
      </c>
      <c r="AQ46" s="5">
        <f t="shared" si="53"/>
        <v>13.004115226337449</v>
      </c>
      <c r="AR46" s="5">
        <v>55.153203342618383</v>
      </c>
      <c r="AS46">
        <f t="shared" si="54"/>
        <v>74.156378600823047</v>
      </c>
      <c r="AT46"/>
      <c r="AU46">
        <f t="shared" si="55"/>
        <v>83.539094650205769</v>
      </c>
      <c r="AV46"/>
      <c r="AW46" s="13">
        <f t="shared" si="56"/>
        <v>8.804204993429697E-2</v>
      </c>
      <c r="AX46" s="13">
        <f t="shared" si="57"/>
        <v>0.3853482260183968</v>
      </c>
      <c r="AY46" s="13">
        <f t="shared" si="58"/>
        <v>0.3853482260183968</v>
      </c>
      <c r="AZ46" s="13">
        <f t="shared" si="59"/>
        <v>8.9356110381077519E-2</v>
      </c>
      <c r="BA46" s="13">
        <f t="shared" si="60"/>
        <v>5.1905387647831792E-2</v>
      </c>
      <c r="BB46" s="18">
        <f t="shared" si="61"/>
        <v>0.29599211563731931</v>
      </c>
    </row>
    <row r="47" spans="1:54" x14ac:dyDescent="0.25">
      <c r="A47">
        <v>186</v>
      </c>
      <c r="B47">
        <v>46</v>
      </c>
      <c r="D47">
        <v>208</v>
      </c>
      <c r="F47">
        <v>84</v>
      </c>
      <c r="G47">
        <v>1</v>
      </c>
      <c r="H47">
        <v>20</v>
      </c>
      <c r="I47">
        <v>30</v>
      </c>
      <c r="J47">
        <v>15</v>
      </c>
      <c r="K47">
        <v>500</v>
      </c>
      <c r="L47">
        <v>33</v>
      </c>
      <c r="M47">
        <v>1515</v>
      </c>
      <c r="N47">
        <v>890</v>
      </c>
      <c r="O47">
        <v>224</v>
      </c>
      <c r="P47">
        <v>822</v>
      </c>
      <c r="Q47">
        <v>822</v>
      </c>
      <c r="R47">
        <v>224</v>
      </c>
      <c r="S47">
        <f t="shared" si="31"/>
        <v>0</v>
      </c>
      <c r="T47">
        <f t="shared" si="32"/>
        <v>0</v>
      </c>
      <c r="U47" t="str">
        <f t="shared" si="33"/>
        <v>Both same</v>
      </c>
      <c r="V47" t="str">
        <f t="shared" si="34"/>
        <v>Both same</v>
      </c>
      <c r="W47">
        <v>16</v>
      </c>
      <c r="Y47">
        <f t="shared" si="35"/>
        <v>208</v>
      </c>
      <c r="Z47">
        <f t="shared" si="36"/>
        <v>806</v>
      </c>
      <c r="AA47">
        <f t="shared" si="37"/>
        <v>806</v>
      </c>
      <c r="AB47">
        <f t="shared" si="38"/>
        <v>208</v>
      </c>
      <c r="AC47">
        <f t="shared" si="39"/>
        <v>598</v>
      </c>
      <c r="AD47">
        <f t="shared" si="40"/>
        <v>598</v>
      </c>
      <c r="AE47">
        <f t="shared" si="41"/>
        <v>598</v>
      </c>
      <c r="AF47">
        <f t="shared" si="42"/>
        <v>598</v>
      </c>
      <c r="AG47" s="10">
        <f t="shared" si="43"/>
        <v>0.15865384615384615</v>
      </c>
      <c r="AH47" s="10">
        <f t="shared" si="44"/>
        <v>18.035714285714285</v>
      </c>
      <c r="AI47" s="10">
        <f t="shared" si="45"/>
        <v>0.47202081837760224</v>
      </c>
      <c r="AJ47" s="10">
        <f t="shared" si="46"/>
        <v>1.1904761904761904E-2</v>
      </c>
      <c r="AK47" s="10">
        <f t="shared" si="47"/>
        <v>33.333333333333336</v>
      </c>
      <c r="AL47" s="10">
        <f t="shared" si="48"/>
        <v>6.9551058385671091E-2</v>
      </c>
      <c r="AM47" s="5">
        <f t="shared" si="49"/>
        <v>25.168539325842698</v>
      </c>
      <c r="AN47" s="5">
        <f t="shared" si="50"/>
        <v>92.359550561797761</v>
      </c>
      <c r="AO47" s="5">
        <f t="shared" si="51"/>
        <v>92.359550561797761</v>
      </c>
      <c r="AP47" s="5">
        <f t="shared" si="52"/>
        <v>25.168539325842698</v>
      </c>
      <c r="AQ47" s="5">
        <f t="shared" si="53"/>
        <v>1.7977528089887642</v>
      </c>
      <c r="AR47" s="5">
        <v>55.138339920948617</v>
      </c>
      <c r="AS47">
        <f t="shared" si="54"/>
        <v>67.19101123595506</v>
      </c>
      <c r="AU47">
        <f t="shared" si="55"/>
        <v>90.561797752808999</v>
      </c>
      <c r="AW47" s="13">
        <f t="shared" si="56"/>
        <v>0.10626185958254269</v>
      </c>
      <c r="AX47" s="13">
        <f t="shared" si="57"/>
        <v>0.38994307400379508</v>
      </c>
      <c r="AY47" s="13">
        <f t="shared" si="58"/>
        <v>0.38994307400379508</v>
      </c>
      <c r="AZ47" s="13">
        <f t="shared" si="59"/>
        <v>0.10626185958254269</v>
      </c>
      <c r="BA47" s="13">
        <f t="shared" si="60"/>
        <v>7.5901328273244783E-3</v>
      </c>
      <c r="BB47" s="18">
        <f t="shared" si="61"/>
        <v>0.28368121442125238</v>
      </c>
    </row>
    <row r="48" spans="1:54" x14ac:dyDescent="0.25">
      <c r="A48">
        <v>187</v>
      </c>
      <c r="B48">
        <v>47</v>
      </c>
      <c r="D48">
        <v>100</v>
      </c>
      <c r="F48">
        <v>75</v>
      </c>
      <c r="G48">
        <v>27</v>
      </c>
      <c r="H48">
        <v>20</v>
      </c>
      <c r="I48">
        <v>30</v>
      </c>
      <c r="J48">
        <v>15</v>
      </c>
      <c r="K48">
        <v>395</v>
      </c>
      <c r="L48">
        <v>26</v>
      </c>
      <c r="M48">
        <v>1634</v>
      </c>
      <c r="N48">
        <v>1252</v>
      </c>
      <c r="O48">
        <v>547</v>
      </c>
      <c r="P48">
        <v>1147</v>
      </c>
      <c r="Q48">
        <v>1147</v>
      </c>
      <c r="R48">
        <v>547</v>
      </c>
      <c r="S48">
        <f t="shared" si="31"/>
        <v>0</v>
      </c>
      <c r="T48">
        <f t="shared" si="32"/>
        <v>0</v>
      </c>
      <c r="U48" t="str">
        <f t="shared" si="33"/>
        <v>Both same</v>
      </c>
      <c r="V48" t="str">
        <f t="shared" si="34"/>
        <v>Both same</v>
      </c>
      <c r="W48">
        <v>438</v>
      </c>
      <c r="Y48">
        <f t="shared" si="35"/>
        <v>109</v>
      </c>
      <c r="Z48">
        <f t="shared" si="36"/>
        <v>709</v>
      </c>
      <c r="AA48">
        <f t="shared" si="37"/>
        <v>709</v>
      </c>
      <c r="AB48">
        <f t="shared" si="38"/>
        <v>109</v>
      </c>
      <c r="AC48">
        <f t="shared" si="39"/>
        <v>600</v>
      </c>
      <c r="AD48">
        <f t="shared" si="40"/>
        <v>600</v>
      </c>
      <c r="AE48">
        <f t="shared" si="41"/>
        <v>600</v>
      </c>
      <c r="AF48">
        <f t="shared" si="42"/>
        <v>600</v>
      </c>
      <c r="AG48" s="10">
        <f t="shared" si="43"/>
        <v>0.26</v>
      </c>
      <c r="AH48" s="10">
        <f t="shared" si="44"/>
        <v>21.786666666666665</v>
      </c>
      <c r="AI48" s="10">
        <f t="shared" si="45"/>
        <v>0.59453936348408698</v>
      </c>
      <c r="AJ48" s="10">
        <f t="shared" si="46"/>
        <v>0.36</v>
      </c>
      <c r="AK48" s="10">
        <f t="shared" si="47"/>
        <v>26.333333333333332</v>
      </c>
      <c r="AL48" s="10">
        <f t="shared" si="48"/>
        <v>4.5126773668294942E-2</v>
      </c>
      <c r="AM48" s="5">
        <f t="shared" si="49"/>
        <v>43.690095846645363</v>
      </c>
      <c r="AN48" s="5">
        <f t="shared" si="50"/>
        <v>91.613418530351439</v>
      </c>
      <c r="AO48" s="5">
        <f t="shared" si="51"/>
        <v>91.613418530351439</v>
      </c>
      <c r="AP48" s="5">
        <f t="shared" si="52"/>
        <v>43.690095846645363</v>
      </c>
      <c r="AQ48" s="5">
        <f t="shared" si="53"/>
        <v>34.984025559105433</v>
      </c>
      <c r="AR48" s="5">
        <v>55.042340261739795</v>
      </c>
      <c r="AS48">
        <f t="shared" si="54"/>
        <v>47.923322683706076</v>
      </c>
      <c r="AU48">
        <f t="shared" si="55"/>
        <v>56.629392971246006</v>
      </c>
      <c r="AW48" s="13">
        <f t="shared" si="56"/>
        <v>0.14296915838996338</v>
      </c>
      <c r="AX48" s="13">
        <f t="shared" si="57"/>
        <v>0.29979090433873495</v>
      </c>
      <c r="AY48" s="13">
        <f t="shared" si="58"/>
        <v>0.29979090433873495</v>
      </c>
      <c r="AZ48" s="13">
        <f t="shared" si="59"/>
        <v>0.14296915838996338</v>
      </c>
      <c r="BA48" s="13">
        <f t="shared" si="60"/>
        <v>0.11447987454260325</v>
      </c>
      <c r="BB48" s="18">
        <f t="shared" si="61"/>
        <v>0.15682174594877157</v>
      </c>
    </row>
    <row r="49" spans="1:54" x14ac:dyDescent="0.25">
      <c r="A49">
        <v>188</v>
      </c>
      <c r="B49">
        <v>48</v>
      </c>
      <c r="D49">
        <v>137</v>
      </c>
      <c r="F49">
        <v>70</v>
      </c>
      <c r="G49">
        <v>3</v>
      </c>
      <c r="H49">
        <v>20</v>
      </c>
      <c r="I49">
        <v>30</v>
      </c>
      <c r="J49">
        <v>15</v>
      </c>
      <c r="K49">
        <v>859</v>
      </c>
      <c r="L49">
        <v>57</v>
      </c>
      <c r="M49">
        <v>1449</v>
      </c>
      <c r="N49">
        <v>1299</v>
      </c>
      <c r="O49">
        <v>517</v>
      </c>
      <c r="P49">
        <v>1267</v>
      </c>
      <c r="Q49">
        <v>1267</v>
      </c>
      <c r="R49">
        <v>552</v>
      </c>
      <c r="S49">
        <f t="shared" si="31"/>
        <v>35</v>
      </c>
      <c r="T49">
        <f t="shared" si="32"/>
        <v>0</v>
      </c>
      <c r="U49" t="str">
        <f t="shared" si="33"/>
        <v>Sim val is greater</v>
      </c>
      <c r="V49" t="str">
        <f t="shared" si="34"/>
        <v>Both same</v>
      </c>
      <c r="W49">
        <v>420</v>
      </c>
      <c r="Y49">
        <f t="shared" si="35"/>
        <v>97</v>
      </c>
      <c r="Z49">
        <f t="shared" si="36"/>
        <v>847</v>
      </c>
      <c r="AA49">
        <f t="shared" si="37"/>
        <v>847</v>
      </c>
      <c r="AB49">
        <f t="shared" si="38"/>
        <v>132</v>
      </c>
      <c r="AC49">
        <f t="shared" si="39"/>
        <v>750</v>
      </c>
      <c r="AD49">
        <f t="shared" si="40"/>
        <v>750</v>
      </c>
      <c r="AE49">
        <f t="shared" si="41"/>
        <v>715</v>
      </c>
      <c r="AF49">
        <f t="shared" si="42"/>
        <v>715</v>
      </c>
      <c r="AG49" s="10">
        <f t="shared" si="43"/>
        <v>0.41605839416058393</v>
      </c>
      <c r="AH49" s="10">
        <f t="shared" si="44"/>
        <v>20.7</v>
      </c>
      <c r="AI49" s="10">
        <f t="shared" si="45"/>
        <v>0.55904522613065322</v>
      </c>
      <c r="AJ49" s="10">
        <f t="shared" si="46"/>
        <v>4.2857142857142858E-2</v>
      </c>
      <c r="AK49" s="10">
        <f t="shared" si="47"/>
        <v>57.266666666666666</v>
      </c>
      <c r="AL49" s="10">
        <f t="shared" si="48"/>
        <v>0.1530588508955571</v>
      </c>
      <c r="AM49" s="5">
        <f t="shared" si="49"/>
        <v>39.799846035411854</v>
      </c>
      <c r="AN49" s="5">
        <f t="shared" si="50"/>
        <v>97.536566589684369</v>
      </c>
      <c r="AO49" s="5">
        <f t="shared" si="51"/>
        <v>97.536566589684369</v>
      </c>
      <c r="AP49" s="5">
        <f t="shared" si="52"/>
        <v>42.494226327944574</v>
      </c>
      <c r="AQ49" s="5">
        <f t="shared" si="53"/>
        <v>32.33256351039261</v>
      </c>
      <c r="AR49" s="5">
        <v>54.709141274238227</v>
      </c>
      <c r="AS49">
        <f t="shared" si="54"/>
        <v>55.042340261739795</v>
      </c>
      <c r="AU49">
        <f t="shared" si="55"/>
        <v>65.204003079291766</v>
      </c>
      <c r="AW49" s="13">
        <f t="shared" si="56"/>
        <v>0.12851106139696744</v>
      </c>
      <c r="AX49" s="13">
        <f t="shared" si="57"/>
        <v>0.31493910017399951</v>
      </c>
      <c r="AY49" s="13">
        <f t="shared" si="58"/>
        <v>0.31493910017399951</v>
      </c>
      <c r="AZ49" s="13">
        <f t="shared" si="59"/>
        <v>0.13721103653989561</v>
      </c>
      <c r="BA49" s="13">
        <f t="shared" si="60"/>
        <v>0.10439970171513796</v>
      </c>
      <c r="BB49" s="18">
        <f t="shared" si="61"/>
        <v>0.1777280636341039</v>
      </c>
    </row>
    <row r="50" spans="1:54" x14ac:dyDescent="0.25">
      <c r="A50">
        <v>189</v>
      </c>
      <c r="B50">
        <v>49</v>
      </c>
      <c r="D50">
        <v>150</v>
      </c>
      <c r="F50">
        <v>80</v>
      </c>
      <c r="G50">
        <v>21</v>
      </c>
      <c r="H50">
        <v>20</v>
      </c>
      <c r="I50">
        <v>30</v>
      </c>
      <c r="J50">
        <v>15</v>
      </c>
      <c r="K50">
        <v>600</v>
      </c>
      <c r="L50">
        <v>40</v>
      </c>
      <c r="M50">
        <v>2263</v>
      </c>
      <c r="N50">
        <v>1631</v>
      </c>
      <c r="O50">
        <v>475</v>
      </c>
      <c r="P50">
        <v>1521</v>
      </c>
      <c r="Q50">
        <v>1521</v>
      </c>
      <c r="R50">
        <v>494</v>
      </c>
      <c r="S50">
        <f t="shared" si="31"/>
        <v>19</v>
      </c>
      <c r="T50">
        <f t="shared" si="32"/>
        <v>0</v>
      </c>
      <c r="U50" t="str">
        <f t="shared" si="33"/>
        <v>Sim val is greater</v>
      </c>
      <c r="V50" t="str">
        <f t="shared" si="34"/>
        <v>Both same</v>
      </c>
      <c r="W50">
        <v>260</v>
      </c>
      <c r="Y50">
        <f t="shared" si="35"/>
        <v>215</v>
      </c>
      <c r="Z50">
        <f t="shared" si="36"/>
        <v>1261</v>
      </c>
      <c r="AA50">
        <f t="shared" si="37"/>
        <v>1261</v>
      </c>
      <c r="AB50">
        <f t="shared" si="38"/>
        <v>234</v>
      </c>
      <c r="AC50">
        <f t="shared" si="39"/>
        <v>1046</v>
      </c>
      <c r="AD50">
        <f t="shared" si="40"/>
        <v>1046</v>
      </c>
      <c r="AE50">
        <f t="shared" si="41"/>
        <v>1027</v>
      </c>
      <c r="AF50">
        <f t="shared" si="42"/>
        <v>1027</v>
      </c>
      <c r="AG50" s="10">
        <f t="shared" si="43"/>
        <v>0.26666666666666666</v>
      </c>
      <c r="AH50" s="10">
        <f t="shared" si="44"/>
        <v>28.287500000000001</v>
      </c>
      <c r="AI50" s="10">
        <f t="shared" si="45"/>
        <v>0.8068781407035176</v>
      </c>
      <c r="AJ50" s="10">
        <f t="shared" si="46"/>
        <v>0.26250000000000001</v>
      </c>
      <c r="AK50" s="10">
        <f t="shared" si="47"/>
        <v>40</v>
      </c>
      <c r="AL50" s="10">
        <f t="shared" si="48"/>
        <v>9.2812281926029305E-2</v>
      </c>
      <c r="AM50" s="5">
        <f t="shared" si="49"/>
        <v>29.123237277743712</v>
      </c>
      <c r="AN50" s="5">
        <f t="shared" si="50"/>
        <v>93.255671367259353</v>
      </c>
      <c r="AO50" s="5">
        <f t="shared" si="51"/>
        <v>93.255671367259353</v>
      </c>
      <c r="AP50" s="5">
        <f t="shared" si="52"/>
        <v>30.288166768853465</v>
      </c>
      <c r="AQ50" s="5">
        <f t="shared" si="53"/>
        <v>15.941140404659718</v>
      </c>
      <c r="AR50" s="5">
        <v>53.950679416205332</v>
      </c>
      <c r="AS50">
        <f t="shared" si="54"/>
        <v>62.967504598405888</v>
      </c>
      <c r="AU50">
        <f t="shared" si="55"/>
        <v>77.314530962599633</v>
      </c>
      <c r="AW50" s="13">
        <f t="shared" si="56"/>
        <v>0.11121517209084524</v>
      </c>
      <c r="AX50" s="13">
        <f t="shared" si="57"/>
        <v>0.35612268789510659</v>
      </c>
      <c r="AY50" s="13">
        <f t="shared" si="58"/>
        <v>0.35612268789510659</v>
      </c>
      <c r="AZ50" s="13">
        <f t="shared" si="59"/>
        <v>0.11566377897447905</v>
      </c>
      <c r="BA50" s="13">
        <f t="shared" si="60"/>
        <v>6.0875673144462662E-2</v>
      </c>
      <c r="BB50" s="18">
        <f t="shared" si="61"/>
        <v>0.24045890892062755</v>
      </c>
    </row>
    <row r="51" spans="1:54" x14ac:dyDescent="0.25">
      <c r="A51">
        <v>190</v>
      </c>
      <c r="B51">
        <v>50</v>
      </c>
      <c r="D51">
        <v>100</v>
      </c>
      <c r="F51">
        <v>90</v>
      </c>
      <c r="G51">
        <v>5</v>
      </c>
      <c r="H51">
        <v>20</v>
      </c>
      <c r="I51">
        <v>30</v>
      </c>
      <c r="J51">
        <v>15</v>
      </c>
      <c r="K51">
        <v>998</v>
      </c>
      <c r="L51">
        <v>66</v>
      </c>
      <c r="M51">
        <v>2015</v>
      </c>
      <c r="N51">
        <v>1962</v>
      </c>
      <c r="O51">
        <v>1525</v>
      </c>
      <c r="P51">
        <v>1950</v>
      </c>
      <c r="Q51">
        <v>1950</v>
      </c>
      <c r="R51">
        <v>1371</v>
      </c>
      <c r="S51">
        <f t="shared" si="31"/>
        <v>154</v>
      </c>
      <c r="T51">
        <f t="shared" si="32"/>
        <v>0</v>
      </c>
      <c r="U51" t="str">
        <f t="shared" si="33"/>
        <v>1.1 is greater</v>
      </c>
      <c r="V51" t="str">
        <f t="shared" si="34"/>
        <v>Both same</v>
      </c>
      <c r="W51">
        <v>1211</v>
      </c>
      <c r="Y51">
        <f t="shared" si="35"/>
        <v>314</v>
      </c>
      <c r="Z51">
        <f t="shared" si="36"/>
        <v>739</v>
      </c>
      <c r="AA51">
        <f t="shared" si="37"/>
        <v>739</v>
      </c>
      <c r="AB51">
        <f t="shared" si="38"/>
        <v>160</v>
      </c>
      <c r="AC51">
        <f t="shared" si="39"/>
        <v>425</v>
      </c>
      <c r="AD51">
        <f t="shared" si="40"/>
        <v>425</v>
      </c>
      <c r="AE51">
        <f t="shared" si="41"/>
        <v>579</v>
      </c>
      <c r="AF51">
        <f t="shared" si="42"/>
        <v>579</v>
      </c>
      <c r="AG51" s="10">
        <f t="shared" si="43"/>
        <v>0.66</v>
      </c>
      <c r="AH51" s="10">
        <f t="shared" si="44"/>
        <v>22.388888888888889</v>
      </c>
      <c r="AI51" s="10">
        <f t="shared" si="45"/>
        <v>0.61420993858179784</v>
      </c>
      <c r="AJ51" s="10">
        <f t="shared" si="46"/>
        <v>5.5555555555555552E-2</v>
      </c>
      <c r="AK51" s="10">
        <f t="shared" si="47"/>
        <v>66.533333333333331</v>
      </c>
      <c r="AL51" s="10">
        <f t="shared" si="48"/>
        <v>0.18539195161665503</v>
      </c>
      <c r="AM51" s="5">
        <f t="shared" si="49"/>
        <v>77.726809378185521</v>
      </c>
      <c r="AN51" s="5">
        <f t="shared" si="50"/>
        <v>99.388379204892956</v>
      </c>
      <c r="AO51" s="5">
        <f t="shared" si="51"/>
        <v>99.388379204892956</v>
      </c>
      <c r="AP51" s="5">
        <f t="shared" si="52"/>
        <v>69.877675840978597</v>
      </c>
      <c r="AQ51" s="5">
        <f t="shared" si="53"/>
        <v>61.722731906218144</v>
      </c>
      <c r="AR51" s="5">
        <v>53.687315634218301</v>
      </c>
      <c r="AS51">
        <f t="shared" si="54"/>
        <v>29.510703363914359</v>
      </c>
      <c r="AU51">
        <f t="shared" si="55"/>
        <v>37.665647298674813</v>
      </c>
      <c r="AW51" s="13">
        <f t="shared" si="56"/>
        <v>0.19045834894467342</v>
      </c>
      <c r="AX51" s="13">
        <f t="shared" si="57"/>
        <v>0.24353690520794305</v>
      </c>
      <c r="AY51" s="13">
        <f t="shared" si="58"/>
        <v>0.24353690520794305</v>
      </c>
      <c r="AZ51" s="13">
        <f t="shared" si="59"/>
        <v>0.17122517796927691</v>
      </c>
      <c r="BA51" s="13">
        <f t="shared" si="60"/>
        <v>0.15124266267016362</v>
      </c>
      <c r="BB51" s="18">
        <f t="shared" si="61"/>
        <v>5.3078556263269627E-2</v>
      </c>
    </row>
    <row r="52" spans="1:54" s="4" customFormat="1" x14ac:dyDescent="0.25">
      <c r="A52" s="4">
        <v>191</v>
      </c>
      <c r="B52" s="4">
        <v>51</v>
      </c>
      <c r="D52" s="4">
        <v>257</v>
      </c>
      <c r="F52" s="4">
        <v>100</v>
      </c>
      <c r="G52" s="4">
        <v>23</v>
      </c>
      <c r="H52" s="4">
        <v>20</v>
      </c>
      <c r="I52" s="4">
        <v>30</v>
      </c>
      <c r="J52" s="4">
        <v>15</v>
      </c>
      <c r="K52" s="4">
        <v>2400</v>
      </c>
      <c r="L52" s="4">
        <v>160</v>
      </c>
      <c r="M52" s="4">
        <v>2426</v>
      </c>
      <c r="N52" s="4">
        <v>2324</v>
      </c>
      <c r="O52" s="4">
        <v>1562</v>
      </c>
      <c r="P52" s="4">
        <v>2250</v>
      </c>
      <c r="Q52" s="4">
        <v>2289</v>
      </c>
      <c r="R52" s="4">
        <v>1468</v>
      </c>
      <c r="S52" s="4">
        <f t="shared" si="31"/>
        <v>94</v>
      </c>
      <c r="T52" s="4">
        <f t="shared" si="32"/>
        <v>39</v>
      </c>
      <c r="U52" s="4" t="str">
        <f t="shared" si="33"/>
        <v>1.1 is greater</v>
      </c>
      <c r="V52" s="4" t="str">
        <f t="shared" si="34"/>
        <v>1.3 is greater</v>
      </c>
      <c r="W52" s="4">
        <v>917</v>
      </c>
      <c r="Y52" s="4">
        <f t="shared" si="35"/>
        <v>645</v>
      </c>
      <c r="Z52" s="4">
        <f t="shared" si="36"/>
        <v>1333</v>
      </c>
      <c r="AA52" s="4">
        <f t="shared" si="37"/>
        <v>1372</v>
      </c>
      <c r="AB52" s="4">
        <f t="shared" si="38"/>
        <v>551</v>
      </c>
      <c r="AC52" s="4">
        <f t="shared" si="39"/>
        <v>688</v>
      </c>
      <c r="AD52" s="4">
        <f t="shared" si="40"/>
        <v>727</v>
      </c>
      <c r="AE52" s="4">
        <f t="shared" si="41"/>
        <v>782</v>
      </c>
      <c r="AF52" s="4">
        <f t="shared" si="42"/>
        <v>821</v>
      </c>
      <c r="AG52" s="4">
        <f t="shared" si="43"/>
        <v>0.62256809338521402</v>
      </c>
      <c r="AH52" s="4">
        <f t="shared" si="44"/>
        <v>24.26</v>
      </c>
      <c r="AI52" s="4">
        <f t="shared" si="45"/>
        <v>0.67532663316582908</v>
      </c>
      <c r="AJ52" s="4">
        <f t="shared" si="46"/>
        <v>0.23</v>
      </c>
      <c r="AK52" s="4">
        <f t="shared" si="47"/>
        <v>160</v>
      </c>
      <c r="AL52" s="4">
        <f t="shared" si="48"/>
        <v>0.51151430565247724</v>
      </c>
      <c r="AM52" s="4">
        <f t="shared" si="49"/>
        <v>67.211703958691913</v>
      </c>
      <c r="AN52" s="4">
        <f t="shared" si="50"/>
        <v>96.815834767642002</v>
      </c>
      <c r="AO52" s="4">
        <f t="shared" si="51"/>
        <v>98.493975903614455</v>
      </c>
      <c r="AP52" s="4">
        <f t="shared" si="52"/>
        <v>63.166953528399318</v>
      </c>
      <c r="AQ52" s="4">
        <f t="shared" si="53"/>
        <v>39.457831325301207</v>
      </c>
      <c r="AR52" s="4">
        <v>53.539019963702358</v>
      </c>
      <c r="AS52" s="4">
        <f t="shared" si="54"/>
        <v>33.648881239242684</v>
      </c>
      <c r="AU52" s="4">
        <f t="shared" si="55"/>
        <v>57.358003442340795</v>
      </c>
      <c r="AW52" s="4">
        <f t="shared" si="56"/>
        <v>0.18406787650247469</v>
      </c>
      <c r="AX52" s="4">
        <f t="shared" si="57"/>
        <v>0.26514258779165689</v>
      </c>
      <c r="AY52" s="4">
        <f t="shared" si="58"/>
        <v>0.26973839264671229</v>
      </c>
      <c r="AZ52" s="4">
        <f t="shared" si="59"/>
        <v>0.17299080839028994</v>
      </c>
      <c r="BA52" s="4">
        <f t="shared" si="60"/>
        <v>0.10806033466886639</v>
      </c>
      <c r="BB52" s="4">
        <f t="shared" si="61"/>
        <v>8.10747112891822E-2</v>
      </c>
    </row>
    <row r="53" spans="1:54" x14ac:dyDescent="0.25">
      <c r="A53">
        <v>192</v>
      </c>
      <c r="B53">
        <v>52</v>
      </c>
      <c r="D53">
        <v>271</v>
      </c>
      <c r="F53">
        <v>110</v>
      </c>
      <c r="G53">
        <v>17</v>
      </c>
      <c r="H53">
        <v>20</v>
      </c>
      <c r="I53">
        <v>30</v>
      </c>
      <c r="J53">
        <v>15</v>
      </c>
      <c r="K53">
        <v>2250</v>
      </c>
      <c r="L53">
        <v>150</v>
      </c>
      <c r="M53">
        <v>2636</v>
      </c>
      <c r="N53">
        <v>2519</v>
      </c>
      <c r="O53">
        <v>1092</v>
      </c>
      <c r="P53">
        <v>2418</v>
      </c>
      <c r="Q53">
        <v>2418</v>
      </c>
      <c r="R53">
        <v>1096</v>
      </c>
      <c r="S53">
        <f t="shared" si="31"/>
        <v>4</v>
      </c>
      <c r="T53">
        <f t="shared" si="32"/>
        <v>0</v>
      </c>
      <c r="U53" t="str">
        <f t="shared" si="33"/>
        <v>Sim val is greater</v>
      </c>
      <c r="V53" t="str">
        <f t="shared" si="34"/>
        <v>Both same</v>
      </c>
      <c r="W53">
        <v>862</v>
      </c>
      <c r="Y53">
        <f t="shared" si="35"/>
        <v>230</v>
      </c>
      <c r="Z53">
        <f t="shared" si="36"/>
        <v>1556</v>
      </c>
      <c r="AA53">
        <f t="shared" si="37"/>
        <v>1556</v>
      </c>
      <c r="AB53">
        <f t="shared" si="38"/>
        <v>234</v>
      </c>
      <c r="AC53">
        <f t="shared" si="39"/>
        <v>1326</v>
      </c>
      <c r="AD53">
        <f t="shared" si="40"/>
        <v>1326</v>
      </c>
      <c r="AE53">
        <f t="shared" si="41"/>
        <v>1322</v>
      </c>
      <c r="AF53">
        <f t="shared" si="42"/>
        <v>1322</v>
      </c>
      <c r="AG53" s="10">
        <f t="shared" si="43"/>
        <v>0.55350553505535061</v>
      </c>
      <c r="AH53" s="10">
        <f t="shared" si="44"/>
        <v>23.963636363636365</v>
      </c>
      <c r="AI53" s="10">
        <f t="shared" si="45"/>
        <v>0.66564641388761991</v>
      </c>
      <c r="AJ53" s="10">
        <f t="shared" si="46"/>
        <v>0.15454545454545454</v>
      </c>
      <c r="AK53" s="10">
        <f t="shared" si="47"/>
        <v>150</v>
      </c>
      <c r="AL53" s="10">
        <f t="shared" si="48"/>
        <v>0.47662247034193994</v>
      </c>
      <c r="AM53" s="5">
        <f t="shared" si="49"/>
        <v>43.350535926955139</v>
      </c>
      <c r="AN53" s="5">
        <f t="shared" si="50"/>
        <v>95.990472409686376</v>
      </c>
      <c r="AO53" s="5">
        <f t="shared" si="51"/>
        <v>95.990472409686376</v>
      </c>
      <c r="AP53" s="5">
        <f t="shared" si="52"/>
        <v>43.509329098848745</v>
      </c>
      <c r="AQ53" s="5">
        <f t="shared" si="53"/>
        <v>34.219928543072648</v>
      </c>
      <c r="AR53" s="5">
        <v>53.433583959899742</v>
      </c>
      <c r="AS53">
        <f t="shared" si="54"/>
        <v>52.481143310837631</v>
      </c>
      <c r="AU53">
        <f t="shared" si="55"/>
        <v>61.770543866613728</v>
      </c>
      <c r="AW53" s="13">
        <f t="shared" si="56"/>
        <v>0.13847324372305353</v>
      </c>
      <c r="AX53" s="13">
        <f t="shared" si="57"/>
        <v>0.30661932538676134</v>
      </c>
      <c r="AY53" s="13">
        <f t="shared" si="58"/>
        <v>0.30661932538676134</v>
      </c>
      <c r="AZ53" s="13">
        <f t="shared" si="59"/>
        <v>0.13898047172203906</v>
      </c>
      <c r="BA53" s="13">
        <f t="shared" si="60"/>
        <v>0.10930763378138475</v>
      </c>
      <c r="BB53" s="18">
        <f t="shared" si="61"/>
        <v>0.16763885366472228</v>
      </c>
    </row>
    <row r="54" spans="1:54" x14ac:dyDescent="0.25">
      <c r="A54">
        <v>193</v>
      </c>
      <c r="B54">
        <v>53</v>
      </c>
      <c r="D54">
        <v>230</v>
      </c>
      <c r="F54">
        <v>100</v>
      </c>
      <c r="G54">
        <v>8</v>
      </c>
      <c r="H54">
        <v>20</v>
      </c>
      <c r="I54">
        <v>30</v>
      </c>
      <c r="J54">
        <v>15</v>
      </c>
      <c r="K54">
        <v>1860</v>
      </c>
      <c r="L54">
        <v>124</v>
      </c>
      <c r="M54">
        <v>2331</v>
      </c>
      <c r="N54">
        <v>2183</v>
      </c>
      <c r="O54">
        <v>1130</v>
      </c>
      <c r="P54">
        <v>2089</v>
      </c>
      <c r="Q54">
        <v>2089</v>
      </c>
      <c r="R54">
        <v>1130</v>
      </c>
      <c r="S54">
        <f t="shared" si="31"/>
        <v>0</v>
      </c>
      <c r="T54">
        <f t="shared" si="32"/>
        <v>0</v>
      </c>
      <c r="U54" t="str">
        <f t="shared" si="33"/>
        <v>Both same</v>
      </c>
      <c r="V54" t="str">
        <f t="shared" si="34"/>
        <v>Both same</v>
      </c>
      <c r="W54">
        <v>721</v>
      </c>
      <c r="Y54">
        <f t="shared" si="35"/>
        <v>409</v>
      </c>
      <c r="Z54">
        <f t="shared" si="36"/>
        <v>1368</v>
      </c>
      <c r="AA54">
        <f t="shared" si="37"/>
        <v>1368</v>
      </c>
      <c r="AB54">
        <f t="shared" si="38"/>
        <v>409</v>
      </c>
      <c r="AC54">
        <f t="shared" si="39"/>
        <v>959</v>
      </c>
      <c r="AD54">
        <f t="shared" si="40"/>
        <v>959</v>
      </c>
      <c r="AE54">
        <f t="shared" si="41"/>
        <v>959</v>
      </c>
      <c r="AF54">
        <f t="shared" si="42"/>
        <v>959</v>
      </c>
      <c r="AG54" s="10">
        <f t="shared" si="43"/>
        <v>0.53913043478260869</v>
      </c>
      <c r="AH54" s="10">
        <f t="shared" si="44"/>
        <v>23.31</v>
      </c>
      <c r="AI54" s="10">
        <f t="shared" si="45"/>
        <v>0.64429648241206017</v>
      </c>
      <c r="AJ54" s="10">
        <f t="shared" si="46"/>
        <v>0.08</v>
      </c>
      <c r="AK54" s="10">
        <f t="shared" si="47"/>
        <v>124</v>
      </c>
      <c r="AL54" s="10">
        <f t="shared" si="48"/>
        <v>0.38590369853454287</v>
      </c>
      <c r="AM54" s="5">
        <f t="shared" si="49"/>
        <v>51.763628034814481</v>
      </c>
      <c r="AN54" s="5">
        <f t="shared" si="50"/>
        <v>95.693999083829596</v>
      </c>
      <c r="AO54" s="5">
        <f t="shared" si="51"/>
        <v>95.693999083829596</v>
      </c>
      <c r="AP54" s="5">
        <f t="shared" si="52"/>
        <v>51.763628034814481</v>
      </c>
      <c r="AQ54" s="5">
        <f t="shared" si="53"/>
        <v>33.027943197434723</v>
      </c>
      <c r="AR54" s="5">
        <v>52.481143310837631</v>
      </c>
      <c r="AS54">
        <f t="shared" si="54"/>
        <v>43.930371049015115</v>
      </c>
      <c r="AU54">
        <f t="shared" si="55"/>
        <v>62.666055886394872</v>
      </c>
      <c r="AW54" s="13">
        <f t="shared" si="56"/>
        <v>0.15784327420030733</v>
      </c>
      <c r="AX54" s="13">
        <f t="shared" si="57"/>
        <v>0.29180053080039114</v>
      </c>
      <c r="AY54" s="13">
        <f t="shared" si="58"/>
        <v>0.29180053080039114</v>
      </c>
      <c r="AZ54" s="13">
        <f t="shared" si="59"/>
        <v>0.15784327420030733</v>
      </c>
      <c r="BA54" s="13">
        <f t="shared" si="60"/>
        <v>0.10071238999860317</v>
      </c>
      <c r="BB54" s="18">
        <f t="shared" si="61"/>
        <v>0.13395725660008381</v>
      </c>
    </row>
    <row r="55" spans="1:54" x14ac:dyDescent="0.25">
      <c r="A55">
        <v>194</v>
      </c>
      <c r="B55">
        <v>54</v>
      </c>
      <c r="D55">
        <v>363</v>
      </c>
      <c r="F55">
        <v>100</v>
      </c>
      <c r="G55">
        <v>10</v>
      </c>
      <c r="H55">
        <v>20</v>
      </c>
      <c r="I55">
        <v>30</v>
      </c>
      <c r="J55">
        <v>15</v>
      </c>
      <c r="K55">
        <v>2475</v>
      </c>
      <c r="L55">
        <v>165</v>
      </c>
      <c r="M55">
        <v>2436</v>
      </c>
      <c r="N55">
        <v>2224</v>
      </c>
      <c r="O55">
        <v>864</v>
      </c>
      <c r="P55">
        <v>2167</v>
      </c>
      <c r="Q55">
        <v>2167</v>
      </c>
      <c r="R55">
        <v>831</v>
      </c>
      <c r="S55">
        <f t="shared" si="31"/>
        <v>33</v>
      </c>
      <c r="T55">
        <f t="shared" si="32"/>
        <v>0</v>
      </c>
      <c r="U55" t="str">
        <f t="shared" si="33"/>
        <v>1.1 is greater</v>
      </c>
      <c r="V55" t="str">
        <f t="shared" si="34"/>
        <v>Both same</v>
      </c>
      <c r="W55">
        <v>292</v>
      </c>
      <c r="Y55">
        <f t="shared" si="35"/>
        <v>572</v>
      </c>
      <c r="Z55">
        <f t="shared" si="36"/>
        <v>1875</v>
      </c>
      <c r="AA55">
        <f t="shared" si="37"/>
        <v>1875</v>
      </c>
      <c r="AB55">
        <f t="shared" si="38"/>
        <v>539</v>
      </c>
      <c r="AC55">
        <f t="shared" si="39"/>
        <v>1303</v>
      </c>
      <c r="AD55">
        <f t="shared" si="40"/>
        <v>1303</v>
      </c>
      <c r="AE55">
        <f t="shared" si="41"/>
        <v>1336</v>
      </c>
      <c r="AF55">
        <f t="shared" si="42"/>
        <v>1336</v>
      </c>
      <c r="AG55" s="10">
        <f t="shared" si="43"/>
        <v>0.45454545454545453</v>
      </c>
      <c r="AH55" s="10">
        <f t="shared" si="44"/>
        <v>24.36</v>
      </c>
      <c r="AI55" s="10">
        <f t="shared" si="45"/>
        <v>0.67859296482412046</v>
      </c>
      <c r="AJ55" s="10">
        <f t="shared" si="46"/>
        <v>0.1</v>
      </c>
      <c r="AK55" s="10">
        <f t="shared" si="47"/>
        <v>165</v>
      </c>
      <c r="AL55" s="10">
        <f t="shared" si="48"/>
        <v>0.52896022330774595</v>
      </c>
      <c r="AM55" s="5">
        <f t="shared" si="49"/>
        <v>38.848920863309353</v>
      </c>
      <c r="AN55" s="5">
        <f t="shared" si="50"/>
        <v>97.437050359712231</v>
      </c>
      <c r="AO55" s="5">
        <f t="shared" si="51"/>
        <v>97.437050359712231</v>
      </c>
      <c r="AP55" s="5">
        <f t="shared" si="52"/>
        <v>37.365107913669064</v>
      </c>
      <c r="AQ55" s="5">
        <f t="shared" si="53"/>
        <v>13.129496402877697</v>
      </c>
      <c r="AR55" s="5">
        <v>52.386934673366831</v>
      </c>
      <c r="AS55">
        <f t="shared" si="54"/>
        <v>60.071942446043167</v>
      </c>
      <c r="AU55">
        <f t="shared" si="55"/>
        <v>84.307553956834539</v>
      </c>
      <c r="AW55" s="13">
        <f t="shared" si="56"/>
        <v>0.13668723303274799</v>
      </c>
      <c r="AX55" s="13">
        <f t="shared" si="57"/>
        <v>0.34282550229394088</v>
      </c>
      <c r="AY55" s="13">
        <f t="shared" si="58"/>
        <v>0.34282550229394088</v>
      </c>
      <c r="AZ55" s="13">
        <f t="shared" si="59"/>
        <v>0.13146654010441386</v>
      </c>
      <c r="BA55" s="13">
        <f t="shared" si="60"/>
        <v>4.6195222274956496E-2</v>
      </c>
      <c r="BB55" s="18">
        <f t="shared" si="61"/>
        <v>0.20613826926119289</v>
      </c>
    </row>
    <row r="56" spans="1:54" x14ac:dyDescent="0.25">
      <c r="A56">
        <v>195</v>
      </c>
      <c r="B56">
        <v>55</v>
      </c>
      <c r="D56">
        <v>251</v>
      </c>
      <c r="F56">
        <v>100</v>
      </c>
      <c r="G56">
        <v>27</v>
      </c>
      <c r="H56">
        <v>20</v>
      </c>
      <c r="I56">
        <v>30</v>
      </c>
      <c r="J56">
        <v>15</v>
      </c>
      <c r="K56">
        <v>1170</v>
      </c>
      <c r="L56">
        <v>78</v>
      </c>
      <c r="M56">
        <v>2368</v>
      </c>
      <c r="N56">
        <v>1898</v>
      </c>
      <c r="O56">
        <v>925</v>
      </c>
      <c r="P56">
        <v>1814</v>
      </c>
      <c r="Q56">
        <v>1814</v>
      </c>
      <c r="R56">
        <v>831</v>
      </c>
      <c r="S56">
        <f t="shared" si="31"/>
        <v>94</v>
      </c>
      <c r="T56">
        <f t="shared" si="32"/>
        <v>0</v>
      </c>
      <c r="U56" t="str">
        <f t="shared" si="33"/>
        <v>1.1 is greater</v>
      </c>
      <c r="V56" t="str">
        <f t="shared" si="34"/>
        <v>Both same</v>
      </c>
      <c r="W56">
        <v>330</v>
      </c>
      <c r="Y56">
        <f t="shared" si="35"/>
        <v>595</v>
      </c>
      <c r="Z56">
        <f t="shared" si="36"/>
        <v>1484</v>
      </c>
      <c r="AA56">
        <f t="shared" si="37"/>
        <v>1484</v>
      </c>
      <c r="AB56">
        <f t="shared" si="38"/>
        <v>501</v>
      </c>
      <c r="AC56">
        <f t="shared" si="39"/>
        <v>889</v>
      </c>
      <c r="AD56">
        <f t="shared" si="40"/>
        <v>889</v>
      </c>
      <c r="AE56">
        <f t="shared" si="41"/>
        <v>983</v>
      </c>
      <c r="AF56">
        <f t="shared" si="42"/>
        <v>983</v>
      </c>
      <c r="AG56" s="10">
        <f t="shared" si="43"/>
        <v>0.31075697211155379</v>
      </c>
      <c r="AH56" s="10">
        <f t="shared" si="44"/>
        <v>23.68</v>
      </c>
      <c r="AI56" s="10">
        <f t="shared" si="45"/>
        <v>0.65638190954773856</v>
      </c>
      <c r="AJ56" s="10">
        <f t="shared" si="46"/>
        <v>0.27</v>
      </c>
      <c r="AK56" s="10">
        <f t="shared" si="47"/>
        <v>78</v>
      </c>
      <c r="AL56" s="10">
        <f t="shared" si="48"/>
        <v>0.22540125610607115</v>
      </c>
      <c r="AM56" s="5">
        <f t="shared" si="49"/>
        <v>48.735511064278185</v>
      </c>
      <c r="AN56" s="5">
        <f t="shared" si="50"/>
        <v>95.574288724973655</v>
      </c>
      <c r="AO56" s="5">
        <f t="shared" si="51"/>
        <v>95.574288724973655</v>
      </c>
      <c r="AP56" s="5">
        <f t="shared" si="52"/>
        <v>43.782929399367752</v>
      </c>
      <c r="AQ56" s="5">
        <f t="shared" si="53"/>
        <v>17.386722866174921</v>
      </c>
      <c r="AR56" s="5">
        <v>52.256834075015895</v>
      </c>
      <c r="AS56">
        <f t="shared" si="54"/>
        <v>51.791359325605903</v>
      </c>
      <c r="AU56">
        <f t="shared" si="55"/>
        <v>78.187565858798735</v>
      </c>
      <c r="AW56" s="13">
        <f t="shared" si="56"/>
        <v>0.16188309415470775</v>
      </c>
      <c r="AX56" s="13">
        <f t="shared" si="57"/>
        <v>0.31746587329366471</v>
      </c>
      <c r="AY56" s="13">
        <f t="shared" si="58"/>
        <v>0.31746587329366471</v>
      </c>
      <c r="AZ56" s="13">
        <f t="shared" si="59"/>
        <v>0.14543227161358069</v>
      </c>
      <c r="BA56" s="13">
        <f t="shared" si="60"/>
        <v>5.7752887644382224E-2</v>
      </c>
      <c r="BB56" s="18">
        <f t="shared" si="61"/>
        <v>0.15558277913895696</v>
      </c>
    </row>
    <row r="57" spans="1:54" x14ac:dyDescent="0.25">
      <c r="A57">
        <v>196</v>
      </c>
      <c r="B57">
        <v>56</v>
      </c>
      <c r="D57">
        <v>196</v>
      </c>
      <c r="F57">
        <v>100</v>
      </c>
      <c r="G57">
        <v>1</v>
      </c>
      <c r="H57">
        <v>20</v>
      </c>
      <c r="I57">
        <v>30</v>
      </c>
      <c r="J57">
        <v>15</v>
      </c>
      <c r="K57">
        <v>1650</v>
      </c>
      <c r="L57">
        <v>110</v>
      </c>
      <c r="M57">
        <v>1844</v>
      </c>
      <c r="N57">
        <v>1747</v>
      </c>
      <c r="O57">
        <v>1079</v>
      </c>
      <c r="P57">
        <v>1654</v>
      </c>
      <c r="Q57">
        <v>1654</v>
      </c>
      <c r="R57">
        <v>1079</v>
      </c>
      <c r="S57">
        <f t="shared" si="31"/>
        <v>0</v>
      </c>
      <c r="T57">
        <f t="shared" si="32"/>
        <v>0</v>
      </c>
      <c r="U57" t="str">
        <f t="shared" si="33"/>
        <v>Both same</v>
      </c>
      <c r="V57" t="str">
        <f t="shared" si="34"/>
        <v>Both same</v>
      </c>
      <c r="W57">
        <v>536</v>
      </c>
      <c r="Y57">
        <f t="shared" si="35"/>
        <v>543</v>
      </c>
      <c r="Z57">
        <f t="shared" si="36"/>
        <v>1118</v>
      </c>
      <c r="AA57">
        <f t="shared" si="37"/>
        <v>1118</v>
      </c>
      <c r="AB57">
        <f t="shared" si="38"/>
        <v>543</v>
      </c>
      <c r="AC57">
        <f t="shared" si="39"/>
        <v>575</v>
      </c>
      <c r="AD57">
        <f t="shared" si="40"/>
        <v>575</v>
      </c>
      <c r="AE57">
        <f t="shared" si="41"/>
        <v>575</v>
      </c>
      <c r="AF57">
        <f t="shared" si="42"/>
        <v>575</v>
      </c>
      <c r="AG57" s="10">
        <f t="shared" si="43"/>
        <v>0.56122448979591832</v>
      </c>
      <c r="AH57" s="10">
        <f t="shared" si="44"/>
        <v>18.440000000000001</v>
      </c>
      <c r="AI57" s="10">
        <f t="shared" si="45"/>
        <v>0.48522613065326636</v>
      </c>
      <c r="AJ57" s="10">
        <f t="shared" si="46"/>
        <v>0.01</v>
      </c>
      <c r="AK57" s="10">
        <f t="shared" si="47"/>
        <v>110</v>
      </c>
      <c r="AL57" s="10">
        <f t="shared" si="48"/>
        <v>0.33705512909979063</v>
      </c>
      <c r="AM57" s="5">
        <f t="shared" si="49"/>
        <v>61.763022323983975</v>
      </c>
      <c r="AN57" s="5">
        <f t="shared" si="50"/>
        <v>94.676588437321115</v>
      </c>
      <c r="AO57" s="5">
        <f t="shared" si="51"/>
        <v>94.676588437321115</v>
      </c>
      <c r="AP57" s="5">
        <f t="shared" si="52"/>
        <v>61.763022323983975</v>
      </c>
      <c r="AQ57" s="5">
        <f t="shared" si="53"/>
        <v>30.681167716084719</v>
      </c>
      <c r="AR57" s="5">
        <v>51.791359325605903</v>
      </c>
      <c r="AS57">
        <f t="shared" si="54"/>
        <v>32.91356611333714</v>
      </c>
      <c r="AU57">
        <f t="shared" si="55"/>
        <v>63.9954207212364</v>
      </c>
      <c r="AW57" s="13">
        <f t="shared" si="56"/>
        <v>0.17977340886371213</v>
      </c>
      <c r="AX57" s="13">
        <f t="shared" si="57"/>
        <v>0.27557480839720094</v>
      </c>
      <c r="AY57" s="13">
        <f t="shared" si="58"/>
        <v>0.27557480839720094</v>
      </c>
      <c r="AZ57" s="13">
        <f t="shared" si="59"/>
        <v>0.17977340886371213</v>
      </c>
      <c r="BA57" s="13">
        <f t="shared" si="60"/>
        <v>8.930356547817396E-2</v>
      </c>
      <c r="BB57" s="18">
        <f t="shared" si="61"/>
        <v>9.5801399533488818E-2</v>
      </c>
    </row>
    <row r="58" spans="1:54" x14ac:dyDescent="0.25">
      <c r="A58" s="15">
        <v>197</v>
      </c>
      <c r="B58">
        <v>57</v>
      </c>
      <c r="C58" s="15"/>
      <c r="D58" s="15">
        <v>363</v>
      </c>
      <c r="E58" s="15"/>
      <c r="F58" s="15">
        <v>100</v>
      </c>
      <c r="G58" s="15">
        <v>25</v>
      </c>
      <c r="H58" s="15">
        <v>20</v>
      </c>
      <c r="I58" s="15">
        <v>30</v>
      </c>
      <c r="J58" s="15">
        <v>15</v>
      </c>
      <c r="K58" s="15">
        <v>4500</v>
      </c>
      <c r="L58" s="15">
        <v>300</v>
      </c>
      <c r="M58" s="15">
        <v>2475</v>
      </c>
      <c r="N58">
        <v>2457</v>
      </c>
      <c r="O58" s="15">
        <v>2027</v>
      </c>
      <c r="P58" s="15">
        <v>2454</v>
      </c>
      <c r="Q58" s="15">
        <v>2454</v>
      </c>
      <c r="R58" s="15">
        <v>2027</v>
      </c>
      <c r="S58">
        <f t="shared" si="31"/>
        <v>0</v>
      </c>
      <c r="T58">
        <f t="shared" si="32"/>
        <v>0</v>
      </c>
      <c r="U58" t="str">
        <f t="shared" si="33"/>
        <v>Both same</v>
      </c>
      <c r="V58" t="str">
        <f t="shared" si="34"/>
        <v>Both same</v>
      </c>
      <c r="W58" s="15">
        <v>1257</v>
      </c>
      <c r="Y58">
        <f t="shared" si="35"/>
        <v>770</v>
      </c>
      <c r="Z58">
        <f t="shared" si="36"/>
        <v>1197</v>
      </c>
      <c r="AA58">
        <f t="shared" si="37"/>
        <v>1197</v>
      </c>
      <c r="AB58">
        <f t="shared" si="38"/>
        <v>770</v>
      </c>
      <c r="AC58">
        <f t="shared" si="39"/>
        <v>427</v>
      </c>
      <c r="AD58">
        <f t="shared" si="40"/>
        <v>427</v>
      </c>
      <c r="AE58">
        <f t="shared" si="41"/>
        <v>427</v>
      </c>
      <c r="AF58">
        <f t="shared" si="42"/>
        <v>427</v>
      </c>
      <c r="AG58" s="10">
        <f t="shared" si="43"/>
        <v>0.82644628099173556</v>
      </c>
      <c r="AH58" s="10">
        <f t="shared" si="44"/>
        <v>24.75</v>
      </c>
      <c r="AI58" s="10">
        <f t="shared" si="45"/>
        <v>0.69133165829145726</v>
      </c>
      <c r="AJ58" s="10">
        <f t="shared" si="46"/>
        <v>0.25</v>
      </c>
      <c r="AK58" s="10">
        <f t="shared" si="47"/>
        <v>300</v>
      </c>
      <c r="AL58" s="10">
        <f t="shared" si="48"/>
        <v>1</v>
      </c>
      <c r="AM58" s="5">
        <f t="shared" si="49"/>
        <v>82.4989824989825</v>
      </c>
      <c r="AN58" s="5">
        <f t="shared" si="50"/>
        <v>99.877899877899878</v>
      </c>
      <c r="AO58" s="5">
        <f t="shared" si="51"/>
        <v>99.877899877899878</v>
      </c>
      <c r="AP58" s="5">
        <f t="shared" si="52"/>
        <v>82.4989824989825</v>
      </c>
      <c r="AQ58" s="5">
        <f t="shared" si="53"/>
        <v>51.159951159951156</v>
      </c>
      <c r="AR58" s="5">
        <v>51.759656652360512</v>
      </c>
      <c r="AS58">
        <f t="shared" si="54"/>
        <v>17.378917378917379</v>
      </c>
      <c r="AU58">
        <f t="shared" si="55"/>
        <v>48.717948717948723</v>
      </c>
      <c r="AW58" s="13">
        <f t="shared" si="56"/>
        <v>0.1983560035228496</v>
      </c>
      <c r="AX58" s="13">
        <f t="shared" si="57"/>
        <v>0.24014091398375575</v>
      </c>
      <c r="AY58" s="13">
        <f t="shared" si="58"/>
        <v>0.24014091398375575</v>
      </c>
      <c r="AZ58" s="13">
        <f t="shared" si="59"/>
        <v>0.1983560035228496</v>
      </c>
      <c r="BA58" s="13">
        <f t="shared" si="60"/>
        <v>0.1230061649867893</v>
      </c>
      <c r="BB58" s="18">
        <f t="shared" si="61"/>
        <v>4.1784910460906155E-2</v>
      </c>
    </row>
    <row r="59" spans="1:54" s="15" customFormat="1" x14ac:dyDescent="0.25">
      <c r="A59">
        <v>198</v>
      </c>
      <c r="B59">
        <v>58</v>
      </c>
      <c r="C59"/>
      <c r="D59">
        <v>259</v>
      </c>
      <c r="E59"/>
      <c r="F59">
        <v>100</v>
      </c>
      <c r="G59">
        <v>29</v>
      </c>
      <c r="H59">
        <v>20</v>
      </c>
      <c r="I59">
        <v>30</v>
      </c>
      <c r="J59">
        <v>15</v>
      </c>
      <c r="K59">
        <v>1065</v>
      </c>
      <c r="L59">
        <v>71</v>
      </c>
      <c r="M59">
        <v>2338</v>
      </c>
      <c r="N59">
        <v>1644</v>
      </c>
      <c r="O59">
        <v>705</v>
      </c>
      <c r="P59">
        <v>1547</v>
      </c>
      <c r="Q59">
        <v>1547</v>
      </c>
      <c r="R59">
        <v>767</v>
      </c>
      <c r="S59">
        <f t="shared" si="31"/>
        <v>62</v>
      </c>
      <c r="T59">
        <f t="shared" si="32"/>
        <v>0</v>
      </c>
      <c r="U59" t="str">
        <f t="shared" si="33"/>
        <v>Sim val is greater</v>
      </c>
      <c r="V59" t="str">
        <f t="shared" si="34"/>
        <v>Both same</v>
      </c>
      <c r="W59">
        <v>251</v>
      </c>
      <c r="X59"/>
      <c r="Y59">
        <f t="shared" si="35"/>
        <v>454</v>
      </c>
      <c r="Z59">
        <f t="shared" si="36"/>
        <v>1296</v>
      </c>
      <c r="AA59">
        <f t="shared" si="37"/>
        <v>1296</v>
      </c>
      <c r="AB59">
        <f t="shared" si="38"/>
        <v>516</v>
      </c>
      <c r="AC59">
        <f t="shared" si="39"/>
        <v>842</v>
      </c>
      <c r="AD59">
        <f t="shared" si="40"/>
        <v>842</v>
      </c>
      <c r="AE59">
        <f t="shared" si="41"/>
        <v>780</v>
      </c>
      <c r="AF59">
        <f t="shared" si="42"/>
        <v>780</v>
      </c>
      <c r="AG59" s="10">
        <f t="shared" si="43"/>
        <v>0.27413127413127414</v>
      </c>
      <c r="AH59" s="10">
        <f t="shared" si="44"/>
        <v>23.38</v>
      </c>
      <c r="AI59" s="10">
        <f t="shared" si="45"/>
        <v>0.64658291457286421</v>
      </c>
      <c r="AJ59" s="10">
        <f t="shared" si="46"/>
        <v>0.28999999999999998</v>
      </c>
      <c r="AK59" s="10">
        <f t="shared" si="47"/>
        <v>71</v>
      </c>
      <c r="AL59" s="10">
        <f t="shared" si="48"/>
        <v>0.20097697138869502</v>
      </c>
      <c r="AM59" s="5">
        <f t="shared" si="49"/>
        <v>42.883211678832119</v>
      </c>
      <c r="AN59" s="5">
        <f t="shared" si="50"/>
        <v>94.099756690997566</v>
      </c>
      <c r="AO59" s="5">
        <f t="shared" si="51"/>
        <v>94.099756690997566</v>
      </c>
      <c r="AP59" s="5">
        <f t="shared" si="52"/>
        <v>46.654501216545015</v>
      </c>
      <c r="AQ59" s="5">
        <f t="shared" si="53"/>
        <v>15.2676399026764</v>
      </c>
      <c r="AR59" s="5">
        <v>51.620370370370374</v>
      </c>
      <c r="AS59">
        <f t="shared" si="54"/>
        <v>47.445255474452551</v>
      </c>
      <c r="AT59"/>
      <c r="AU59">
        <f t="shared" si="55"/>
        <v>78.832116788321173</v>
      </c>
      <c r="AV59"/>
      <c r="AW59" s="13">
        <f t="shared" si="56"/>
        <v>0.14635665351878763</v>
      </c>
      <c r="AX59" s="13">
        <f t="shared" si="57"/>
        <v>0.32115424538094245</v>
      </c>
      <c r="AY59" s="13">
        <f t="shared" si="58"/>
        <v>0.32115424538094245</v>
      </c>
      <c r="AZ59" s="13">
        <f t="shared" si="59"/>
        <v>0.15922773510483704</v>
      </c>
      <c r="BA59" s="13">
        <f t="shared" si="60"/>
        <v>5.2107120614490347E-2</v>
      </c>
      <c r="BB59" s="18">
        <f t="shared" si="61"/>
        <v>0.16192651027610541</v>
      </c>
    </row>
    <row r="60" spans="1:54" x14ac:dyDescent="0.25">
      <c r="A60">
        <v>199</v>
      </c>
      <c r="B60">
        <v>59</v>
      </c>
      <c r="D60">
        <v>351</v>
      </c>
      <c r="F60">
        <v>100</v>
      </c>
      <c r="G60">
        <v>5</v>
      </c>
      <c r="H60">
        <v>20</v>
      </c>
      <c r="I60">
        <v>30</v>
      </c>
      <c r="J60">
        <v>15</v>
      </c>
      <c r="K60">
        <v>3150</v>
      </c>
      <c r="L60">
        <v>210</v>
      </c>
      <c r="M60">
        <v>2126</v>
      </c>
      <c r="N60">
        <v>2052</v>
      </c>
      <c r="O60">
        <v>1129</v>
      </c>
      <c r="P60">
        <v>2014</v>
      </c>
      <c r="Q60">
        <v>2014</v>
      </c>
      <c r="R60">
        <v>1103</v>
      </c>
      <c r="S60">
        <f t="shared" si="31"/>
        <v>26</v>
      </c>
      <c r="T60">
        <f t="shared" si="32"/>
        <v>0</v>
      </c>
      <c r="U60" t="str">
        <f t="shared" si="33"/>
        <v>1.1 is greater</v>
      </c>
      <c r="V60" t="str">
        <f t="shared" si="34"/>
        <v>Both same</v>
      </c>
      <c r="W60">
        <v>348</v>
      </c>
      <c r="Y60">
        <f t="shared" si="35"/>
        <v>781</v>
      </c>
      <c r="Z60">
        <f t="shared" si="36"/>
        <v>1666</v>
      </c>
      <c r="AA60">
        <f t="shared" si="37"/>
        <v>1666</v>
      </c>
      <c r="AB60">
        <f t="shared" si="38"/>
        <v>755</v>
      </c>
      <c r="AC60">
        <f t="shared" si="39"/>
        <v>885</v>
      </c>
      <c r="AD60">
        <f t="shared" si="40"/>
        <v>885</v>
      </c>
      <c r="AE60">
        <f t="shared" si="41"/>
        <v>911</v>
      </c>
      <c r="AF60">
        <f t="shared" si="42"/>
        <v>911</v>
      </c>
      <c r="AG60" s="10">
        <f t="shared" si="43"/>
        <v>0.59829059829059827</v>
      </c>
      <c r="AH60" s="10">
        <f t="shared" si="44"/>
        <v>21.26</v>
      </c>
      <c r="AI60" s="10">
        <f t="shared" si="45"/>
        <v>0.57733668341708544</v>
      </c>
      <c r="AJ60" s="10">
        <f t="shared" si="46"/>
        <v>0.05</v>
      </c>
      <c r="AK60" s="10">
        <f t="shared" si="47"/>
        <v>210</v>
      </c>
      <c r="AL60" s="10">
        <f t="shared" si="48"/>
        <v>0.68597348220516396</v>
      </c>
      <c r="AM60" s="5">
        <f t="shared" si="49"/>
        <v>55.019493177387915</v>
      </c>
      <c r="AN60" s="5">
        <f t="shared" si="50"/>
        <v>98.148148148148152</v>
      </c>
      <c r="AO60" s="5">
        <f t="shared" si="51"/>
        <v>98.148148148148152</v>
      </c>
      <c r="AP60" s="5">
        <f t="shared" si="52"/>
        <v>53.752436647173482</v>
      </c>
      <c r="AQ60" s="5">
        <f t="shared" si="53"/>
        <v>16.959064327485379</v>
      </c>
      <c r="AR60" s="5">
        <v>50.000000000000007</v>
      </c>
      <c r="AS60">
        <f t="shared" si="54"/>
        <v>44.39571150097467</v>
      </c>
      <c r="AU60">
        <f t="shared" si="55"/>
        <v>81.189083820662773</v>
      </c>
      <c r="AW60" s="13">
        <f t="shared" si="56"/>
        <v>0.17085351089588374</v>
      </c>
      <c r="AX60" s="13">
        <f t="shared" si="57"/>
        <v>0.30478208232445514</v>
      </c>
      <c r="AY60" s="13">
        <f t="shared" si="58"/>
        <v>0.30478208232445514</v>
      </c>
      <c r="AZ60" s="13">
        <f t="shared" si="59"/>
        <v>0.16691888619854717</v>
      </c>
      <c r="BA60" s="13">
        <f t="shared" si="60"/>
        <v>5.2663438256658583E-2</v>
      </c>
      <c r="BB60" s="18">
        <f t="shared" si="61"/>
        <v>0.1339285714285714</v>
      </c>
    </row>
    <row r="61" spans="1:54" x14ac:dyDescent="0.25">
      <c r="A61">
        <v>200</v>
      </c>
      <c r="B61">
        <v>60</v>
      </c>
      <c r="D61">
        <v>352</v>
      </c>
      <c r="F61">
        <v>100</v>
      </c>
      <c r="G61">
        <v>24</v>
      </c>
      <c r="H61">
        <v>20</v>
      </c>
      <c r="I61">
        <v>30</v>
      </c>
      <c r="J61">
        <v>15</v>
      </c>
      <c r="K61">
        <v>2850</v>
      </c>
      <c r="L61">
        <v>190</v>
      </c>
      <c r="M61">
        <v>2771</v>
      </c>
      <c r="N61">
        <v>2553</v>
      </c>
      <c r="O61">
        <v>1575</v>
      </c>
      <c r="P61">
        <v>2500</v>
      </c>
      <c r="Q61">
        <v>2500</v>
      </c>
      <c r="R61">
        <v>1712</v>
      </c>
      <c r="S61">
        <f t="shared" si="31"/>
        <v>137</v>
      </c>
      <c r="T61">
        <f t="shared" si="32"/>
        <v>0</v>
      </c>
      <c r="U61" t="str">
        <f t="shared" si="33"/>
        <v>Sim val is greater</v>
      </c>
      <c r="V61" t="str">
        <f t="shared" si="34"/>
        <v>Both same</v>
      </c>
      <c r="W61">
        <v>535</v>
      </c>
      <c r="Y61">
        <f t="shared" si="35"/>
        <v>1040</v>
      </c>
      <c r="Z61">
        <f t="shared" si="36"/>
        <v>1965</v>
      </c>
      <c r="AA61">
        <f t="shared" si="37"/>
        <v>1965</v>
      </c>
      <c r="AB61">
        <f t="shared" si="38"/>
        <v>1177</v>
      </c>
      <c r="AC61">
        <f t="shared" si="39"/>
        <v>925</v>
      </c>
      <c r="AD61">
        <f t="shared" si="40"/>
        <v>925</v>
      </c>
      <c r="AE61">
        <f t="shared" si="41"/>
        <v>788</v>
      </c>
      <c r="AF61">
        <f t="shared" si="42"/>
        <v>788</v>
      </c>
      <c r="AG61" s="10">
        <f t="shared" si="43"/>
        <v>0.53977272727272729</v>
      </c>
      <c r="AH61" s="10">
        <f t="shared" si="44"/>
        <v>27.71</v>
      </c>
      <c r="AI61" s="10">
        <f t="shared" si="45"/>
        <v>0.78801507537688442</v>
      </c>
      <c r="AJ61" s="10">
        <f t="shared" si="46"/>
        <v>0.24</v>
      </c>
      <c r="AK61" s="10">
        <f t="shared" si="47"/>
        <v>190</v>
      </c>
      <c r="AL61" s="10">
        <f t="shared" si="48"/>
        <v>0.61618981158408925</v>
      </c>
      <c r="AM61" s="5">
        <f t="shared" si="49"/>
        <v>61.692126909518223</v>
      </c>
      <c r="AN61" s="5">
        <f t="shared" si="50"/>
        <v>97.924010967489224</v>
      </c>
      <c r="AO61" s="5">
        <f t="shared" si="51"/>
        <v>97.924010967489224</v>
      </c>
      <c r="AP61" s="5">
        <f t="shared" si="52"/>
        <v>67.058362710536628</v>
      </c>
      <c r="AQ61" s="5">
        <f t="shared" si="53"/>
        <v>20.955738347042697</v>
      </c>
      <c r="AR61" s="5">
        <v>49.860724233983291</v>
      </c>
      <c r="AS61">
        <f t="shared" si="54"/>
        <v>30.865648256952596</v>
      </c>
      <c r="AU61">
        <f t="shared" si="55"/>
        <v>76.968272620446527</v>
      </c>
      <c r="AW61" s="13">
        <f t="shared" si="56"/>
        <v>0.17853094536386308</v>
      </c>
      <c r="AX61" s="13">
        <f t="shared" si="57"/>
        <v>0.28338245295851278</v>
      </c>
      <c r="AY61" s="13">
        <f t="shared" si="58"/>
        <v>0.28338245295851278</v>
      </c>
      <c r="AZ61" s="13">
        <f t="shared" si="59"/>
        <v>0.19406030378598957</v>
      </c>
      <c r="BA61" s="13">
        <f t="shared" si="60"/>
        <v>6.0643844933121742E-2</v>
      </c>
      <c r="BB61" s="18">
        <f t="shared" si="61"/>
        <v>8.9322149172523208E-2</v>
      </c>
    </row>
    <row r="62" spans="1:54" x14ac:dyDescent="0.25">
      <c r="A62">
        <v>201</v>
      </c>
      <c r="B62">
        <v>61</v>
      </c>
      <c r="D62">
        <v>232</v>
      </c>
      <c r="F62">
        <v>100</v>
      </c>
      <c r="G62">
        <v>11</v>
      </c>
      <c r="H62">
        <v>20</v>
      </c>
      <c r="I62">
        <v>30</v>
      </c>
      <c r="J62">
        <v>15</v>
      </c>
      <c r="K62">
        <v>2025</v>
      </c>
      <c r="L62">
        <v>135</v>
      </c>
      <c r="M62">
        <v>2802</v>
      </c>
      <c r="N62">
        <v>2668</v>
      </c>
      <c r="O62">
        <v>1417</v>
      </c>
      <c r="P62">
        <v>2513</v>
      </c>
      <c r="Q62">
        <v>2513</v>
      </c>
      <c r="R62">
        <v>1482</v>
      </c>
      <c r="S62">
        <f t="shared" si="31"/>
        <v>65</v>
      </c>
      <c r="T62">
        <f t="shared" si="32"/>
        <v>0</v>
      </c>
      <c r="U62" t="str">
        <f t="shared" si="33"/>
        <v>Sim val is greater</v>
      </c>
      <c r="V62" t="str">
        <f t="shared" si="34"/>
        <v>Both same</v>
      </c>
      <c r="W62">
        <v>908</v>
      </c>
      <c r="Y62">
        <f t="shared" si="35"/>
        <v>509</v>
      </c>
      <c r="Z62">
        <f t="shared" si="36"/>
        <v>1605</v>
      </c>
      <c r="AA62">
        <f t="shared" si="37"/>
        <v>1605</v>
      </c>
      <c r="AB62">
        <f t="shared" si="38"/>
        <v>574</v>
      </c>
      <c r="AC62">
        <f t="shared" si="39"/>
        <v>1096</v>
      </c>
      <c r="AD62">
        <f t="shared" si="40"/>
        <v>1096</v>
      </c>
      <c r="AE62">
        <f t="shared" si="41"/>
        <v>1031</v>
      </c>
      <c r="AF62">
        <f t="shared" si="42"/>
        <v>1031</v>
      </c>
      <c r="AG62" s="10">
        <f t="shared" si="43"/>
        <v>0.5818965517241379</v>
      </c>
      <c r="AH62" s="10">
        <f t="shared" si="44"/>
        <v>28.02</v>
      </c>
      <c r="AI62" s="10">
        <f t="shared" si="45"/>
        <v>0.79814070351758781</v>
      </c>
      <c r="AJ62" s="10">
        <f t="shared" si="46"/>
        <v>0.11</v>
      </c>
      <c r="AK62" s="10">
        <f t="shared" si="47"/>
        <v>135</v>
      </c>
      <c r="AL62" s="10">
        <f t="shared" si="48"/>
        <v>0.42428471737613394</v>
      </c>
      <c r="AM62" s="5">
        <f t="shared" si="49"/>
        <v>53.110944527736137</v>
      </c>
      <c r="AN62" s="5">
        <f t="shared" si="50"/>
        <v>94.190404797601204</v>
      </c>
      <c r="AO62" s="5">
        <f t="shared" si="51"/>
        <v>94.190404797601204</v>
      </c>
      <c r="AP62" s="5">
        <f t="shared" si="52"/>
        <v>55.547226386806592</v>
      </c>
      <c r="AQ62" s="5">
        <f t="shared" si="53"/>
        <v>34.032983508245877</v>
      </c>
      <c r="AR62" s="5">
        <v>49.600456621004568</v>
      </c>
      <c r="AS62">
        <f t="shared" si="54"/>
        <v>38.643178410794611</v>
      </c>
      <c r="AU62">
        <f t="shared" si="55"/>
        <v>60.157421289355327</v>
      </c>
      <c r="AW62" s="13">
        <f t="shared" si="56"/>
        <v>0.16042114796784784</v>
      </c>
      <c r="AX62" s="13">
        <f t="shared" si="57"/>
        <v>0.2845013019359221</v>
      </c>
      <c r="AY62" s="13">
        <f t="shared" si="58"/>
        <v>0.2845013019359221</v>
      </c>
      <c r="AZ62" s="13">
        <f t="shared" si="59"/>
        <v>0.16777991622325367</v>
      </c>
      <c r="BA62" s="13">
        <f t="shared" si="60"/>
        <v>0.10279633193705422</v>
      </c>
      <c r="BB62" s="18">
        <f t="shared" si="61"/>
        <v>0.11672138571266844</v>
      </c>
    </row>
    <row r="63" spans="1:54" x14ac:dyDescent="0.25">
      <c r="A63">
        <v>202</v>
      </c>
      <c r="B63">
        <v>62</v>
      </c>
      <c r="D63">
        <v>255</v>
      </c>
      <c r="F63">
        <v>100</v>
      </c>
      <c r="G63">
        <v>29</v>
      </c>
      <c r="H63">
        <v>20</v>
      </c>
      <c r="I63">
        <v>30</v>
      </c>
      <c r="J63">
        <v>15</v>
      </c>
      <c r="K63">
        <v>540</v>
      </c>
      <c r="L63">
        <v>36</v>
      </c>
      <c r="M63">
        <v>2449</v>
      </c>
      <c r="N63">
        <v>1165</v>
      </c>
      <c r="O63">
        <v>382</v>
      </c>
      <c r="P63">
        <v>953</v>
      </c>
      <c r="Q63">
        <v>843</v>
      </c>
      <c r="R63">
        <v>350</v>
      </c>
      <c r="S63">
        <f t="shared" si="31"/>
        <v>32</v>
      </c>
      <c r="T63">
        <f t="shared" si="32"/>
        <v>110</v>
      </c>
      <c r="U63" t="str">
        <f t="shared" si="33"/>
        <v>1.1 is greater</v>
      </c>
      <c r="V63" t="str">
        <f t="shared" si="34"/>
        <v>1.2 is greater</v>
      </c>
      <c r="W63">
        <v>177</v>
      </c>
      <c r="Y63">
        <f t="shared" si="35"/>
        <v>205</v>
      </c>
      <c r="Z63">
        <f t="shared" si="36"/>
        <v>776</v>
      </c>
      <c r="AA63">
        <f t="shared" si="37"/>
        <v>666</v>
      </c>
      <c r="AB63">
        <f t="shared" si="38"/>
        <v>173</v>
      </c>
      <c r="AC63">
        <f t="shared" si="39"/>
        <v>571</v>
      </c>
      <c r="AD63">
        <f t="shared" si="40"/>
        <v>461</v>
      </c>
      <c r="AE63">
        <f t="shared" si="41"/>
        <v>603</v>
      </c>
      <c r="AF63">
        <f t="shared" si="42"/>
        <v>493</v>
      </c>
      <c r="AG63" s="10">
        <f t="shared" si="43"/>
        <v>0.14117647058823529</v>
      </c>
      <c r="AH63" s="10">
        <f t="shared" si="44"/>
        <v>24.49</v>
      </c>
      <c r="AI63" s="10">
        <f t="shared" si="45"/>
        <v>0.68283919597989939</v>
      </c>
      <c r="AJ63" s="10">
        <f t="shared" si="46"/>
        <v>0.28999999999999998</v>
      </c>
      <c r="AK63" s="10">
        <f t="shared" si="47"/>
        <v>36</v>
      </c>
      <c r="AL63" s="10">
        <f t="shared" si="48"/>
        <v>7.8855547801814377E-2</v>
      </c>
      <c r="AM63" s="5">
        <f t="shared" si="49"/>
        <v>32.789699570815451</v>
      </c>
      <c r="AN63" s="5">
        <f t="shared" si="50"/>
        <v>81.802575107296136</v>
      </c>
      <c r="AO63" s="5">
        <f t="shared" si="51"/>
        <v>72.360515021459221</v>
      </c>
      <c r="AP63" s="5">
        <f t="shared" si="52"/>
        <v>30.042918454935624</v>
      </c>
      <c r="AQ63" s="5">
        <f t="shared" si="53"/>
        <v>15.193133047210299</v>
      </c>
      <c r="AR63" s="5">
        <v>49.293785310734457</v>
      </c>
      <c r="AS63">
        <f t="shared" si="54"/>
        <v>51.759656652360512</v>
      </c>
      <c r="AU63">
        <f t="shared" si="55"/>
        <v>66.60944206008584</v>
      </c>
      <c r="AW63" s="13">
        <f t="shared" si="56"/>
        <v>0.14121996303142328</v>
      </c>
      <c r="AX63" s="13">
        <f t="shared" si="57"/>
        <v>0.3523105360443623</v>
      </c>
      <c r="AY63" s="13">
        <f t="shared" si="58"/>
        <v>0.31164510166358594</v>
      </c>
      <c r="AZ63" s="13">
        <f t="shared" si="59"/>
        <v>0.12939001848428835</v>
      </c>
      <c r="BA63" s="13">
        <f t="shared" si="60"/>
        <v>6.5434380776340104E-2</v>
      </c>
      <c r="BB63" s="18">
        <f t="shared" si="61"/>
        <v>0.17042513863216266</v>
      </c>
    </row>
    <row r="64" spans="1:54" x14ac:dyDescent="0.25">
      <c r="A64" s="15">
        <v>203</v>
      </c>
      <c r="B64">
        <v>63</v>
      </c>
      <c r="C64" s="15"/>
      <c r="D64" s="15">
        <v>299</v>
      </c>
      <c r="E64" s="15"/>
      <c r="F64" s="15">
        <v>100</v>
      </c>
      <c r="G64" s="15">
        <v>19</v>
      </c>
      <c r="H64" s="15">
        <v>20</v>
      </c>
      <c r="I64" s="15">
        <v>30</v>
      </c>
      <c r="J64" s="15">
        <v>15</v>
      </c>
      <c r="K64" s="15">
        <v>3750</v>
      </c>
      <c r="L64" s="15">
        <v>250</v>
      </c>
      <c r="M64" s="15">
        <v>2754</v>
      </c>
      <c r="N64">
        <v>2731</v>
      </c>
      <c r="O64" s="15">
        <v>2387</v>
      </c>
      <c r="P64" s="15">
        <v>2716</v>
      </c>
      <c r="Q64" s="15">
        <v>2716</v>
      </c>
      <c r="R64" s="15">
        <v>2298</v>
      </c>
      <c r="S64">
        <f t="shared" si="31"/>
        <v>89</v>
      </c>
      <c r="T64">
        <f t="shared" si="32"/>
        <v>0</v>
      </c>
      <c r="U64" t="str">
        <f t="shared" si="33"/>
        <v>1.1 is greater</v>
      </c>
      <c r="V64" t="str">
        <f t="shared" si="34"/>
        <v>Both same</v>
      </c>
      <c r="W64" s="15">
        <v>1495</v>
      </c>
      <c r="Y64">
        <f t="shared" si="35"/>
        <v>892</v>
      </c>
      <c r="Z64">
        <f t="shared" si="36"/>
        <v>1221</v>
      </c>
      <c r="AA64">
        <f t="shared" si="37"/>
        <v>1221</v>
      </c>
      <c r="AB64">
        <f t="shared" si="38"/>
        <v>803</v>
      </c>
      <c r="AC64">
        <f t="shared" si="39"/>
        <v>329</v>
      </c>
      <c r="AD64">
        <f t="shared" si="40"/>
        <v>329</v>
      </c>
      <c r="AE64">
        <f t="shared" si="41"/>
        <v>418</v>
      </c>
      <c r="AF64">
        <f t="shared" si="42"/>
        <v>418</v>
      </c>
      <c r="AG64" s="10">
        <f t="shared" si="43"/>
        <v>0.83612040133779264</v>
      </c>
      <c r="AH64" s="10">
        <f t="shared" si="44"/>
        <v>27.54</v>
      </c>
      <c r="AI64" s="10">
        <f t="shared" si="45"/>
        <v>0.78246231155778878</v>
      </c>
      <c r="AJ64" s="10">
        <f t="shared" si="46"/>
        <v>0.19</v>
      </c>
      <c r="AK64" s="10">
        <f t="shared" si="47"/>
        <v>250</v>
      </c>
      <c r="AL64" s="10">
        <f t="shared" si="48"/>
        <v>0.82554082344731328</v>
      </c>
      <c r="AM64" s="5">
        <f t="shared" si="49"/>
        <v>87.403881362138407</v>
      </c>
      <c r="AN64" s="5">
        <f t="shared" si="50"/>
        <v>99.450750640790915</v>
      </c>
      <c r="AO64" s="5">
        <f t="shared" si="51"/>
        <v>99.450750640790915</v>
      </c>
      <c r="AP64" s="5">
        <f t="shared" si="52"/>
        <v>84.145001830831205</v>
      </c>
      <c r="AQ64" s="5">
        <f t="shared" si="53"/>
        <v>54.741852801171731</v>
      </c>
      <c r="AR64" s="5">
        <v>49.107732980832786</v>
      </c>
      <c r="AS64">
        <f t="shared" si="54"/>
        <v>15.305748809959709</v>
      </c>
      <c r="AU64">
        <f t="shared" si="55"/>
        <v>44.708897839619183</v>
      </c>
      <c r="AW64" s="13">
        <f t="shared" si="56"/>
        <v>0.20556321047192558</v>
      </c>
      <c r="AX64" s="13">
        <f t="shared" si="57"/>
        <v>0.23389596968653115</v>
      </c>
      <c r="AY64" s="13">
        <f t="shared" si="58"/>
        <v>0.23389596968653115</v>
      </c>
      <c r="AZ64" s="13">
        <f t="shared" si="59"/>
        <v>0.1978987254564244</v>
      </c>
      <c r="BA64" s="13">
        <f t="shared" si="60"/>
        <v>0.12874612469858768</v>
      </c>
      <c r="BB64" s="18">
        <f t="shared" si="61"/>
        <v>2.8332759214605568E-2</v>
      </c>
    </row>
    <row r="65" spans="1:54" s="15" customFormat="1" x14ac:dyDescent="0.25">
      <c r="A65">
        <v>204</v>
      </c>
      <c r="B65">
        <v>64</v>
      </c>
      <c r="C65"/>
      <c r="D65">
        <v>296</v>
      </c>
      <c r="E65"/>
      <c r="F65">
        <v>100</v>
      </c>
      <c r="G65">
        <v>15</v>
      </c>
      <c r="H65">
        <v>20</v>
      </c>
      <c r="I65">
        <v>30</v>
      </c>
      <c r="J65">
        <v>15</v>
      </c>
      <c r="K65">
        <v>3000</v>
      </c>
      <c r="L65">
        <v>200</v>
      </c>
      <c r="M65">
        <v>1709</v>
      </c>
      <c r="N65">
        <v>1665</v>
      </c>
      <c r="O65">
        <v>1079</v>
      </c>
      <c r="P65">
        <v>1638</v>
      </c>
      <c r="Q65">
        <v>1638</v>
      </c>
      <c r="R65">
        <v>1064</v>
      </c>
      <c r="S65">
        <f t="shared" si="31"/>
        <v>15</v>
      </c>
      <c r="T65">
        <f t="shared" si="32"/>
        <v>0</v>
      </c>
      <c r="U65" t="str">
        <f t="shared" si="33"/>
        <v>1.1 is greater</v>
      </c>
      <c r="V65" t="str">
        <f t="shared" si="34"/>
        <v>Both same</v>
      </c>
      <c r="W65">
        <v>663</v>
      </c>
      <c r="X65"/>
      <c r="Y65">
        <f t="shared" si="35"/>
        <v>416</v>
      </c>
      <c r="Z65">
        <f t="shared" si="36"/>
        <v>975</v>
      </c>
      <c r="AA65">
        <f t="shared" si="37"/>
        <v>975</v>
      </c>
      <c r="AB65">
        <f t="shared" si="38"/>
        <v>401</v>
      </c>
      <c r="AC65">
        <f t="shared" si="39"/>
        <v>559</v>
      </c>
      <c r="AD65">
        <f t="shared" si="40"/>
        <v>559</v>
      </c>
      <c r="AE65">
        <f t="shared" si="41"/>
        <v>574</v>
      </c>
      <c r="AF65">
        <f t="shared" si="42"/>
        <v>574</v>
      </c>
      <c r="AG65" s="10">
        <f t="shared" si="43"/>
        <v>0.67567567567567566</v>
      </c>
      <c r="AH65" s="10">
        <f t="shared" si="44"/>
        <v>17.09</v>
      </c>
      <c r="AI65" s="10">
        <f t="shared" si="45"/>
        <v>0.44113065326633166</v>
      </c>
      <c r="AJ65" s="10">
        <f t="shared" si="46"/>
        <v>0.15</v>
      </c>
      <c r="AK65" s="10">
        <f t="shared" si="47"/>
        <v>200</v>
      </c>
      <c r="AL65" s="10">
        <f t="shared" si="48"/>
        <v>0.65108164689462655</v>
      </c>
      <c r="AM65" s="5">
        <f t="shared" si="49"/>
        <v>64.804804804804803</v>
      </c>
      <c r="AN65" s="5">
        <f t="shared" si="50"/>
        <v>98.378378378378386</v>
      </c>
      <c r="AO65" s="5">
        <f t="shared" si="51"/>
        <v>98.378378378378386</v>
      </c>
      <c r="AP65" s="5">
        <f t="shared" si="52"/>
        <v>63.903903903903903</v>
      </c>
      <c r="AQ65" s="5">
        <f t="shared" si="53"/>
        <v>39.81981981981982</v>
      </c>
      <c r="AR65" s="5">
        <v>49.049429657794683</v>
      </c>
      <c r="AS65">
        <f t="shared" si="54"/>
        <v>34.474474474474484</v>
      </c>
      <c r="AT65"/>
      <c r="AU65">
        <f t="shared" si="55"/>
        <v>58.558558558558566</v>
      </c>
      <c r="AV65"/>
      <c r="AW65" s="13">
        <f t="shared" si="56"/>
        <v>0.17740874712265703</v>
      </c>
      <c r="AX65" s="13">
        <f t="shared" si="57"/>
        <v>0.26931930286090106</v>
      </c>
      <c r="AY65" s="13">
        <f t="shared" si="58"/>
        <v>0.26931930286090106</v>
      </c>
      <c r="AZ65" s="13">
        <f t="shared" si="59"/>
        <v>0.17494245314041434</v>
      </c>
      <c r="BA65" s="13">
        <f t="shared" si="60"/>
        <v>0.1090101940151266</v>
      </c>
      <c r="BB65" s="18">
        <f t="shared" si="61"/>
        <v>9.1910555738244026E-2</v>
      </c>
    </row>
    <row r="66" spans="1:54" x14ac:dyDescent="0.25">
      <c r="A66">
        <v>205</v>
      </c>
      <c r="B66">
        <v>65</v>
      </c>
      <c r="D66">
        <v>250</v>
      </c>
      <c r="F66">
        <v>100</v>
      </c>
      <c r="G66">
        <v>3</v>
      </c>
      <c r="H66">
        <v>20</v>
      </c>
      <c r="I66">
        <v>30</v>
      </c>
      <c r="J66">
        <v>15</v>
      </c>
      <c r="K66">
        <v>1260</v>
      </c>
      <c r="L66">
        <v>84</v>
      </c>
      <c r="M66">
        <v>2526</v>
      </c>
      <c r="N66">
        <v>2034</v>
      </c>
      <c r="O66">
        <v>971</v>
      </c>
      <c r="P66">
        <v>1924</v>
      </c>
      <c r="Q66">
        <v>1924</v>
      </c>
      <c r="R66">
        <v>832</v>
      </c>
      <c r="S66">
        <f t="shared" ref="S66:S97" si="62">ABS(R66-O66)</f>
        <v>139</v>
      </c>
      <c r="T66">
        <f t="shared" ref="T66:T97" si="63">ABS(P66-Q66)</f>
        <v>0</v>
      </c>
      <c r="U66" t="str">
        <f t="shared" ref="U66:U97" si="64">IF(O66&gt;R66,"1.1 is greater",IF(R66&gt;O66,"Sim val is greater","Both same"))</f>
        <v>1.1 is greater</v>
      </c>
      <c r="V66" t="str">
        <f t="shared" ref="V66:V97" si="65">IF(P66&gt;Q66,"1.2 is greater",IF(Q66&gt;P66,"1.3 is greater","Both same"))</f>
        <v>Both same</v>
      </c>
      <c r="W66">
        <v>156</v>
      </c>
      <c r="Y66">
        <f t="shared" ref="Y66:Y97" si="66">ABS(O66-W66)</f>
        <v>815</v>
      </c>
      <c r="Z66">
        <f t="shared" ref="Z66:Z97" si="67">ABS(P66-W66)</f>
        <v>1768</v>
      </c>
      <c r="AA66">
        <f t="shared" ref="AA66:AA97" si="68">ABS(Q66-W66)</f>
        <v>1768</v>
      </c>
      <c r="AB66">
        <f t="shared" ref="AB66:AB97" si="69">ABS(R66-W66)</f>
        <v>676</v>
      </c>
      <c r="AC66">
        <f t="shared" ref="AC66:AC97" si="70">ABS(O66-P66)</f>
        <v>953</v>
      </c>
      <c r="AD66">
        <f t="shared" ref="AD66:AD97" si="71">ABS(O66-Q66)</f>
        <v>953</v>
      </c>
      <c r="AE66">
        <f t="shared" ref="AE66:AE97" si="72">ABS(P66-R66)</f>
        <v>1092</v>
      </c>
      <c r="AF66">
        <f t="shared" ref="AF66:AF97" si="73">ABS(Q66-R66)</f>
        <v>1092</v>
      </c>
      <c r="AG66" s="10">
        <f t="shared" ref="AG66:AG97" si="74">L66/D66</f>
        <v>0.33600000000000002</v>
      </c>
      <c r="AH66" s="10">
        <f t="shared" ref="AH66:AH97" si="75">M66/(F66)</f>
        <v>25.26</v>
      </c>
      <c r="AI66" s="10">
        <f t="shared" ref="AI66:AI97" si="76">(AH66-$AH$204)/($AH$203-$AH$204)</f>
        <v>0.70798994974874374</v>
      </c>
      <c r="AJ66" s="10">
        <f t="shared" ref="AJ66:AJ97" si="77">G66/F66</f>
        <v>0.03</v>
      </c>
      <c r="AK66" s="10">
        <f t="shared" ref="AK66:AK97" si="78">K66/J66</f>
        <v>84</v>
      </c>
      <c r="AL66" s="10">
        <f t="shared" ref="AL66:AL97" si="79">(AK66-$AK$204)/($AK$203-$AK$204)</f>
        <v>0.24633635729239353</v>
      </c>
      <c r="AM66" s="5">
        <f t="shared" ref="AM66:AM97" si="80">(O66/N66)*100</f>
        <v>47.738446411012781</v>
      </c>
      <c r="AN66" s="5">
        <f t="shared" ref="AN66:AN97" si="81">(P66/N66)*100</f>
        <v>94.591937069813184</v>
      </c>
      <c r="AO66" s="5">
        <f t="shared" ref="AO66:AO97" si="82">(Q66/N66)*100</f>
        <v>94.591937069813184</v>
      </c>
      <c r="AP66" s="5">
        <f t="shared" ref="AP66:AP97" si="83">(R66/N66)*100</f>
        <v>40.904621435594883</v>
      </c>
      <c r="AQ66" s="5">
        <f t="shared" ref="AQ66:AQ97" si="84">(W66/N66)*100</f>
        <v>7.6696165191740411</v>
      </c>
      <c r="AR66" s="5">
        <v>48.89009204114781</v>
      </c>
      <c r="AS66">
        <f t="shared" ref="AS66:AS97" si="85">AN66-AP66</f>
        <v>53.687315634218301</v>
      </c>
      <c r="AU66">
        <f t="shared" ref="AU66:AU97" si="86">AN66-AQ66</f>
        <v>86.922320550639142</v>
      </c>
      <c r="AW66" s="13">
        <f t="shared" ref="AW66:AW97" si="87">AM66/SUM($AM66:$AQ66)</f>
        <v>0.16721198553469949</v>
      </c>
      <c r="AX66" s="13">
        <f t="shared" ref="AX66:AX97" si="88">AN66/SUM($AM66:$AQ66)</f>
        <v>0.33132426381952818</v>
      </c>
      <c r="AY66" s="13">
        <f t="shared" ref="AY66:AY97" si="89">AO66/SUM($AM66:$AQ66)</f>
        <v>0.33132426381952818</v>
      </c>
      <c r="AZ66" s="13">
        <f t="shared" ref="AZ66:AZ97" si="90">AP66/SUM($AM66:$AQ66)</f>
        <v>0.14327535732736352</v>
      </c>
      <c r="BA66" s="13">
        <f t="shared" ref="BA66:BA97" si="91">AQ66/SUM($AM66:$AQ66)</f>
        <v>2.6864129498880659E-2</v>
      </c>
      <c r="BB66" s="18">
        <f t="shared" ref="BB66:BB97" si="92">MIN(AX66,AY66)-MAX(AW66,AZ66)</f>
        <v>0.16411227828482869</v>
      </c>
    </row>
    <row r="67" spans="1:54" x14ac:dyDescent="0.25">
      <c r="A67">
        <v>206</v>
      </c>
      <c r="B67">
        <v>66</v>
      </c>
      <c r="D67">
        <v>242</v>
      </c>
      <c r="F67">
        <v>100</v>
      </c>
      <c r="G67">
        <v>29</v>
      </c>
      <c r="H67">
        <v>20</v>
      </c>
      <c r="I67">
        <v>30</v>
      </c>
      <c r="J67">
        <v>15</v>
      </c>
      <c r="K67">
        <v>1530</v>
      </c>
      <c r="L67">
        <v>102</v>
      </c>
      <c r="M67">
        <v>2045</v>
      </c>
      <c r="N67">
        <v>1733</v>
      </c>
      <c r="O67">
        <v>762</v>
      </c>
      <c r="P67">
        <v>1581</v>
      </c>
      <c r="Q67">
        <v>1657</v>
      </c>
      <c r="R67">
        <v>619</v>
      </c>
      <c r="S67">
        <f t="shared" si="62"/>
        <v>143</v>
      </c>
      <c r="T67">
        <f t="shared" si="63"/>
        <v>76</v>
      </c>
      <c r="U67" t="str">
        <f t="shared" si="64"/>
        <v>1.1 is greater</v>
      </c>
      <c r="V67" t="str">
        <f t="shared" si="65"/>
        <v>1.3 is greater</v>
      </c>
      <c r="W67">
        <v>308</v>
      </c>
      <c r="Y67">
        <f t="shared" si="66"/>
        <v>454</v>
      </c>
      <c r="Z67">
        <f t="shared" si="67"/>
        <v>1273</v>
      </c>
      <c r="AA67">
        <f t="shared" si="68"/>
        <v>1349</v>
      </c>
      <c r="AB67">
        <f t="shared" si="69"/>
        <v>311</v>
      </c>
      <c r="AC67">
        <f t="shared" si="70"/>
        <v>819</v>
      </c>
      <c r="AD67">
        <f t="shared" si="71"/>
        <v>895</v>
      </c>
      <c r="AE67">
        <f t="shared" si="72"/>
        <v>962</v>
      </c>
      <c r="AF67">
        <f t="shared" si="73"/>
        <v>1038</v>
      </c>
      <c r="AG67" s="10">
        <f t="shared" si="74"/>
        <v>0.42148760330578511</v>
      </c>
      <c r="AH67" s="10">
        <f t="shared" si="75"/>
        <v>20.45</v>
      </c>
      <c r="AI67" s="10">
        <f t="shared" si="76"/>
        <v>0.5508793969849245</v>
      </c>
      <c r="AJ67" s="10">
        <f t="shared" si="77"/>
        <v>0.28999999999999998</v>
      </c>
      <c r="AK67" s="10">
        <f t="shared" si="78"/>
        <v>102</v>
      </c>
      <c r="AL67" s="10">
        <f t="shared" si="79"/>
        <v>0.30914166085136074</v>
      </c>
      <c r="AM67" s="5">
        <f t="shared" si="80"/>
        <v>43.969994229659548</v>
      </c>
      <c r="AN67" s="5">
        <f t="shared" si="81"/>
        <v>91.229082515868427</v>
      </c>
      <c r="AO67" s="5">
        <f t="shared" si="82"/>
        <v>95.614541257934221</v>
      </c>
      <c r="AP67" s="5">
        <f t="shared" si="83"/>
        <v>35.718407386035778</v>
      </c>
      <c r="AQ67" s="5">
        <f t="shared" si="84"/>
        <v>17.772648586266591</v>
      </c>
      <c r="AR67" s="5">
        <v>48.504371836171195</v>
      </c>
      <c r="AS67">
        <f t="shared" si="85"/>
        <v>55.510675129832649</v>
      </c>
      <c r="AU67">
        <f t="shared" si="86"/>
        <v>73.456433929601843</v>
      </c>
      <c r="AW67" s="13">
        <f t="shared" si="87"/>
        <v>0.15465800690075096</v>
      </c>
      <c r="AX67" s="13">
        <f t="shared" si="88"/>
        <v>0.32088491982951084</v>
      </c>
      <c r="AY67" s="13">
        <f t="shared" si="89"/>
        <v>0.3363101278668561</v>
      </c>
      <c r="AZ67" s="13">
        <f t="shared" si="90"/>
        <v>0.125634260198904</v>
      </c>
      <c r="BA67" s="13">
        <f t="shared" si="91"/>
        <v>6.2512685203978083E-2</v>
      </c>
      <c r="BB67" s="18">
        <f t="shared" si="92"/>
        <v>0.16622691292875988</v>
      </c>
    </row>
    <row r="68" spans="1:54" x14ac:dyDescent="0.25">
      <c r="A68" s="15">
        <v>207</v>
      </c>
      <c r="B68">
        <v>67</v>
      </c>
      <c r="C68" s="15"/>
      <c r="D68" s="15">
        <v>311</v>
      </c>
      <c r="E68" s="15"/>
      <c r="F68" s="15">
        <v>100</v>
      </c>
      <c r="G68" s="15">
        <v>10</v>
      </c>
      <c r="H68" s="15">
        <v>20</v>
      </c>
      <c r="I68" s="15">
        <v>30</v>
      </c>
      <c r="J68" s="15">
        <v>15</v>
      </c>
      <c r="K68" s="15">
        <v>4200</v>
      </c>
      <c r="L68" s="15">
        <v>280</v>
      </c>
      <c r="M68" s="15">
        <v>2421</v>
      </c>
      <c r="N68">
        <v>2409</v>
      </c>
      <c r="O68" s="15">
        <v>2244</v>
      </c>
      <c r="P68" s="15">
        <v>2376</v>
      </c>
      <c r="Q68" s="15">
        <v>2376</v>
      </c>
      <c r="R68" s="15">
        <v>2244</v>
      </c>
      <c r="S68">
        <f t="shared" si="62"/>
        <v>0</v>
      </c>
      <c r="T68">
        <f t="shared" si="63"/>
        <v>0</v>
      </c>
      <c r="U68" t="str">
        <f t="shared" si="64"/>
        <v>Both same</v>
      </c>
      <c r="V68" t="str">
        <f t="shared" si="65"/>
        <v>Both same</v>
      </c>
      <c r="W68" s="15">
        <v>1609</v>
      </c>
      <c r="Y68">
        <f t="shared" si="66"/>
        <v>635</v>
      </c>
      <c r="Z68">
        <f t="shared" si="67"/>
        <v>767</v>
      </c>
      <c r="AA68">
        <f t="shared" si="68"/>
        <v>767</v>
      </c>
      <c r="AB68">
        <f t="shared" si="69"/>
        <v>635</v>
      </c>
      <c r="AC68">
        <f t="shared" si="70"/>
        <v>132</v>
      </c>
      <c r="AD68">
        <f t="shared" si="71"/>
        <v>132</v>
      </c>
      <c r="AE68">
        <f t="shared" si="72"/>
        <v>132</v>
      </c>
      <c r="AF68">
        <f t="shared" si="73"/>
        <v>132</v>
      </c>
      <c r="AG68" s="10">
        <f t="shared" si="74"/>
        <v>0.90032154340836013</v>
      </c>
      <c r="AH68" s="10">
        <f t="shared" si="75"/>
        <v>24.21</v>
      </c>
      <c r="AI68" s="10">
        <f t="shared" si="76"/>
        <v>0.67369346733668334</v>
      </c>
      <c r="AJ68" s="10">
        <f t="shared" si="77"/>
        <v>0.1</v>
      </c>
      <c r="AK68" s="10">
        <f t="shared" si="78"/>
        <v>280</v>
      </c>
      <c r="AL68" s="10">
        <f t="shared" si="79"/>
        <v>0.93021632937892529</v>
      </c>
      <c r="AM68" s="5">
        <f t="shared" si="80"/>
        <v>93.150684931506845</v>
      </c>
      <c r="AN68" s="5">
        <f t="shared" si="81"/>
        <v>98.630136986301366</v>
      </c>
      <c r="AO68" s="5">
        <f t="shared" si="82"/>
        <v>98.630136986301366</v>
      </c>
      <c r="AP68" s="5">
        <f t="shared" si="83"/>
        <v>93.150684931506845</v>
      </c>
      <c r="AQ68" s="5">
        <f t="shared" si="84"/>
        <v>66.791199667911997</v>
      </c>
      <c r="AR68" s="5">
        <v>48.473282442748086</v>
      </c>
      <c r="AS68">
        <f t="shared" si="85"/>
        <v>5.4794520547945211</v>
      </c>
      <c r="AU68">
        <f t="shared" si="86"/>
        <v>31.83893731838937</v>
      </c>
      <c r="AW68" s="13">
        <f t="shared" si="87"/>
        <v>0.20683934003133927</v>
      </c>
      <c r="AX68" s="13">
        <f t="shared" si="88"/>
        <v>0.21900636003318277</v>
      </c>
      <c r="AY68" s="13">
        <f t="shared" si="89"/>
        <v>0.21900636003318277</v>
      </c>
      <c r="AZ68" s="13">
        <f t="shared" si="90"/>
        <v>0.20683934003133927</v>
      </c>
      <c r="BA68" s="13">
        <f t="shared" si="91"/>
        <v>0.14830859987095585</v>
      </c>
      <c r="BB68" s="18">
        <f t="shared" si="92"/>
        <v>1.2167020001843498E-2</v>
      </c>
    </row>
    <row r="69" spans="1:54" s="15" customFormat="1" x14ac:dyDescent="0.25">
      <c r="A69">
        <v>208</v>
      </c>
      <c r="B69">
        <v>68</v>
      </c>
      <c r="C69"/>
      <c r="D69">
        <v>301</v>
      </c>
      <c r="E69"/>
      <c r="F69">
        <v>100</v>
      </c>
      <c r="G69">
        <v>16</v>
      </c>
      <c r="H69">
        <v>20</v>
      </c>
      <c r="I69">
        <v>30</v>
      </c>
      <c r="J69">
        <v>15</v>
      </c>
      <c r="K69">
        <v>2175</v>
      </c>
      <c r="L69">
        <v>145</v>
      </c>
      <c r="M69">
        <v>2477</v>
      </c>
      <c r="N69">
        <v>2170</v>
      </c>
      <c r="O69">
        <v>1473</v>
      </c>
      <c r="P69">
        <v>2142</v>
      </c>
      <c r="Q69">
        <v>2142</v>
      </c>
      <c r="R69">
        <v>1335</v>
      </c>
      <c r="S69">
        <f t="shared" si="62"/>
        <v>138</v>
      </c>
      <c r="T69">
        <f t="shared" si="63"/>
        <v>0</v>
      </c>
      <c r="U69" t="str">
        <f t="shared" si="64"/>
        <v>1.1 is greater</v>
      </c>
      <c r="V69" t="str">
        <f t="shared" si="65"/>
        <v>Both same</v>
      </c>
      <c r="W69">
        <v>184</v>
      </c>
      <c r="X69"/>
      <c r="Y69">
        <f t="shared" si="66"/>
        <v>1289</v>
      </c>
      <c r="Z69">
        <f t="shared" si="67"/>
        <v>1958</v>
      </c>
      <c r="AA69">
        <f t="shared" si="68"/>
        <v>1958</v>
      </c>
      <c r="AB69">
        <f t="shared" si="69"/>
        <v>1151</v>
      </c>
      <c r="AC69">
        <f t="shared" si="70"/>
        <v>669</v>
      </c>
      <c r="AD69">
        <f t="shared" si="71"/>
        <v>669</v>
      </c>
      <c r="AE69">
        <f t="shared" si="72"/>
        <v>807</v>
      </c>
      <c r="AF69">
        <f t="shared" si="73"/>
        <v>807</v>
      </c>
      <c r="AG69" s="10">
        <f t="shared" si="74"/>
        <v>0.48172757475083056</v>
      </c>
      <c r="AH69" s="10">
        <f t="shared" si="75"/>
        <v>24.77</v>
      </c>
      <c r="AI69" s="10">
        <f t="shared" si="76"/>
        <v>0.69198492462311545</v>
      </c>
      <c r="AJ69" s="10">
        <f t="shared" si="77"/>
        <v>0.16</v>
      </c>
      <c r="AK69" s="10">
        <f t="shared" si="78"/>
        <v>145</v>
      </c>
      <c r="AL69" s="10">
        <f t="shared" si="79"/>
        <v>0.45917655268667124</v>
      </c>
      <c r="AM69" s="5">
        <f t="shared" si="80"/>
        <v>67.880184331797238</v>
      </c>
      <c r="AN69" s="5">
        <f t="shared" si="81"/>
        <v>98.709677419354833</v>
      </c>
      <c r="AO69" s="5">
        <f t="shared" si="82"/>
        <v>98.709677419354833</v>
      </c>
      <c r="AP69" s="5">
        <f t="shared" si="83"/>
        <v>61.520737327188932</v>
      </c>
      <c r="AQ69" s="5">
        <f t="shared" si="84"/>
        <v>8.4792626728110587</v>
      </c>
      <c r="AR69" s="5">
        <v>48.372358652198741</v>
      </c>
      <c r="AS69">
        <f t="shared" si="85"/>
        <v>37.1889400921659</v>
      </c>
      <c r="AT69"/>
      <c r="AU69">
        <f t="shared" si="86"/>
        <v>90.230414746543772</v>
      </c>
      <c r="AV69"/>
      <c r="AW69" s="13">
        <f t="shared" si="87"/>
        <v>0.20244639912039586</v>
      </c>
      <c r="AX69" s="13">
        <f t="shared" si="88"/>
        <v>0.29439252336448601</v>
      </c>
      <c r="AY69" s="13">
        <f t="shared" si="89"/>
        <v>0.29439252336448601</v>
      </c>
      <c r="AZ69" s="13">
        <f t="shared" si="90"/>
        <v>0.18347993402968663</v>
      </c>
      <c r="BA69" s="13">
        <f t="shared" si="91"/>
        <v>2.5288620120945574E-2</v>
      </c>
      <c r="BB69" s="18">
        <f t="shared" si="92"/>
        <v>9.1946124244090155E-2</v>
      </c>
    </row>
    <row r="70" spans="1:54" x14ac:dyDescent="0.25">
      <c r="A70">
        <v>210</v>
      </c>
      <c r="B70">
        <v>69</v>
      </c>
      <c r="D70">
        <v>238</v>
      </c>
      <c r="F70">
        <v>100</v>
      </c>
      <c r="G70">
        <v>27</v>
      </c>
      <c r="H70">
        <v>20</v>
      </c>
      <c r="I70">
        <v>30</v>
      </c>
      <c r="J70">
        <v>15</v>
      </c>
      <c r="K70">
        <v>525</v>
      </c>
      <c r="L70">
        <v>35</v>
      </c>
      <c r="M70">
        <v>779</v>
      </c>
      <c r="N70">
        <v>500</v>
      </c>
      <c r="O70">
        <v>67</v>
      </c>
      <c r="P70">
        <v>427</v>
      </c>
      <c r="Q70">
        <v>427</v>
      </c>
      <c r="R70">
        <v>74</v>
      </c>
      <c r="S70">
        <f t="shared" si="62"/>
        <v>7</v>
      </c>
      <c r="T70">
        <f t="shared" si="63"/>
        <v>0</v>
      </c>
      <c r="U70" t="str">
        <f t="shared" si="64"/>
        <v>Sim val is greater</v>
      </c>
      <c r="V70" t="str">
        <f t="shared" si="65"/>
        <v>Both same</v>
      </c>
      <c r="W70">
        <v>25</v>
      </c>
      <c r="Y70">
        <f t="shared" si="66"/>
        <v>42</v>
      </c>
      <c r="Z70">
        <f t="shared" si="67"/>
        <v>402</v>
      </c>
      <c r="AA70">
        <f t="shared" si="68"/>
        <v>402</v>
      </c>
      <c r="AB70">
        <f t="shared" si="69"/>
        <v>49</v>
      </c>
      <c r="AC70">
        <f t="shared" si="70"/>
        <v>360</v>
      </c>
      <c r="AD70">
        <f t="shared" si="71"/>
        <v>360</v>
      </c>
      <c r="AE70">
        <f t="shared" si="72"/>
        <v>353</v>
      </c>
      <c r="AF70">
        <f t="shared" si="73"/>
        <v>353</v>
      </c>
      <c r="AG70" s="10">
        <f t="shared" si="74"/>
        <v>0.14705882352941177</v>
      </c>
      <c r="AH70" s="10">
        <f t="shared" si="75"/>
        <v>7.79</v>
      </c>
      <c r="AI70" s="10">
        <f t="shared" si="76"/>
        <v>0.1373618090452261</v>
      </c>
      <c r="AJ70" s="10">
        <f t="shared" si="77"/>
        <v>0.27</v>
      </c>
      <c r="AK70" s="10">
        <f t="shared" si="78"/>
        <v>35</v>
      </c>
      <c r="AL70" s="10">
        <f t="shared" si="79"/>
        <v>7.5366364270760641E-2</v>
      </c>
      <c r="AM70" s="5">
        <f t="shared" si="80"/>
        <v>13.4</v>
      </c>
      <c r="AN70" s="5">
        <f t="shared" si="81"/>
        <v>85.399999999999991</v>
      </c>
      <c r="AO70" s="5">
        <f t="shared" si="82"/>
        <v>85.399999999999991</v>
      </c>
      <c r="AP70" s="5">
        <f t="shared" si="83"/>
        <v>14.799999999999999</v>
      </c>
      <c r="AQ70" s="5">
        <f t="shared" si="84"/>
        <v>5</v>
      </c>
      <c r="AR70" s="5">
        <v>48.256130790190738</v>
      </c>
      <c r="AS70">
        <f t="shared" si="85"/>
        <v>70.599999999999994</v>
      </c>
      <c r="AU70">
        <f t="shared" si="86"/>
        <v>80.399999999999991</v>
      </c>
      <c r="AW70" s="13">
        <f t="shared" si="87"/>
        <v>6.5686274509803924E-2</v>
      </c>
      <c r="AX70" s="13">
        <f t="shared" si="88"/>
        <v>0.41862745098039211</v>
      </c>
      <c r="AY70" s="13">
        <f t="shared" si="89"/>
        <v>0.41862745098039211</v>
      </c>
      <c r="AZ70" s="13">
        <f t="shared" si="90"/>
        <v>7.2549019607843129E-2</v>
      </c>
      <c r="BA70" s="13">
        <f t="shared" si="91"/>
        <v>2.4509803921568627E-2</v>
      </c>
      <c r="BB70" s="18">
        <f t="shared" si="92"/>
        <v>0.34607843137254901</v>
      </c>
    </row>
    <row r="71" spans="1:54" x14ac:dyDescent="0.25">
      <c r="A71">
        <v>209</v>
      </c>
      <c r="B71">
        <v>70</v>
      </c>
      <c r="D71">
        <v>309</v>
      </c>
      <c r="F71">
        <v>100</v>
      </c>
      <c r="G71">
        <v>1</v>
      </c>
      <c r="H71">
        <v>20</v>
      </c>
      <c r="I71">
        <v>30</v>
      </c>
      <c r="J71">
        <v>15</v>
      </c>
      <c r="K71">
        <v>1500</v>
      </c>
      <c r="L71">
        <v>100</v>
      </c>
      <c r="M71">
        <v>2198</v>
      </c>
      <c r="N71">
        <v>1752</v>
      </c>
      <c r="O71">
        <v>859</v>
      </c>
      <c r="P71">
        <v>1728</v>
      </c>
      <c r="Q71">
        <v>1728</v>
      </c>
      <c r="R71">
        <v>859</v>
      </c>
      <c r="S71">
        <f t="shared" si="62"/>
        <v>0</v>
      </c>
      <c r="T71">
        <f t="shared" si="63"/>
        <v>0</v>
      </c>
      <c r="U71" t="str">
        <f t="shared" si="64"/>
        <v>Both same</v>
      </c>
      <c r="V71" t="str">
        <f t="shared" si="65"/>
        <v>Both same</v>
      </c>
      <c r="W71">
        <v>86</v>
      </c>
      <c r="Y71">
        <f t="shared" si="66"/>
        <v>773</v>
      </c>
      <c r="Z71">
        <f t="shared" si="67"/>
        <v>1642</v>
      </c>
      <c r="AA71">
        <f t="shared" si="68"/>
        <v>1642</v>
      </c>
      <c r="AB71">
        <f t="shared" si="69"/>
        <v>773</v>
      </c>
      <c r="AC71">
        <f t="shared" si="70"/>
        <v>869</v>
      </c>
      <c r="AD71">
        <f t="shared" si="71"/>
        <v>869</v>
      </c>
      <c r="AE71">
        <f t="shared" si="72"/>
        <v>869</v>
      </c>
      <c r="AF71">
        <f t="shared" si="73"/>
        <v>869</v>
      </c>
      <c r="AG71" s="10">
        <f t="shared" si="74"/>
        <v>0.32362459546925565</v>
      </c>
      <c r="AH71" s="10">
        <f t="shared" si="75"/>
        <v>21.98</v>
      </c>
      <c r="AI71" s="10">
        <f t="shared" si="76"/>
        <v>0.60085427135678382</v>
      </c>
      <c r="AJ71" s="10">
        <f t="shared" si="77"/>
        <v>0.01</v>
      </c>
      <c r="AK71" s="10">
        <f t="shared" si="78"/>
        <v>100</v>
      </c>
      <c r="AL71" s="10">
        <f t="shared" si="79"/>
        <v>0.30216329378925327</v>
      </c>
      <c r="AM71" s="5">
        <f t="shared" si="80"/>
        <v>49.029680365296798</v>
      </c>
      <c r="AN71" s="5">
        <f t="shared" si="81"/>
        <v>98.630136986301366</v>
      </c>
      <c r="AO71" s="5">
        <f t="shared" si="82"/>
        <v>98.630136986301366</v>
      </c>
      <c r="AP71" s="5">
        <f t="shared" si="83"/>
        <v>49.029680365296798</v>
      </c>
      <c r="AQ71" s="5">
        <f t="shared" si="84"/>
        <v>4.9086757990867573</v>
      </c>
      <c r="AR71" s="5">
        <v>48.090371167294251</v>
      </c>
      <c r="AS71">
        <f t="shared" si="85"/>
        <v>49.600456621004568</v>
      </c>
      <c r="AU71">
        <f t="shared" si="86"/>
        <v>93.721461187214615</v>
      </c>
      <c r="AW71" s="13">
        <f t="shared" si="87"/>
        <v>0.16330798479087449</v>
      </c>
      <c r="AX71" s="13">
        <f t="shared" si="88"/>
        <v>0.32851711026615965</v>
      </c>
      <c r="AY71" s="13">
        <f t="shared" si="89"/>
        <v>0.32851711026615965</v>
      </c>
      <c r="AZ71" s="13">
        <f t="shared" si="90"/>
        <v>0.16330798479087449</v>
      </c>
      <c r="BA71" s="13">
        <f t="shared" si="91"/>
        <v>1.6349809885931554E-2</v>
      </c>
      <c r="BB71" s="18">
        <f t="shared" si="92"/>
        <v>0.16520912547528516</v>
      </c>
    </row>
    <row r="72" spans="1:54" x14ac:dyDescent="0.25">
      <c r="A72">
        <v>211</v>
      </c>
      <c r="B72">
        <v>71</v>
      </c>
      <c r="D72">
        <v>255</v>
      </c>
      <c r="F72">
        <v>100</v>
      </c>
      <c r="G72">
        <v>21</v>
      </c>
      <c r="H72">
        <v>20</v>
      </c>
      <c r="I72">
        <v>30</v>
      </c>
      <c r="J72">
        <v>15</v>
      </c>
      <c r="K72">
        <v>2700</v>
      </c>
      <c r="L72">
        <v>180</v>
      </c>
      <c r="M72">
        <v>2106</v>
      </c>
      <c r="N72">
        <v>2064</v>
      </c>
      <c r="O72">
        <v>1498</v>
      </c>
      <c r="P72">
        <v>2043</v>
      </c>
      <c r="Q72">
        <v>2046</v>
      </c>
      <c r="R72">
        <v>1498</v>
      </c>
      <c r="S72">
        <f t="shared" si="62"/>
        <v>0</v>
      </c>
      <c r="T72">
        <f t="shared" si="63"/>
        <v>3</v>
      </c>
      <c r="U72" t="str">
        <f t="shared" si="64"/>
        <v>Both same</v>
      </c>
      <c r="V72" t="str">
        <f t="shared" si="65"/>
        <v>1.3 is greater</v>
      </c>
      <c r="W72">
        <v>828</v>
      </c>
      <c r="Y72">
        <f t="shared" si="66"/>
        <v>670</v>
      </c>
      <c r="Z72">
        <f t="shared" si="67"/>
        <v>1215</v>
      </c>
      <c r="AA72">
        <f t="shared" si="68"/>
        <v>1218</v>
      </c>
      <c r="AB72">
        <f t="shared" si="69"/>
        <v>670</v>
      </c>
      <c r="AC72">
        <f t="shared" si="70"/>
        <v>545</v>
      </c>
      <c r="AD72">
        <f t="shared" si="71"/>
        <v>548</v>
      </c>
      <c r="AE72">
        <f t="shared" si="72"/>
        <v>545</v>
      </c>
      <c r="AF72">
        <f t="shared" si="73"/>
        <v>548</v>
      </c>
      <c r="AG72" s="10">
        <f t="shared" si="74"/>
        <v>0.70588235294117652</v>
      </c>
      <c r="AH72" s="10">
        <f t="shared" si="75"/>
        <v>21.06</v>
      </c>
      <c r="AI72" s="10">
        <f t="shared" si="76"/>
        <v>0.57080402010050235</v>
      </c>
      <c r="AJ72" s="10">
        <f t="shared" si="77"/>
        <v>0.21</v>
      </c>
      <c r="AK72" s="10">
        <f t="shared" si="78"/>
        <v>180</v>
      </c>
      <c r="AL72" s="10">
        <f t="shared" si="79"/>
        <v>0.58129797627355195</v>
      </c>
      <c r="AM72" s="5">
        <f t="shared" si="80"/>
        <v>72.577519379844958</v>
      </c>
      <c r="AN72" s="5">
        <f t="shared" si="81"/>
        <v>98.982558139534888</v>
      </c>
      <c r="AO72" s="5">
        <f t="shared" si="82"/>
        <v>99.127906976744185</v>
      </c>
      <c r="AP72" s="5">
        <f t="shared" si="83"/>
        <v>72.577519379844958</v>
      </c>
      <c r="AQ72" s="5">
        <f t="shared" si="84"/>
        <v>40.116279069767444</v>
      </c>
      <c r="AR72" s="5">
        <v>47.923322683706076</v>
      </c>
      <c r="AS72">
        <f t="shared" si="85"/>
        <v>26.40503875968993</v>
      </c>
      <c r="AU72">
        <f t="shared" si="86"/>
        <v>58.866279069767444</v>
      </c>
      <c r="AW72" s="13">
        <f t="shared" si="87"/>
        <v>0.18930873246556301</v>
      </c>
      <c r="AX72" s="13">
        <f t="shared" si="88"/>
        <v>0.25818273726778723</v>
      </c>
      <c r="AY72" s="13">
        <f t="shared" si="89"/>
        <v>0.25856186023000127</v>
      </c>
      <c r="AZ72" s="13">
        <f t="shared" si="90"/>
        <v>0.18930873246556301</v>
      </c>
      <c r="BA72" s="13">
        <f t="shared" si="91"/>
        <v>0.10463793757108557</v>
      </c>
      <c r="BB72" s="18">
        <f t="shared" si="92"/>
        <v>6.887400480222422E-2</v>
      </c>
    </row>
    <row r="73" spans="1:54" x14ac:dyDescent="0.25">
      <c r="A73">
        <v>212</v>
      </c>
      <c r="B73">
        <v>72</v>
      </c>
      <c r="D73">
        <v>189</v>
      </c>
      <c r="F73">
        <v>100</v>
      </c>
      <c r="G73">
        <v>2</v>
      </c>
      <c r="H73">
        <v>20</v>
      </c>
      <c r="I73">
        <v>30</v>
      </c>
      <c r="J73">
        <v>15</v>
      </c>
      <c r="K73">
        <v>1515</v>
      </c>
      <c r="L73">
        <v>101</v>
      </c>
      <c r="M73">
        <v>2356</v>
      </c>
      <c r="N73">
        <v>2173</v>
      </c>
      <c r="O73">
        <v>1053</v>
      </c>
      <c r="P73">
        <v>2094</v>
      </c>
      <c r="Q73">
        <v>2099</v>
      </c>
      <c r="R73">
        <v>1040</v>
      </c>
      <c r="S73">
        <f t="shared" si="62"/>
        <v>13</v>
      </c>
      <c r="T73">
        <f t="shared" si="63"/>
        <v>5</v>
      </c>
      <c r="U73" t="str">
        <f t="shared" si="64"/>
        <v>1.1 is greater</v>
      </c>
      <c r="V73" t="str">
        <f t="shared" si="65"/>
        <v>1.3 is greater</v>
      </c>
      <c r="W73">
        <v>773</v>
      </c>
      <c r="Y73">
        <f t="shared" si="66"/>
        <v>280</v>
      </c>
      <c r="Z73">
        <f t="shared" si="67"/>
        <v>1321</v>
      </c>
      <c r="AA73">
        <f t="shared" si="68"/>
        <v>1326</v>
      </c>
      <c r="AB73">
        <f t="shared" si="69"/>
        <v>267</v>
      </c>
      <c r="AC73">
        <f t="shared" si="70"/>
        <v>1041</v>
      </c>
      <c r="AD73">
        <f t="shared" si="71"/>
        <v>1046</v>
      </c>
      <c r="AE73">
        <f t="shared" si="72"/>
        <v>1054</v>
      </c>
      <c r="AF73">
        <f t="shared" si="73"/>
        <v>1059</v>
      </c>
      <c r="AG73" s="10">
        <f t="shared" si="74"/>
        <v>0.53439153439153442</v>
      </c>
      <c r="AH73" s="10">
        <f t="shared" si="75"/>
        <v>23.56</v>
      </c>
      <c r="AI73" s="10">
        <f t="shared" si="76"/>
        <v>0.65246231155778878</v>
      </c>
      <c r="AJ73" s="10">
        <f t="shared" si="77"/>
        <v>0.02</v>
      </c>
      <c r="AK73" s="10">
        <f t="shared" si="78"/>
        <v>101</v>
      </c>
      <c r="AL73" s="10">
        <f t="shared" si="79"/>
        <v>0.30565247732030698</v>
      </c>
      <c r="AM73" s="5">
        <f t="shared" si="80"/>
        <v>48.45835250805338</v>
      </c>
      <c r="AN73" s="5">
        <f t="shared" si="81"/>
        <v>96.364473078693052</v>
      </c>
      <c r="AO73" s="5">
        <f t="shared" si="82"/>
        <v>96.594569719282092</v>
      </c>
      <c r="AP73" s="5">
        <f t="shared" si="83"/>
        <v>47.860101242521857</v>
      </c>
      <c r="AQ73" s="5">
        <f t="shared" si="84"/>
        <v>35.572940635066729</v>
      </c>
      <c r="AR73" s="5">
        <v>47.869955156950674</v>
      </c>
      <c r="AS73">
        <f t="shared" si="85"/>
        <v>48.504371836171195</v>
      </c>
      <c r="AU73">
        <f t="shared" si="86"/>
        <v>60.791532443626323</v>
      </c>
      <c r="AW73" s="13">
        <f t="shared" si="87"/>
        <v>0.14917127071823202</v>
      </c>
      <c r="AX73" s="13">
        <f t="shared" si="88"/>
        <v>0.2966425839354016</v>
      </c>
      <c r="AY73" s="13">
        <f t="shared" si="89"/>
        <v>0.29735089956084426</v>
      </c>
      <c r="AZ73" s="13">
        <f t="shared" si="90"/>
        <v>0.14732965009208102</v>
      </c>
      <c r="BA73" s="13">
        <f t="shared" si="91"/>
        <v>0.109505595693441</v>
      </c>
      <c r="BB73" s="18">
        <f t="shared" si="92"/>
        <v>0.14747131321716958</v>
      </c>
    </row>
    <row r="74" spans="1:54" x14ac:dyDescent="0.25">
      <c r="A74" s="15">
        <v>213</v>
      </c>
      <c r="B74">
        <v>73</v>
      </c>
      <c r="C74" s="15"/>
      <c r="D74" s="15">
        <v>263</v>
      </c>
      <c r="E74" s="15"/>
      <c r="F74" s="15">
        <v>100</v>
      </c>
      <c r="G74" s="15">
        <v>24</v>
      </c>
      <c r="H74" s="15">
        <v>20</v>
      </c>
      <c r="I74" s="15">
        <v>30</v>
      </c>
      <c r="J74" s="15">
        <v>15</v>
      </c>
      <c r="K74" s="15">
        <v>3435</v>
      </c>
      <c r="L74" s="15">
        <v>229</v>
      </c>
      <c r="M74" s="15">
        <v>2353</v>
      </c>
      <c r="N74">
        <v>2338</v>
      </c>
      <c r="O74" s="15">
        <v>1901</v>
      </c>
      <c r="P74" s="15">
        <v>2329</v>
      </c>
      <c r="Q74" s="15">
        <v>2297</v>
      </c>
      <c r="R74" s="15">
        <v>1845</v>
      </c>
      <c r="S74">
        <f t="shared" si="62"/>
        <v>56</v>
      </c>
      <c r="T74">
        <f t="shared" si="63"/>
        <v>32</v>
      </c>
      <c r="U74" t="str">
        <f t="shared" si="64"/>
        <v>1.1 is greater</v>
      </c>
      <c r="V74" t="str">
        <f t="shared" si="65"/>
        <v>1.2 is greater</v>
      </c>
      <c r="W74" s="15">
        <v>1456</v>
      </c>
      <c r="Y74">
        <f t="shared" si="66"/>
        <v>445</v>
      </c>
      <c r="Z74">
        <f t="shared" si="67"/>
        <v>873</v>
      </c>
      <c r="AA74">
        <f t="shared" si="68"/>
        <v>841</v>
      </c>
      <c r="AB74">
        <f t="shared" si="69"/>
        <v>389</v>
      </c>
      <c r="AC74">
        <f t="shared" si="70"/>
        <v>428</v>
      </c>
      <c r="AD74">
        <f t="shared" si="71"/>
        <v>396</v>
      </c>
      <c r="AE74">
        <f t="shared" si="72"/>
        <v>484</v>
      </c>
      <c r="AF74">
        <f t="shared" si="73"/>
        <v>452</v>
      </c>
      <c r="AG74" s="10">
        <f t="shared" si="74"/>
        <v>0.87072243346007605</v>
      </c>
      <c r="AH74" s="10">
        <f t="shared" si="75"/>
        <v>23.53</v>
      </c>
      <c r="AI74" s="10">
        <f t="shared" si="76"/>
        <v>0.65148241206030144</v>
      </c>
      <c r="AJ74" s="10">
        <f t="shared" si="77"/>
        <v>0.24</v>
      </c>
      <c r="AK74" s="10">
        <f t="shared" si="78"/>
        <v>229</v>
      </c>
      <c r="AL74" s="10">
        <f t="shared" si="79"/>
        <v>0.7522679692951848</v>
      </c>
      <c r="AM74" s="5">
        <f t="shared" si="80"/>
        <v>81.308810949529516</v>
      </c>
      <c r="AN74" s="5">
        <f t="shared" si="81"/>
        <v>99.615055603079554</v>
      </c>
      <c r="AO74" s="5">
        <f t="shared" si="82"/>
        <v>98.246364414029088</v>
      </c>
      <c r="AP74" s="5">
        <f t="shared" si="83"/>
        <v>78.913601368691189</v>
      </c>
      <c r="AQ74" s="5">
        <f t="shared" si="84"/>
        <v>62.275449101796411</v>
      </c>
      <c r="AR74" s="5">
        <v>47.771836007130119</v>
      </c>
      <c r="AS74">
        <f t="shared" si="85"/>
        <v>20.701454234388365</v>
      </c>
      <c r="AU74">
        <f t="shared" si="86"/>
        <v>37.339606501283143</v>
      </c>
      <c r="AW74" s="13">
        <f t="shared" si="87"/>
        <v>0.19342694342694342</v>
      </c>
      <c r="AX74" s="13">
        <f t="shared" si="88"/>
        <v>0.23697598697598696</v>
      </c>
      <c r="AY74" s="13">
        <f t="shared" si="89"/>
        <v>0.2337199837199837</v>
      </c>
      <c r="AZ74" s="13">
        <f t="shared" si="90"/>
        <v>0.1877289377289377</v>
      </c>
      <c r="BA74" s="13">
        <f t="shared" si="91"/>
        <v>0.14814814814814814</v>
      </c>
      <c r="BB74" s="18">
        <f t="shared" si="92"/>
        <v>4.0293040293040289E-2</v>
      </c>
    </row>
    <row r="75" spans="1:54" s="15" customFormat="1" x14ac:dyDescent="0.25">
      <c r="A75">
        <v>214</v>
      </c>
      <c r="B75">
        <v>74</v>
      </c>
      <c r="C75"/>
      <c r="D75">
        <v>288</v>
      </c>
      <c r="E75"/>
      <c r="F75">
        <v>100</v>
      </c>
      <c r="G75">
        <v>29</v>
      </c>
      <c r="H75">
        <v>20</v>
      </c>
      <c r="I75">
        <v>30</v>
      </c>
      <c r="J75">
        <v>15</v>
      </c>
      <c r="K75">
        <v>3150</v>
      </c>
      <c r="L75">
        <v>210</v>
      </c>
      <c r="M75">
        <v>2403</v>
      </c>
      <c r="N75">
        <v>2366</v>
      </c>
      <c r="O75">
        <v>1680</v>
      </c>
      <c r="P75">
        <v>2332</v>
      </c>
      <c r="Q75">
        <v>2332</v>
      </c>
      <c r="R75">
        <v>1669</v>
      </c>
      <c r="S75">
        <f t="shared" si="62"/>
        <v>11</v>
      </c>
      <c r="T75">
        <f t="shared" si="63"/>
        <v>0</v>
      </c>
      <c r="U75" t="str">
        <f t="shared" si="64"/>
        <v>1.1 is greater</v>
      </c>
      <c r="V75" t="str">
        <f t="shared" si="65"/>
        <v>Both same</v>
      </c>
      <c r="W75">
        <v>1277</v>
      </c>
      <c r="X75"/>
      <c r="Y75">
        <f t="shared" si="66"/>
        <v>403</v>
      </c>
      <c r="Z75">
        <f t="shared" si="67"/>
        <v>1055</v>
      </c>
      <c r="AA75">
        <f t="shared" si="68"/>
        <v>1055</v>
      </c>
      <c r="AB75">
        <f t="shared" si="69"/>
        <v>392</v>
      </c>
      <c r="AC75">
        <f t="shared" si="70"/>
        <v>652</v>
      </c>
      <c r="AD75">
        <f t="shared" si="71"/>
        <v>652</v>
      </c>
      <c r="AE75">
        <f t="shared" si="72"/>
        <v>663</v>
      </c>
      <c r="AF75">
        <f t="shared" si="73"/>
        <v>663</v>
      </c>
      <c r="AG75" s="10">
        <f t="shared" si="74"/>
        <v>0.72916666666666663</v>
      </c>
      <c r="AH75" s="10">
        <f t="shared" si="75"/>
        <v>24.03</v>
      </c>
      <c r="AI75" s="10">
        <f t="shared" si="76"/>
        <v>0.66781407035175877</v>
      </c>
      <c r="AJ75" s="10">
        <f t="shared" si="77"/>
        <v>0.28999999999999998</v>
      </c>
      <c r="AK75" s="10">
        <f t="shared" si="78"/>
        <v>210</v>
      </c>
      <c r="AL75" s="10">
        <f t="shared" si="79"/>
        <v>0.68597348220516396</v>
      </c>
      <c r="AM75" s="5">
        <f t="shared" si="80"/>
        <v>71.005917159763314</v>
      </c>
      <c r="AN75" s="5">
        <f t="shared" si="81"/>
        <v>98.562975486052409</v>
      </c>
      <c r="AO75" s="5">
        <f t="shared" si="82"/>
        <v>98.562975486052409</v>
      </c>
      <c r="AP75" s="5">
        <f t="shared" si="83"/>
        <v>70.54099746407438</v>
      </c>
      <c r="AQ75" s="5">
        <f t="shared" si="84"/>
        <v>53.972950126796285</v>
      </c>
      <c r="AR75" s="5">
        <v>47.682119205298022</v>
      </c>
      <c r="AS75">
        <f t="shared" si="85"/>
        <v>28.021978021978029</v>
      </c>
      <c r="AT75"/>
      <c r="AU75">
        <f t="shared" si="86"/>
        <v>44.590025359256124</v>
      </c>
      <c r="AV75"/>
      <c r="AW75" s="13">
        <f t="shared" si="87"/>
        <v>0.18083961248654468</v>
      </c>
      <c r="AX75" s="13">
        <f t="shared" si="88"/>
        <v>0.25102260495156081</v>
      </c>
      <c r="AY75" s="13">
        <f t="shared" si="89"/>
        <v>0.25102260495156081</v>
      </c>
      <c r="AZ75" s="13">
        <f t="shared" si="90"/>
        <v>0.1796555435952637</v>
      </c>
      <c r="BA75" s="13">
        <f t="shared" si="91"/>
        <v>0.13745963401506997</v>
      </c>
      <c r="BB75" s="18">
        <f t="shared" si="92"/>
        <v>7.0182992465016136E-2</v>
      </c>
    </row>
    <row r="76" spans="1:54" x14ac:dyDescent="0.25">
      <c r="A76">
        <v>215</v>
      </c>
      <c r="B76">
        <v>75</v>
      </c>
      <c r="D76">
        <v>316</v>
      </c>
      <c r="F76">
        <v>100</v>
      </c>
      <c r="G76">
        <v>29</v>
      </c>
      <c r="H76">
        <v>20</v>
      </c>
      <c r="I76">
        <v>30</v>
      </c>
      <c r="J76">
        <v>15</v>
      </c>
      <c r="K76">
        <v>3900</v>
      </c>
      <c r="L76">
        <v>260</v>
      </c>
      <c r="M76">
        <v>2272</v>
      </c>
      <c r="N76">
        <v>2251</v>
      </c>
      <c r="O76">
        <v>1620</v>
      </c>
      <c r="P76">
        <v>2201</v>
      </c>
      <c r="Q76">
        <v>2200</v>
      </c>
      <c r="R76">
        <v>1636</v>
      </c>
      <c r="S76">
        <f t="shared" si="62"/>
        <v>16</v>
      </c>
      <c r="T76">
        <f t="shared" si="63"/>
        <v>1</v>
      </c>
      <c r="U76" t="str">
        <f t="shared" si="64"/>
        <v>Sim val is greater</v>
      </c>
      <c r="V76" t="str">
        <f t="shared" si="65"/>
        <v>1.2 is greater</v>
      </c>
      <c r="W76">
        <v>1128</v>
      </c>
      <c r="Y76">
        <f t="shared" si="66"/>
        <v>492</v>
      </c>
      <c r="Z76">
        <f t="shared" si="67"/>
        <v>1073</v>
      </c>
      <c r="AA76">
        <f t="shared" si="68"/>
        <v>1072</v>
      </c>
      <c r="AB76">
        <f t="shared" si="69"/>
        <v>508</v>
      </c>
      <c r="AC76">
        <f t="shared" si="70"/>
        <v>581</v>
      </c>
      <c r="AD76">
        <f t="shared" si="71"/>
        <v>580</v>
      </c>
      <c r="AE76">
        <f t="shared" si="72"/>
        <v>565</v>
      </c>
      <c r="AF76">
        <f t="shared" si="73"/>
        <v>564</v>
      </c>
      <c r="AG76" s="10">
        <f t="shared" si="74"/>
        <v>0.82278481012658233</v>
      </c>
      <c r="AH76" s="10">
        <f t="shared" si="75"/>
        <v>22.72</v>
      </c>
      <c r="AI76" s="10">
        <f t="shared" si="76"/>
        <v>0.62502512562814061</v>
      </c>
      <c r="AJ76" s="10">
        <f t="shared" si="77"/>
        <v>0.28999999999999998</v>
      </c>
      <c r="AK76" s="10">
        <f t="shared" si="78"/>
        <v>260</v>
      </c>
      <c r="AL76" s="10">
        <f t="shared" si="79"/>
        <v>0.86043265875785058</v>
      </c>
      <c r="AM76" s="5">
        <f t="shared" si="80"/>
        <v>71.968014215904049</v>
      </c>
      <c r="AN76" s="5">
        <f t="shared" si="81"/>
        <v>97.778764993336296</v>
      </c>
      <c r="AO76" s="5">
        <f t="shared" si="82"/>
        <v>97.734340293203019</v>
      </c>
      <c r="AP76" s="5">
        <f t="shared" si="83"/>
        <v>72.678809418036423</v>
      </c>
      <c r="AQ76" s="5">
        <f t="shared" si="84"/>
        <v>50.111061750333185</v>
      </c>
      <c r="AR76" s="5">
        <v>47.445255474452551</v>
      </c>
      <c r="AS76">
        <f t="shared" si="85"/>
        <v>25.099955575299873</v>
      </c>
      <c r="AU76">
        <f t="shared" si="86"/>
        <v>47.66770324300311</v>
      </c>
      <c r="AW76" s="13">
        <f t="shared" si="87"/>
        <v>0.18440523619806493</v>
      </c>
      <c r="AX76" s="13">
        <f t="shared" si="88"/>
        <v>0.25054069436539561</v>
      </c>
      <c r="AY76" s="13">
        <f t="shared" si="89"/>
        <v>0.25042686397268071</v>
      </c>
      <c r="AZ76" s="13">
        <f t="shared" si="90"/>
        <v>0.18622652248150257</v>
      </c>
      <c r="BA76" s="13">
        <f t="shared" si="91"/>
        <v>0.1284006829823563</v>
      </c>
      <c r="BB76" s="18">
        <f t="shared" si="92"/>
        <v>6.4200341491178148E-2</v>
      </c>
    </row>
    <row r="77" spans="1:54" s="4" customFormat="1" x14ac:dyDescent="0.25">
      <c r="A77">
        <v>216</v>
      </c>
      <c r="B77">
        <v>76</v>
      </c>
      <c r="C77"/>
      <c r="D77">
        <v>196</v>
      </c>
      <c r="E77"/>
      <c r="F77">
        <v>100</v>
      </c>
      <c r="G77">
        <v>5</v>
      </c>
      <c r="H77">
        <v>20</v>
      </c>
      <c r="I77">
        <v>30</v>
      </c>
      <c r="J77">
        <v>15</v>
      </c>
      <c r="K77">
        <v>2040</v>
      </c>
      <c r="L77">
        <v>136</v>
      </c>
      <c r="M77">
        <v>2601</v>
      </c>
      <c r="N77">
        <v>2543</v>
      </c>
      <c r="O77">
        <v>1622</v>
      </c>
      <c r="P77">
        <v>2513</v>
      </c>
      <c r="Q77">
        <v>2513</v>
      </c>
      <c r="R77">
        <v>1673</v>
      </c>
      <c r="S77">
        <f t="shared" si="62"/>
        <v>51</v>
      </c>
      <c r="T77">
        <f t="shared" si="63"/>
        <v>0</v>
      </c>
      <c r="U77" t="str">
        <f t="shared" si="64"/>
        <v>Sim val is greater</v>
      </c>
      <c r="V77" t="str">
        <f t="shared" si="65"/>
        <v>Both same</v>
      </c>
      <c r="W77">
        <v>1176</v>
      </c>
      <c r="Y77" s="4">
        <f t="shared" si="66"/>
        <v>446</v>
      </c>
      <c r="Z77" s="4">
        <f t="shared" si="67"/>
        <v>1337</v>
      </c>
      <c r="AA77" s="4">
        <f t="shared" si="68"/>
        <v>1337</v>
      </c>
      <c r="AB77" s="4">
        <f t="shared" si="69"/>
        <v>497</v>
      </c>
      <c r="AC77" s="4">
        <f t="shared" si="70"/>
        <v>891</v>
      </c>
      <c r="AD77" s="4">
        <f t="shared" si="71"/>
        <v>891</v>
      </c>
      <c r="AE77" s="4">
        <f t="shared" si="72"/>
        <v>840</v>
      </c>
      <c r="AF77" s="4">
        <f t="shared" si="73"/>
        <v>840</v>
      </c>
      <c r="AG77" s="4">
        <f t="shared" si="74"/>
        <v>0.69387755102040816</v>
      </c>
      <c r="AH77" s="4">
        <f t="shared" si="75"/>
        <v>26.01</v>
      </c>
      <c r="AI77" s="4">
        <f t="shared" si="76"/>
        <v>0.73248743718592957</v>
      </c>
      <c r="AJ77" s="4">
        <f t="shared" si="77"/>
        <v>0.05</v>
      </c>
      <c r="AK77" s="4">
        <f t="shared" si="78"/>
        <v>136</v>
      </c>
      <c r="AL77" s="4">
        <f t="shared" si="79"/>
        <v>0.42777390090718764</v>
      </c>
      <c r="AM77" s="4">
        <f t="shared" si="80"/>
        <v>63.782933543059386</v>
      </c>
      <c r="AN77" s="4">
        <f t="shared" si="81"/>
        <v>98.820290994887927</v>
      </c>
      <c r="AO77" s="4">
        <f t="shared" si="82"/>
        <v>98.820290994887927</v>
      </c>
      <c r="AP77" s="4">
        <f t="shared" si="83"/>
        <v>65.788438851749902</v>
      </c>
      <c r="AQ77" s="4">
        <f t="shared" si="84"/>
        <v>46.244593000393238</v>
      </c>
      <c r="AR77" s="4">
        <v>47.173144876325082</v>
      </c>
      <c r="AS77" s="4">
        <f t="shared" si="85"/>
        <v>33.031852143138025</v>
      </c>
      <c r="AU77" s="4">
        <f t="shared" si="86"/>
        <v>52.575697994494689</v>
      </c>
      <c r="AW77" s="4">
        <f t="shared" si="87"/>
        <v>0.17079077603453721</v>
      </c>
      <c r="AX77" s="4">
        <f t="shared" si="88"/>
        <v>0.26460987680320097</v>
      </c>
      <c r="AY77" s="4">
        <f t="shared" si="89"/>
        <v>0.26460987680320097</v>
      </c>
      <c r="AZ77" s="4">
        <f t="shared" si="90"/>
        <v>0.17616089291355164</v>
      </c>
      <c r="BA77" s="4">
        <f t="shared" si="91"/>
        <v>0.1238285774455091</v>
      </c>
      <c r="BB77" s="4">
        <f t="shared" si="92"/>
        <v>8.8448983889649335E-2</v>
      </c>
    </row>
    <row r="78" spans="1:54" x14ac:dyDescent="0.25">
      <c r="A78">
        <v>217</v>
      </c>
      <c r="B78">
        <v>77</v>
      </c>
      <c r="D78">
        <v>301</v>
      </c>
      <c r="F78">
        <v>100</v>
      </c>
      <c r="G78">
        <v>24</v>
      </c>
      <c r="H78">
        <v>20</v>
      </c>
      <c r="I78">
        <v>30</v>
      </c>
      <c r="J78">
        <v>15</v>
      </c>
      <c r="K78">
        <v>3000</v>
      </c>
      <c r="L78">
        <v>200</v>
      </c>
      <c r="M78">
        <v>2159</v>
      </c>
      <c r="N78">
        <v>2107</v>
      </c>
      <c r="O78">
        <v>1607</v>
      </c>
      <c r="P78">
        <v>2102</v>
      </c>
      <c r="Q78">
        <v>2102</v>
      </c>
      <c r="R78">
        <v>1422</v>
      </c>
      <c r="S78">
        <f t="shared" si="62"/>
        <v>185</v>
      </c>
      <c r="T78">
        <f t="shared" si="63"/>
        <v>0</v>
      </c>
      <c r="U78" t="str">
        <f t="shared" si="64"/>
        <v>1.1 is greater</v>
      </c>
      <c r="V78" t="str">
        <f t="shared" si="65"/>
        <v>Both same</v>
      </c>
      <c r="W78">
        <v>818</v>
      </c>
      <c r="Y78">
        <f t="shared" si="66"/>
        <v>789</v>
      </c>
      <c r="Z78">
        <f t="shared" si="67"/>
        <v>1284</v>
      </c>
      <c r="AA78">
        <f t="shared" si="68"/>
        <v>1284</v>
      </c>
      <c r="AB78">
        <f t="shared" si="69"/>
        <v>604</v>
      </c>
      <c r="AC78">
        <f t="shared" si="70"/>
        <v>495</v>
      </c>
      <c r="AD78">
        <f t="shared" si="71"/>
        <v>495</v>
      </c>
      <c r="AE78">
        <f t="shared" si="72"/>
        <v>680</v>
      </c>
      <c r="AF78">
        <f t="shared" si="73"/>
        <v>680</v>
      </c>
      <c r="AG78" s="10">
        <f t="shared" si="74"/>
        <v>0.66445182724252494</v>
      </c>
      <c r="AH78" s="10">
        <f t="shared" si="75"/>
        <v>21.59</v>
      </c>
      <c r="AI78" s="10">
        <f t="shared" si="76"/>
        <v>0.58811557788944713</v>
      </c>
      <c r="AJ78" s="10">
        <f t="shared" si="77"/>
        <v>0.24</v>
      </c>
      <c r="AK78" s="10">
        <f t="shared" si="78"/>
        <v>200</v>
      </c>
      <c r="AL78" s="10">
        <f t="shared" si="79"/>
        <v>0.65108164689462655</v>
      </c>
      <c r="AM78" s="5">
        <f t="shared" si="80"/>
        <v>76.269577598481249</v>
      </c>
      <c r="AN78" s="5">
        <f t="shared" si="81"/>
        <v>99.76269577598481</v>
      </c>
      <c r="AO78" s="5">
        <f t="shared" si="82"/>
        <v>99.76269577598481</v>
      </c>
      <c r="AP78" s="5">
        <f t="shared" si="83"/>
        <v>67.489321309919319</v>
      </c>
      <c r="AQ78" s="5">
        <f t="shared" si="84"/>
        <v>38.822971048884668</v>
      </c>
      <c r="AR78" s="5">
        <v>46.746654360867559</v>
      </c>
      <c r="AS78">
        <f t="shared" si="85"/>
        <v>32.273374466065491</v>
      </c>
      <c r="AU78">
        <f t="shared" si="86"/>
        <v>60.939724727100142</v>
      </c>
      <c r="AW78" s="13">
        <f t="shared" si="87"/>
        <v>0.1996025338467271</v>
      </c>
      <c r="AX78" s="13">
        <f t="shared" si="88"/>
        <v>0.26108557943112659</v>
      </c>
      <c r="AY78" s="13">
        <f t="shared" si="89"/>
        <v>0.26108557943112659</v>
      </c>
      <c r="AZ78" s="13">
        <f t="shared" si="90"/>
        <v>0.17662402186063844</v>
      </c>
      <c r="BA78" s="13">
        <f t="shared" si="91"/>
        <v>0.10160228543038131</v>
      </c>
      <c r="BB78" s="18">
        <f t="shared" si="92"/>
        <v>6.1483045584399487E-2</v>
      </c>
    </row>
    <row r="79" spans="1:54" x14ac:dyDescent="0.25">
      <c r="A79" s="15">
        <v>218</v>
      </c>
      <c r="B79">
        <v>78</v>
      </c>
      <c r="C79" s="15"/>
      <c r="D79" s="15">
        <v>334</v>
      </c>
      <c r="E79" s="15"/>
      <c r="F79" s="15">
        <v>100</v>
      </c>
      <c r="G79" s="15">
        <v>12</v>
      </c>
      <c r="H79" s="15">
        <v>20</v>
      </c>
      <c r="I79" s="15">
        <v>30</v>
      </c>
      <c r="J79" s="15">
        <v>15</v>
      </c>
      <c r="K79" s="15">
        <v>4000</v>
      </c>
      <c r="L79" s="15">
        <v>266</v>
      </c>
      <c r="M79" s="15">
        <v>2315</v>
      </c>
      <c r="N79">
        <v>2291</v>
      </c>
      <c r="O79" s="15">
        <v>2026</v>
      </c>
      <c r="P79" s="15">
        <v>2229</v>
      </c>
      <c r="Q79" s="15">
        <v>2276</v>
      </c>
      <c r="R79" s="15">
        <v>2031</v>
      </c>
      <c r="S79">
        <f t="shared" si="62"/>
        <v>5</v>
      </c>
      <c r="T79">
        <f t="shared" si="63"/>
        <v>47</v>
      </c>
      <c r="U79" t="str">
        <f t="shared" si="64"/>
        <v>Sim val is greater</v>
      </c>
      <c r="V79" t="str">
        <f t="shared" si="65"/>
        <v>1.3 is greater</v>
      </c>
      <c r="W79" s="15">
        <v>1083</v>
      </c>
      <c r="Y79">
        <f t="shared" si="66"/>
        <v>943</v>
      </c>
      <c r="Z79">
        <f t="shared" si="67"/>
        <v>1146</v>
      </c>
      <c r="AA79">
        <f t="shared" si="68"/>
        <v>1193</v>
      </c>
      <c r="AB79">
        <f t="shared" si="69"/>
        <v>948</v>
      </c>
      <c r="AC79">
        <f t="shared" si="70"/>
        <v>203</v>
      </c>
      <c r="AD79">
        <f t="shared" si="71"/>
        <v>250</v>
      </c>
      <c r="AE79">
        <f t="shared" si="72"/>
        <v>198</v>
      </c>
      <c r="AF79">
        <f t="shared" si="73"/>
        <v>245</v>
      </c>
      <c r="AG79" s="10">
        <f t="shared" si="74"/>
        <v>0.79640718562874246</v>
      </c>
      <c r="AH79" s="10">
        <f t="shared" si="75"/>
        <v>23.15</v>
      </c>
      <c r="AI79" s="10">
        <f t="shared" si="76"/>
        <v>0.6390703517587939</v>
      </c>
      <c r="AJ79" s="10">
        <f t="shared" si="77"/>
        <v>0.12</v>
      </c>
      <c r="AK79" s="10">
        <f t="shared" si="78"/>
        <v>266.66666666666669</v>
      </c>
      <c r="AL79" s="10">
        <f t="shared" si="79"/>
        <v>0.88369388229820889</v>
      </c>
      <c r="AM79" s="5">
        <f t="shared" si="80"/>
        <v>88.432998690528152</v>
      </c>
      <c r="AN79" s="5">
        <f t="shared" si="81"/>
        <v>97.293758184199035</v>
      </c>
      <c r="AO79" s="5">
        <f t="shared" si="82"/>
        <v>99.345264076822346</v>
      </c>
      <c r="AP79" s="5">
        <f t="shared" si="83"/>
        <v>88.651243998254031</v>
      </c>
      <c r="AQ79" s="5">
        <f t="shared" si="84"/>
        <v>47.271933653426451</v>
      </c>
      <c r="AR79" s="5">
        <v>46.08695652173914</v>
      </c>
      <c r="AS79">
        <f t="shared" si="85"/>
        <v>8.6425141859450036</v>
      </c>
      <c r="AU79">
        <f t="shared" si="86"/>
        <v>50.021824530772584</v>
      </c>
      <c r="AW79" s="13">
        <f t="shared" si="87"/>
        <v>0.21005702436495594</v>
      </c>
      <c r="AX79" s="13">
        <f t="shared" si="88"/>
        <v>0.23110419906687404</v>
      </c>
      <c r="AY79" s="13">
        <f t="shared" si="89"/>
        <v>0.23597719025401764</v>
      </c>
      <c r="AZ79" s="13">
        <f t="shared" si="90"/>
        <v>0.21057542768273718</v>
      </c>
      <c r="BA79" s="13">
        <f t="shared" si="91"/>
        <v>0.11228615863141525</v>
      </c>
      <c r="BB79" s="18">
        <f t="shared" si="92"/>
        <v>2.0528771384136862E-2</v>
      </c>
    </row>
    <row r="80" spans="1:54" s="15" customFormat="1" x14ac:dyDescent="0.25">
      <c r="A80">
        <v>219</v>
      </c>
      <c r="B80">
        <v>79</v>
      </c>
      <c r="C80"/>
      <c r="D80">
        <v>244</v>
      </c>
      <c r="E80"/>
      <c r="F80">
        <v>100</v>
      </c>
      <c r="G80">
        <v>22</v>
      </c>
      <c r="H80">
        <v>20</v>
      </c>
      <c r="I80">
        <v>30</v>
      </c>
      <c r="J80">
        <v>15</v>
      </c>
      <c r="K80">
        <v>2400</v>
      </c>
      <c r="L80">
        <v>160</v>
      </c>
      <c r="M80">
        <v>1888</v>
      </c>
      <c r="N80">
        <v>1841</v>
      </c>
      <c r="O80">
        <v>1247</v>
      </c>
      <c r="P80">
        <v>1837</v>
      </c>
      <c r="Q80">
        <v>1837</v>
      </c>
      <c r="R80">
        <v>1275</v>
      </c>
      <c r="S80">
        <f t="shared" si="62"/>
        <v>28</v>
      </c>
      <c r="T80">
        <f t="shared" si="63"/>
        <v>0</v>
      </c>
      <c r="U80" t="str">
        <f t="shared" si="64"/>
        <v>Sim val is greater</v>
      </c>
      <c r="V80" t="str">
        <f t="shared" si="65"/>
        <v>Both same</v>
      </c>
      <c r="W80">
        <v>716</v>
      </c>
      <c r="X80"/>
      <c r="Y80">
        <f t="shared" si="66"/>
        <v>531</v>
      </c>
      <c r="Z80">
        <f t="shared" si="67"/>
        <v>1121</v>
      </c>
      <c r="AA80">
        <f t="shared" si="68"/>
        <v>1121</v>
      </c>
      <c r="AB80">
        <f t="shared" si="69"/>
        <v>559</v>
      </c>
      <c r="AC80">
        <f t="shared" si="70"/>
        <v>590</v>
      </c>
      <c r="AD80">
        <f t="shared" si="71"/>
        <v>590</v>
      </c>
      <c r="AE80">
        <f t="shared" si="72"/>
        <v>562</v>
      </c>
      <c r="AF80">
        <f t="shared" si="73"/>
        <v>562</v>
      </c>
      <c r="AG80" s="10">
        <f t="shared" si="74"/>
        <v>0.65573770491803274</v>
      </c>
      <c r="AH80" s="10">
        <f t="shared" si="75"/>
        <v>18.88</v>
      </c>
      <c r="AI80" s="10">
        <f t="shared" si="76"/>
        <v>0.49959798994974869</v>
      </c>
      <c r="AJ80" s="10">
        <f t="shared" si="77"/>
        <v>0.22</v>
      </c>
      <c r="AK80" s="10">
        <f t="shared" si="78"/>
        <v>160</v>
      </c>
      <c r="AL80" s="10">
        <f t="shared" si="79"/>
        <v>0.51151430565247724</v>
      </c>
      <c r="AM80" s="5">
        <f t="shared" si="80"/>
        <v>67.734926670287891</v>
      </c>
      <c r="AN80" s="5">
        <f t="shared" si="81"/>
        <v>99.782726778924498</v>
      </c>
      <c r="AO80" s="5">
        <f t="shared" si="82"/>
        <v>99.782726778924498</v>
      </c>
      <c r="AP80" s="5">
        <f t="shared" si="83"/>
        <v>69.255839217816401</v>
      </c>
      <c r="AQ80" s="5">
        <f t="shared" si="84"/>
        <v>38.891906572514941</v>
      </c>
      <c r="AR80" s="5">
        <v>44.770857814336075</v>
      </c>
      <c r="AS80">
        <f t="shared" si="85"/>
        <v>30.526887561108097</v>
      </c>
      <c r="AT80"/>
      <c r="AU80">
        <f t="shared" si="86"/>
        <v>60.890820206409558</v>
      </c>
      <c r="AV80"/>
      <c r="AW80" s="13">
        <f t="shared" si="87"/>
        <v>0.18041087962962965</v>
      </c>
      <c r="AX80" s="13">
        <f t="shared" si="88"/>
        <v>0.26576967592592593</v>
      </c>
      <c r="AY80" s="13">
        <f t="shared" si="89"/>
        <v>0.26576967592592593</v>
      </c>
      <c r="AZ80" s="13">
        <f t="shared" si="90"/>
        <v>0.18446180555555555</v>
      </c>
      <c r="BA80" s="13">
        <f t="shared" si="91"/>
        <v>0.10358796296296298</v>
      </c>
      <c r="BB80" s="18">
        <f t="shared" si="92"/>
        <v>8.1307870370370378E-2</v>
      </c>
    </row>
    <row r="81" spans="1:54" x14ac:dyDescent="0.25">
      <c r="A81" s="15">
        <v>220</v>
      </c>
      <c r="B81">
        <v>80</v>
      </c>
      <c r="C81" s="15"/>
      <c r="D81" s="15">
        <v>260</v>
      </c>
      <c r="E81" s="15"/>
      <c r="F81" s="15">
        <v>100</v>
      </c>
      <c r="G81" s="15">
        <v>6</v>
      </c>
      <c r="H81" s="15">
        <v>20</v>
      </c>
      <c r="I81" s="15">
        <v>30</v>
      </c>
      <c r="J81" s="15">
        <v>15</v>
      </c>
      <c r="K81" s="15">
        <v>2850</v>
      </c>
      <c r="L81" s="15">
        <v>190</v>
      </c>
      <c r="M81" s="15">
        <v>2549</v>
      </c>
      <c r="N81">
        <v>2481</v>
      </c>
      <c r="O81" s="15">
        <v>2062</v>
      </c>
      <c r="P81" s="15">
        <v>2439</v>
      </c>
      <c r="Q81" s="15">
        <v>2439</v>
      </c>
      <c r="R81" s="15">
        <v>2057</v>
      </c>
      <c r="S81">
        <f t="shared" si="62"/>
        <v>5</v>
      </c>
      <c r="T81">
        <f t="shared" si="63"/>
        <v>0</v>
      </c>
      <c r="U81" t="str">
        <f t="shared" si="64"/>
        <v>1.1 is greater</v>
      </c>
      <c r="V81" t="str">
        <f t="shared" si="65"/>
        <v>Both same</v>
      </c>
      <c r="W81" s="15">
        <v>1193</v>
      </c>
      <c r="Y81">
        <f t="shared" si="66"/>
        <v>869</v>
      </c>
      <c r="Z81">
        <f t="shared" si="67"/>
        <v>1246</v>
      </c>
      <c r="AA81">
        <f t="shared" si="68"/>
        <v>1246</v>
      </c>
      <c r="AB81">
        <f t="shared" si="69"/>
        <v>864</v>
      </c>
      <c r="AC81">
        <f t="shared" si="70"/>
        <v>377</v>
      </c>
      <c r="AD81">
        <f t="shared" si="71"/>
        <v>377</v>
      </c>
      <c r="AE81">
        <f t="shared" si="72"/>
        <v>382</v>
      </c>
      <c r="AF81">
        <f t="shared" si="73"/>
        <v>382</v>
      </c>
      <c r="AG81" s="10">
        <f t="shared" si="74"/>
        <v>0.73076923076923073</v>
      </c>
      <c r="AH81" s="10">
        <f t="shared" si="75"/>
        <v>25.49</v>
      </c>
      <c r="AI81" s="10">
        <f t="shared" si="76"/>
        <v>0.71550251256281394</v>
      </c>
      <c r="AJ81" s="10">
        <f t="shared" si="77"/>
        <v>0.06</v>
      </c>
      <c r="AK81" s="10">
        <f t="shared" si="78"/>
        <v>190</v>
      </c>
      <c r="AL81" s="10">
        <f t="shared" si="79"/>
        <v>0.61618981158408925</v>
      </c>
      <c r="AM81" s="5">
        <f t="shared" si="80"/>
        <v>83.111648528819032</v>
      </c>
      <c r="AN81" s="5">
        <f t="shared" si="81"/>
        <v>98.307134220072555</v>
      </c>
      <c r="AO81" s="5">
        <f t="shared" si="82"/>
        <v>98.307134220072555</v>
      </c>
      <c r="AP81" s="5">
        <f t="shared" si="83"/>
        <v>82.910116888351467</v>
      </c>
      <c r="AQ81" s="5">
        <f t="shared" si="84"/>
        <v>48.085449415558237</v>
      </c>
      <c r="AR81" s="5">
        <v>44.54926624737945</v>
      </c>
      <c r="AS81">
        <f t="shared" si="85"/>
        <v>15.397017331721088</v>
      </c>
      <c r="AU81">
        <f t="shared" si="86"/>
        <v>50.221684804514318</v>
      </c>
      <c r="AW81" s="13">
        <f t="shared" si="87"/>
        <v>0.20235525024533857</v>
      </c>
      <c r="AX81" s="13">
        <f t="shared" si="88"/>
        <v>0.23935230618253189</v>
      </c>
      <c r="AY81" s="13">
        <f t="shared" si="89"/>
        <v>0.23935230618253189</v>
      </c>
      <c r="AZ81" s="13">
        <f t="shared" si="90"/>
        <v>0.20186457311089301</v>
      </c>
      <c r="BA81" s="13">
        <f t="shared" si="91"/>
        <v>0.11707556427870459</v>
      </c>
      <c r="BB81" s="18">
        <f t="shared" si="92"/>
        <v>3.6997055937193324E-2</v>
      </c>
    </row>
    <row r="82" spans="1:54" s="15" customFormat="1" x14ac:dyDescent="0.25">
      <c r="A82">
        <v>221</v>
      </c>
      <c r="B82">
        <v>81</v>
      </c>
      <c r="C82"/>
      <c r="D82">
        <v>198</v>
      </c>
      <c r="E82"/>
      <c r="F82">
        <v>100</v>
      </c>
      <c r="G82">
        <v>15</v>
      </c>
      <c r="H82">
        <v>20</v>
      </c>
      <c r="I82">
        <v>30</v>
      </c>
      <c r="J82">
        <v>15</v>
      </c>
      <c r="K82">
        <v>1710</v>
      </c>
      <c r="L82">
        <v>114</v>
      </c>
      <c r="M82">
        <v>2207</v>
      </c>
      <c r="N82">
        <v>2101</v>
      </c>
      <c r="O82">
        <v>1471</v>
      </c>
      <c r="P82">
        <v>2007</v>
      </c>
      <c r="Q82">
        <v>2007</v>
      </c>
      <c r="R82">
        <v>1471</v>
      </c>
      <c r="S82">
        <f t="shared" si="62"/>
        <v>0</v>
      </c>
      <c r="T82">
        <f t="shared" si="63"/>
        <v>0</v>
      </c>
      <c r="U82" t="str">
        <f t="shared" si="64"/>
        <v>Both same</v>
      </c>
      <c r="V82" t="str">
        <f t="shared" si="65"/>
        <v>Both same</v>
      </c>
      <c r="W82">
        <v>1070</v>
      </c>
      <c r="X82"/>
      <c r="Y82">
        <f t="shared" si="66"/>
        <v>401</v>
      </c>
      <c r="Z82">
        <f t="shared" si="67"/>
        <v>937</v>
      </c>
      <c r="AA82">
        <f t="shared" si="68"/>
        <v>937</v>
      </c>
      <c r="AB82">
        <f t="shared" si="69"/>
        <v>401</v>
      </c>
      <c r="AC82">
        <f t="shared" si="70"/>
        <v>536</v>
      </c>
      <c r="AD82">
        <f t="shared" si="71"/>
        <v>536</v>
      </c>
      <c r="AE82">
        <f t="shared" si="72"/>
        <v>536</v>
      </c>
      <c r="AF82">
        <f t="shared" si="73"/>
        <v>536</v>
      </c>
      <c r="AG82" s="10">
        <f t="shared" si="74"/>
        <v>0.5757575757575758</v>
      </c>
      <c r="AH82" s="10">
        <f t="shared" si="75"/>
        <v>22.07</v>
      </c>
      <c r="AI82" s="10">
        <f t="shared" si="76"/>
        <v>0.60379396984924616</v>
      </c>
      <c r="AJ82" s="10">
        <f t="shared" si="77"/>
        <v>0.15</v>
      </c>
      <c r="AK82" s="10">
        <f t="shared" si="78"/>
        <v>114</v>
      </c>
      <c r="AL82" s="10">
        <f t="shared" si="79"/>
        <v>0.35101186322400552</v>
      </c>
      <c r="AM82" s="5">
        <f t="shared" si="80"/>
        <v>70.014278914802475</v>
      </c>
      <c r="AN82" s="5">
        <f t="shared" si="81"/>
        <v>95.525940028557827</v>
      </c>
      <c r="AO82" s="5">
        <f t="shared" si="82"/>
        <v>95.525940028557827</v>
      </c>
      <c r="AP82" s="5">
        <f t="shared" si="83"/>
        <v>70.014278914802475</v>
      </c>
      <c r="AQ82" s="5">
        <f t="shared" si="84"/>
        <v>50.928129462160875</v>
      </c>
      <c r="AR82" s="5">
        <v>44.515306122448983</v>
      </c>
      <c r="AS82">
        <f t="shared" si="85"/>
        <v>25.511661113755352</v>
      </c>
      <c r="AT82"/>
      <c r="AU82">
        <f t="shared" si="86"/>
        <v>44.597810566396952</v>
      </c>
      <c r="AV82"/>
      <c r="AW82" s="13">
        <f t="shared" si="87"/>
        <v>0.18327934213805136</v>
      </c>
      <c r="AX82" s="13">
        <f t="shared" si="88"/>
        <v>0.25006229753301773</v>
      </c>
      <c r="AY82" s="13">
        <f t="shared" si="89"/>
        <v>0.25006229753301773</v>
      </c>
      <c r="AZ82" s="13">
        <f t="shared" si="90"/>
        <v>0.18327934213805136</v>
      </c>
      <c r="BA82" s="13">
        <f t="shared" si="91"/>
        <v>0.13331672065786196</v>
      </c>
      <c r="BB82" s="18">
        <f t="shared" si="92"/>
        <v>6.678295539496637E-2</v>
      </c>
    </row>
    <row r="83" spans="1:54" x14ac:dyDescent="0.25">
      <c r="A83">
        <v>222</v>
      </c>
      <c r="B83">
        <v>82</v>
      </c>
      <c r="D83">
        <v>339</v>
      </c>
      <c r="F83">
        <v>100</v>
      </c>
      <c r="G83">
        <v>24</v>
      </c>
      <c r="H83">
        <v>20</v>
      </c>
      <c r="I83">
        <v>30</v>
      </c>
      <c r="J83">
        <v>15</v>
      </c>
      <c r="K83">
        <v>2250</v>
      </c>
      <c r="L83">
        <v>150</v>
      </c>
      <c r="M83">
        <v>2391</v>
      </c>
      <c r="N83">
        <v>2167</v>
      </c>
      <c r="O83">
        <v>915</v>
      </c>
      <c r="P83">
        <v>1999</v>
      </c>
      <c r="Q83">
        <v>1999</v>
      </c>
      <c r="R83">
        <v>986</v>
      </c>
      <c r="S83">
        <f t="shared" si="62"/>
        <v>71</v>
      </c>
      <c r="T83">
        <f t="shared" si="63"/>
        <v>0</v>
      </c>
      <c r="U83" t="str">
        <f t="shared" si="64"/>
        <v>Sim val is greater</v>
      </c>
      <c r="V83" t="str">
        <f t="shared" si="65"/>
        <v>Both same</v>
      </c>
      <c r="W83">
        <v>283</v>
      </c>
      <c r="Y83">
        <f t="shared" si="66"/>
        <v>632</v>
      </c>
      <c r="Z83">
        <f t="shared" si="67"/>
        <v>1716</v>
      </c>
      <c r="AA83">
        <f t="shared" si="68"/>
        <v>1716</v>
      </c>
      <c r="AB83">
        <f t="shared" si="69"/>
        <v>703</v>
      </c>
      <c r="AC83">
        <f t="shared" si="70"/>
        <v>1084</v>
      </c>
      <c r="AD83">
        <f t="shared" si="71"/>
        <v>1084</v>
      </c>
      <c r="AE83">
        <f t="shared" si="72"/>
        <v>1013</v>
      </c>
      <c r="AF83">
        <f t="shared" si="73"/>
        <v>1013</v>
      </c>
      <c r="AG83" s="10">
        <f t="shared" si="74"/>
        <v>0.44247787610619471</v>
      </c>
      <c r="AH83" s="10">
        <f t="shared" si="75"/>
        <v>23.91</v>
      </c>
      <c r="AI83" s="10">
        <f t="shared" si="76"/>
        <v>0.66389447236180898</v>
      </c>
      <c r="AJ83" s="10">
        <f t="shared" si="77"/>
        <v>0.24</v>
      </c>
      <c r="AK83" s="10">
        <f t="shared" si="78"/>
        <v>150</v>
      </c>
      <c r="AL83" s="10">
        <f t="shared" si="79"/>
        <v>0.47662247034193994</v>
      </c>
      <c r="AM83" s="5">
        <f t="shared" si="80"/>
        <v>42.224273188740192</v>
      </c>
      <c r="AN83" s="5">
        <f t="shared" si="81"/>
        <v>92.247346562067378</v>
      </c>
      <c r="AO83" s="5">
        <f t="shared" si="82"/>
        <v>92.247346562067378</v>
      </c>
      <c r="AP83" s="5">
        <f t="shared" si="83"/>
        <v>45.500692201199818</v>
      </c>
      <c r="AQ83" s="5">
        <f t="shared" si="84"/>
        <v>13.059529303184124</v>
      </c>
      <c r="AR83" s="5">
        <v>44.39571150097467</v>
      </c>
      <c r="AS83">
        <f t="shared" si="85"/>
        <v>46.746654360867559</v>
      </c>
      <c r="AU83">
        <f t="shared" si="86"/>
        <v>79.187817258883257</v>
      </c>
      <c r="AW83" s="13">
        <f t="shared" si="87"/>
        <v>0.14801035263668713</v>
      </c>
      <c r="AX83" s="13">
        <f t="shared" si="88"/>
        <v>0.3233581365253963</v>
      </c>
      <c r="AY83" s="13">
        <f t="shared" si="89"/>
        <v>0.3233581365253963</v>
      </c>
      <c r="AZ83" s="13">
        <f t="shared" si="90"/>
        <v>0.15949530896150113</v>
      </c>
      <c r="BA83" s="13">
        <f t="shared" si="91"/>
        <v>4.5778065351019082E-2</v>
      </c>
      <c r="BB83" s="18">
        <f t="shared" si="92"/>
        <v>0.16386282756389517</v>
      </c>
    </row>
    <row r="84" spans="1:54" x14ac:dyDescent="0.25">
      <c r="A84">
        <v>223</v>
      </c>
      <c r="B84">
        <v>83</v>
      </c>
      <c r="D84">
        <v>248</v>
      </c>
      <c r="F84">
        <v>100</v>
      </c>
      <c r="G84">
        <v>13</v>
      </c>
      <c r="H84">
        <v>20</v>
      </c>
      <c r="I84">
        <v>30</v>
      </c>
      <c r="J84">
        <v>15</v>
      </c>
      <c r="K84">
        <v>2625</v>
      </c>
      <c r="L84">
        <v>175</v>
      </c>
      <c r="M84">
        <v>2327</v>
      </c>
      <c r="N84">
        <v>2270</v>
      </c>
      <c r="O84">
        <v>1543</v>
      </c>
      <c r="P84">
        <v>2183</v>
      </c>
      <c r="Q84">
        <v>2186</v>
      </c>
      <c r="R84">
        <v>1563</v>
      </c>
      <c r="S84">
        <f t="shared" si="62"/>
        <v>20</v>
      </c>
      <c r="T84">
        <f t="shared" si="63"/>
        <v>3</v>
      </c>
      <c r="U84" t="str">
        <f t="shared" si="64"/>
        <v>Sim val is greater</v>
      </c>
      <c r="V84" t="str">
        <f t="shared" si="65"/>
        <v>1.3 is greater</v>
      </c>
      <c r="W84">
        <v>1024</v>
      </c>
      <c r="Y84">
        <f t="shared" si="66"/>
        <v>519</v>
      </c>
      <c r="Z84">
        <f t="shared" si="67"/>
        <v>1159</v>
      </c>
      <c r="AA84">
        <f t="shared" si="68"/>
        <v>1162</v>
      </c>
      <c r="AB84">
        <f t="shared" si="69"/>
        <v>539</v>
      </c>
      <c r="AC84">
        <f t="shared" si="70"/>
        <v>640</v>
      </c>
      <c r="AD84">
        <f t="shared" si="71"/>
        <v>643</v>
      </c>
      <c r="AE84">
        <f t="shared" si="72"/>
        <v>620</v>
      </c>
      <c r="AF84">
        <f t="shared" si="73"/>
        <v>623</v>
      </c>
      <c r="AG84" s="10">
        <f t="shared" si="74"/>
        <v>0.70564516129032262</v>
      </c>
      <c r="AH84" s="10">
        <f t="shared" si="75"/>
        <v>23.27</v>
      </c>
      <c r="AI84" s="10">
        <f t="shared" si="76"/>
        <v>0.64298994974874368</v>
      </c>
      <c r="AJ84" s="10">
        <f t="shared" si="77"/>
        <v>0.13</v>
      </c>
      <c r="AK84" s="10">
        <f t="shared" si="78"/>
        <v>175</v>
      </c>
      <c r="AL84" s="10">
        <f t="shared" si="79"/>
        <v>0.56385205861828325</v>
      </c>
      <c r="AM84" s="5">
        <f t="shared" si="80"/>
        <v>67.973568281938327</v>
      </c>
      <c r="AN84" s="5">
        <f t="shared" si="81"/>
        <v>96.167400881057262</v>
      </c>
      <c r="AO84" s="5">
        <f t="shared" si="82"/>
        <v>96.29955947136564</v>
      </c>
      <c r="AP84" s="5">
        <f t="shared" si="83"/>
        <v>68.854625550660799</v>
      </c>
      <c r="AQ84" s="5">
        <f t="shared" si="84"/>
        <v>45.110132158590311</v>
      </c>
      <c r="AR84" s="5">
        <v>44.263363754889184</v>
      </c>
      <c r="AS84">
        <f t="shared" si="85"/>
        <v>27.312775330396462</v>
      </c>
      <c r="AU84">
        <f t="shared" si="86"/>
        <v>51.057268722466951</v>
      </c>
      <c r="AW84" s="13">
        <f t="shared" si="87"/>
        <v>0.18155077067890341</v>
      </c>
      <c r="AX84" s="13">
        <f t="shared" si="88"/>
        <v>0.25685374749970585</v>
      </c>
      <c r="AY84" s="13">
        <f t="shared" si="89"/>
        <v>0.25720673020355339</v>
      </c>
      <c r="AZ84" s="13">
        <f t="shared" si="90"/>
        <v>0.18390398870455349</v>
      </c>
      <c r="BA84" s="13">
        <f t="shared" si="91"/>
        <v>0.12048476291328393</v>
      </c>
      <c r="BB84" s="18">
        <f t="shared" si="92"/>
        <v>7.2949758795152364E-2</v>
      </c>
    </row>
    <row r="85" spans="1:54" x14ac:dyDescent="0.25">
      <c r="A85">
        <v>224</v>
      </c>
      <c r="B85">
        <v>84</v>
      </c>
      <c r="D85">
        <v>246</v>
      </c>
      <c r="F85">
        <v>100</v>
      </c>
      <c r="G85">
        <v>11</v>
      </c>
      <c r="H85">
        <v>20</v>
      </c>
      <c r="I85">
        <v>30</v>
      </c>
      <c r="J85">
        <v>15</v>
      </c>
      <c r="K85">
        <v>1365</v>
      </c>
      <c r="L85">
        <v>91</v>
      </c>
      <c r="M85">
        <v>1802</v>
      </c>
      <c r="N85">
        <v>1578</v>
      </c>
      <c r="O85">
        <v>585</v>
      </c>
      <c r="P85">
        <v>1463</v>
      </c>
      <c r="Q85">
        <v>1463</v>
      </c>
      <c r="R85">
        <v>689</v>
      </c>
      <c r="S85">
        <f t="shared" si="62"/>
        <v>104</v>
      </c>
      <c r="T85">
        <f t="shared" si="63"/>
        <v>0</v>
      </c>
      <c r="U85" t="str">
        <f t="shared" si="64"/>
        <v>Sim val is greater</v>
      </c>
      <c r="V85" t="str">
        <f t="shared" si="65"/>
        <v>Both same</v>
      </c>
      <c r="W85">
        <v>198</v>
      </c>
      <c r="Y85">
        <f t="shared" si="66"/>
        <v>387</v>
      </c>
      <c r="Z85">
        <f t="shared" si="67"/>
        <v>1265</v>
      </c>
      <c r="AA85">
        <f t="shared" si="68"/>
        <v>1265</v>
      </c>
      <c r="AB85">
        <f t="shared" si="69"/>
        <v>491</v>
      </c>
      <c r="AC85">
        <f t="shared" si="70"/>
        <v>878</v>
      </c>
      <c r="AD85">
        <f t="shared" si="71"/>
        <v>878</v>
      </c>
      <c r="AE85">
        <f t="shared" si="72"/>
        <v>774</v>
      </c>
      <c r="AF85">
        <f t="shared" si="73"/>
        <v>774</v>
      </c>
      <c r="AG85" s="10">
        <f t="shared" si="74"/>
        <v>0.36991869918699188</v>
      </c>
      <c r="AH85" s="10">
        <f t="shared" si="75"/>
        <v>18.02</v>
      </c>
      <c r="AI85" s="10">
        <f t="shared" si="76"/>
        <v>0.47150753768844217</v>
      </c>
      <c r="AJ85" s="10">
        <f t="shared" si="77"/>
        <v>0.11</v>
      </c>
      <c r="AK85" s="10">
        <f t="shared" si="78"/>
        <v>91</v>
      </c>
      <c r="AL85" s="10">
        <f t="shared" si="79"/>
        <v>0.27076064200976968</v>
      </c>
      <c r="AM85" s="5">
        <f t="shared" si="80"/>
        <v>37.072243346007603</v>
      </c>
      <c r="AN85" s="5">
        <f t="shared" si="81"/>
        <v>92.712294043092527</v>
      </c>
      <c r="AO85" s="5">
        <f t="shared" si="82"/>
        <v>92.712294043092527</v>
      </c>
      <c r="AP85" s="5">
        <f t="shared" si="83"/>
        <v>43.662864385297844</v>
      </c>
      <c r="AQ85" s="5">
        <f t="shared" si="84"/>
        <v>12.547528517110266</v>
      </c>
      <c r="AR85" s="5">
        <v>43.930371049015115</v>
      </c>
      <c r="AS85">
        <f t="shared" si="85"/>
        <v>49.049429657794683</v>
      </c>
      <c r="AU85">
        <f t="shared" si="86"/>
        <v>80.164765525982261</v>
      </c>
      <c r="AW85" s="13">
        <f t="shared" si="87"/>
        <v>0.13301500682128239</v>
      </c>
      <c r="AX85" s="13">
        <f t="shared" si="88"/>
        <v>0.33265120509322421</v>
      </c>
      <c r="AY85" s="13">
        <f t="shared" si="89"/>
        <v>0.33265120509322421</v>
      </c>
      <c r="AZ85" s="13">
        <f t="shared" si="90"/>
        <v>0.15666211914506592</v>
      </c>
      <c r="BA85" s="13">
        <f t="shared" si="91"/>
        <v>4.5020463847203269E-2</v>
      </c>
      <c r="BB85" s="18">
        <f t="shared" si="92"/>
        <v>0.17598908594815829</v>
      </c>
    </row>
    <row r="86" spans="1:54" x14ac:dyDescent="0.25">
      <c r="A86">
        <v>225</v>
      </c>
      <c r="B86">
        <v>85</v>
      </c>
      <c r="D86">
        <v>286</v>
      </c>
      <c r="F86">
        <v>100</v>
      </c>
      <c r="G86">
        <v>9</v>
      </c>
      <c r="H86">
        <v>20</v>
      </c>
      <c r="I86">
        <v>30</v>
      </c>
      <c r="J86">
        <v>15</v>
      </c>
      <c r="K86">
        <v>2775</v>
      </c>
      <c r="L86">
        <v>185</v>
      </c>
      <c r="M86">
        <v>2491</v>
      </c>
      <c r="N86">
        <v>2405</v>
      </c>
      <c r="O86">
        <v>1526</v>
      </c>
      <c r="P86">
        <v>2351</v>
      </c>
      <c r="Q86">
        <v>2351</v>
      </c>
      <c r="R86">
        <v>1552</v>
      </c>
      <c r="S86">
        <f t="shared" si="62"/>
        <v>26</v>
      </c>
      <c r="T86">
        <f t="shared" si="63"/>
        <v>0</v>
      </c>
      <c r="U86" t="str">
        <f t="shared" si="64"/>
        <v>Sim val is greater</v>
      </c>
      <c r="V86" t="str">
        <f t="shared" si="65"/>
        <v>Both same</v>
      </c>
      <c r="W86">
        <v>772</v>
      </c>
      <c r="Y86">
        <f t="shared" si="66"/>
        <v>754</v>
      </c>
      <c r="Z86">
        <f t="shared" si="67"/>
        <v>1579</v>
      </c>
      <c r="AA86">
        <f t="shared" si="68"/>
        <v>1579</v>
      </c>
      <c r="AB86">
        <f t="shared" si="69"/>
        <v>780</v>
      </c>
      <c r="AC86">
        <f t="shared" si="70"/>
        <v>825</v>
      </c>
      <c r="AD86">
        <f t="shared" si="71"/>
        <v>825</v>
      </c>
      <c r="AE86">
        <f t="shared" si="72"/>
        <v>799</v>
      </c>
      <c r="AF86">
        <f t="shared" si="73"/>
        <v>799</v>
      </c>
      <c r="AG86" s="10">
        <f t="shared" si="74"/>
        <v>0.64685314685314688</v>
      </c>
      <c r="AH86" s="10">
        <f t="shared" si="75"/>
        <v>24.91</v>
      </c>
      <c r="AI86" s="10">
        <f t="shared" si="76"/>
        <v>0.69655778894472353</v>
      </c>
      <c r="AJ86" s="10">
        <f t="shared" si="77"/>
        <v>0.09</v>
      </c>
      <c r="AK86" s="10">
        <f t="shared" si="78"/>
        <v>185</v>
      </c>
      <c r="AL86" s="10">
        <f t="shared" si="79"/>
        <v>0.59874389392882055</v>
      </c>
      <c r="AM86" s="5">
        <f t="shared" si="80"/>
        <v>63.451143451143452</v>
      </c>
      <c r="AN86" s="5">
        <f t="shared" si="81"/>
        <v>97.754677754677758</v>
      </c>
      <c r="AO86" s="5">
        <f t="shared" si="82"/>
        <v>97.754677754677758</v>
      </c>
      <c r="AP86" s="5">
        <f t="shared" si="83"/>
        <v>64.532224532224532</v>
      </c>
      <c r="AQ86" s="5">
        <f t="shared" si="84"/>
        <v>32.099792099792104</v>
      </c>
      <c r="AR86" s="5">
        <v>43.921916592724045</v>
      </c>
      <c r="AS86">
        <f t="shared" si="85"/>
        <v>33.222453222453225</v>
      </c>
      <c r="AU86">
        <f t="shared" si="86"/>
        <v>65.654885654885646</v>
      </c>
      <c r="AW86" s="13">
        <f t="shared" si="87"/>
        <v>0.1784377923292797</v>
      </c>
      <c r="AX86" s="13">
        <f t="shared" si="88"/>
        <v>0.27490645463049579</v>
      </c>
      <c r="AY86" s="13">
        <f t="shared" si="89"/>
        <v>0.27490645463049579</v>
      </c>
      <c r="AZ86" s="13">
        <f t="shared" si="90"/>
        <v>0.1814780168381665</v>
      </c>
      <c r="BA86" s="13">
        <f t="shared" si="91"/>
        <v>9.0271281571562209E-2</v>
      </c>
      <c r="BB86" s="18">
        <f t="shared" si="92"/>
        <v>9.3428437792329289E-2</v>
      </c>
    </row>
    <row r="87" spans="1:54" x14ac:dyDescent="0.25">
      <c r="A87">
        <v>226</v>
      </c>
      <c r="B87">
        <v>86</v>
      </c>
      <c r="D87">
        <v>358</v>
      </c>
      <c r="F87">
        <v>100</v>
      </c>
      <c r="G87">
        <v>26</v>
      </c>
      <c r="H87">
        <v>20</v>
      </c>
      <c r="I87">
        <v>30</v>
      </c>
      <c r="J87">
        <v>15</v>
      </c>
      <c r="K87">
        <v>3150</v>
      </c>
      <c r="L87">
        <v>210</v>
      </c>
      <c r="M87">
        <v>1680</v>
      </c>
      <c r="N87">
        <v>1592</v>
      </c>
      <c r="O87">
        <v>982</v>
      </c>
      <c r="P87">
        <v>1584</v>
      </c>
      <c r="Q87">
        <v>1584</v>
      </c>
      <c r="R87">
        <v>945</v>
      </c>
      <c r="S87">
        <f t="shared" si="62"/>
        <v>37</v>
      </c>
      <c r="T87">
        <f t="shared" si="63"/>
        <v>0</v>
      </c>
      <c r="U87" t="str">
        <f t="shared" si="64"/>
        <v>1.1 is greater</v>
      </c>
      <c r="V87" t="str">
        <f t="shared" si="65"/>
        <v>Both same</v>
      </c>
      <c r="W87">
        <v>365</v>
      </c>
      <c r="Y87">
        <f t="shared" si="66"/>
        <v>617</v>
      </c>
      <c r="Z87">
        <f t="shared" si="67"/>
        <v>1219</v>
      </c>
      <c r="AA87">
        <f t="shared" si="68"/>
        <v>1219</v>
      </c>
      <c r="AB87">
        <f t="shared" si="69"/>
        <v>580</v>
      </c>
      <c r="AC87">
        <f t="shared" si="70"/>
        <v>602</v>
      </c>
      <c r="AD87">
        <f t="shared" si="71"/>
        <v>602</v>
      </c>
      <c r="AE87">
        <f t="shared" si="72"/>
        <v>639</v>
      </c>
      <c r="AF87">
        <f t="shared" si="73"/>
        <v>639</v>
      </c>
      <c r="AG87" s="10">
        <f t="shared" si="74"/>
        <v>0.58659217877094971</v>
      </c>
      <c r="AH87" s="10">
        <f t="shared" si="75"/>
        <v>16.8</v>
      </c>
      <c r="AI87" s="10">
        <f t="shared" si="76"/>
        <v>0.43165829145728646</v>
      </c>
      <c r="AJ87" s="10">
        <f t="shared" si="77"/>
        <v>0.26</v>
      </c>
      <c r="AK87" s="10">
        <f t="shared" si="78"/>
        <v>210</v>
      </c>
      <c r="AL87" s="10">
        <f t="shared" si="79"/>
        <v>0.68597348220516396</v>
      </c>
      <c r="AM87" s="5">
        <f t="shared" si="80"/>
        <v>61.683417085427138</v>
      </c>
      <c r="AN87" s="5">
        <f t="shared" si="81"/>
        <v>99.497487437185924</v>
      </c>
      <c r="AO87" s="5">
        <f t="shared" si="82"/>
        <v>99.497487437185924</v>
      </c>
      <c r="AP87" s="5">
        <f t="shared" si="83"/>
        <v>59.359296482412063</v>
      </c>
      <c r="AQ87" s="5">
        <f t="shared" si="84"/>
        <v>22.927135678391959</v>
      </c>
      <c r="AR87" s="5">
        <v>43.648208469055376</v>
      </c>
      <c r="AS87">
        <f t="shared" si="85"/>
        <v>40.138190954773862</v>
      </c>
      <c r="AU87">
        <f t="shared" si="86"/>
        <v>76.570351758793961</v>
      </c>
      <c r="AW87" s="13">
        <f t="shared" si="87"/>
        <v>0.17985347985347988</v>
      </c>
      <c r="AX87" s="13">
        <f t="shared" si="88"/>
        <v>0.29010989010989013</v>
      </c>
      <c r="AY87" s="13">
        <f t="shared" si="89"/>
        <v>0.29010989010989013</v>
      </c>
      <c r="AZ87" s="13">
        <f t="shared" si="90"/>
        <v>0.1730769230769231</v>
      </c>
      <c r="BA87" s="13">
        <f t="shared" si="91"/>
        <v>6.6849816849816848E-2</v>
      </c>
      <c r="BB87" s="18">
        <f t="shared" si="92"/>
        <v>0.11025641025641025</v>
      </c>
    </row>
    <row r="88" spans="1:54" x14ac:dyDescent="0.25">
      <c r="A88">
        <v>227</v>
      </c>
      <c r="B88">
        <v>87</v>
      </c>
      <c r="D88">
        <v>232</v>
      </c>
      <c r="F88">
        <v>100</v>
      </c>
      <c r="G88">
        <v>17</v>
      </c>
      <c r="H88">
        <v>20</v>
      </c>
      <c r="I88">
        <v>30</v>
      </c>
      <c r="J88">
        <v>15</v>
      </c>
      <c r="K88">
        <v>2100</v>
      </c>
      <c r="L88">
        <v>140</v>
      </c>
      <c r="M88">
        <v>2596</v>
      </c>
      <c r="N88">
        <v>2495</v>
      </c>
      <c r="O88">
        <v>1286</v>
      </c>
      <c r="P88">
        <v>2434</v>
      </c>
      <c r="Q88">
        <v>2437</v>
      </c>
      <c r="R88">
        <v>1375</v>
      </c>
      <c r="S88">
        <f t="shared" si="62"/>
        <v>89</v>
      </c>
      <c r="T88">
        <f t="shared" si="63"/>
        <v>3</v>
      </c>
      <c r="U88" t="str">
        <f t="shared" si="64"/>
        <v>Sim val is greater</v>
      </c>
      <c r="V88" t="str">
        <f t="shared" si="65"/>
        <v>1.3 is greater</v>
      </c>
      <c r="W88">
        <v>1127</v>
      </c>
      <c r="Y88">
        <f t="shared" si="66"/>
        <v>159</v>
      </c>
      <c r="Z88">
        <f t="shared" si="67"/>
        <v>1307</v>
      </c>
      <c r="AA88">
        <f t="shared" si="68"/>
        <v>1310</v>
      </c>
      <c r="AB88">
        <f t="shared" si="69"/>
        <v>248</v>
      </c>
      <c r="AC88">
        <f t="shared" si="70"/>
        <v>1148</v>
      </c>
      <c r="AD88">
        <f t="shared" si="71"/>
        <v>1151</v>
      </c>
      <c r="AE88">
        <f t="shared" si="72"/>
        <v>1059</v>
      </c>
      <c r="AF88">
        <f t="shared" si="73"/>
        <v>1062</v>
      </c>
      <c r="AG88" s="10">
        <f t="shared" si="74"/>
        <v>0.60344827586206895</v>
      </c>
      <c r="AH88" s="10">
        <f t="shared" si="75"/>
        <v>25.96</v>
      </c>
      <c r="AI88" s="10">
        <f t="shared" si="76"/>
        <v>0.73085427135678382</v>
      </c>
      <c r="AJ88" s="10">
        <f t="shared" si="77"/>
        <v>0.17</v>
      </c>
      <c r="AK88" s="10">
        <f t="shared" si="78"/>
        <v>140</v>
      </c>
      <c r="AL88" s="10">
        <f t="shared" si="79"/>
        <v>0.44173063503140259</v>
      </c>
      <c r="AM88" s="5">
        <f t="shared" si="80"/>
        <v>51.543086172344687</v>
      </c>
      <c r="AN88" s="5">
        <f t="shared" si="81"/>
        <v>97.555110220440881</v>
      </c>
      <c r="AO88" s="5">
        <f t="shared" si="82"/>
        <v>97.675350701402806</v>
      </c>
      <c r="AP88" s="5">
        <f t="shared" si="83"/>
        <v>55.110220440881761</v>
      </c>
      <c r="AQ88" s="5">
        <f t="shared" si="84"/>
        <v>45.170340681362724</v>
      </c>
      <c r="AR88" s="5">
        <v>43.40588988476312</v>
      </c>
      <c r="AS88">
        <f t="shared" si="85"/>
        <v>42.444889779559119</v>
      </c>
      <c r="AU88">
        <f t="shared" si="86"/>
        <v>52.384769539078157</v>
      </c>
      <c r="AW88" s="13">
        <f t="shared" si="87"/>
        <v>0.14851599491858183</v>
      </c>
      <c r="AX88" s="13">
        <f t="shared" si="88"/>
        <v>0.28109481464372332</v>
      </c>
      <c r="AY88" s="13">
        <f t="shared" si="89"/>
        <v>0.2814412749740155</v>
      </c>
      <c r="AZ88" s="13">
        <f t="shared" si="90"/>
        <v>0.15879431805058322</v>
      </c>
      <c r="BA88" s="13">
        <f t="shared" si="91"/>
        <v>0.13015359741309621</v>
      </c>
      <c r="BB88" s="18">
        <f t="shared" si="92"/>
        <v>0.1223004965931401</v>
      </c>
    </row>
    <row r="89" spans="1:54" x14ac:dyDescent="0.25">
      <c r="A89">
        <v>228</v>
      </c>
      <c r="B89">
        <v>88</v>
      </c>
      <c r="D89">
        <v>280</v>
      </c>
      <c r="F89">
        <v>100</v>
      </c>
      <c r="G89">
        <v>18</v>
      </c>
      <c r="H89">
        <v>20</v>
      </c>
      <c r="I89">
        <v>30</v>
      </c>
      <c r="J89">
        <v>15</v>
      </c>
      <c r="K89">
        <v>720</v>
      </c>
      <c r="L89">
        <v>48</v>
      </c>
      <c r="M89">
        <v>2481</v>
      </c>
      <c r="N89">
        <v>1513</v>
      </c>
      <c r="O89">
        <v>600</v>
      </c>
      <c r="P89">
        <v>1254</v>
      </c>
      <c r="Q89">
        <v>1254</v>
      </c>
      <c r="R89">
        <v>511</v>
      </c>
      <c r="S89">
        <f t="shared" si="62"/>
        <v>89</v>
      </c>
      <c r="T89">
        <f t="shared" si="63"/>
        <v>0</v>
      </c>
      <c r="U89" t="str">
        <f t="shared" si="64"/>
        <v>1.1 is greater</v>
      </c>
      <c r="V89" t="str">
        <f t="shared" si="65"/>
        <v>Both same</v>
      </c>
      <c r="W89">
        <v>37</v>
      </c>
      <c r="Y89">
        <f t="shared" si="66"/>
        <v>563</v>
      </c>
      <c r="Z89">
        <f t="shared" si="67"/>
        <v>1217</v>
      </c>
      <c r="AA89">
        <f t="shared" si="68"/>
        <v>1217</v>
      </c>
      <c r="AB89">
        <f t="shared" si="69"/>
        <v>474</v>
      </c>
      <c r="AC89">
        <f t="shared" si="70"/>
        <v>654</v>
      </c>
      <c r="AD89">
        <f t="shared" si="71"/>
        <v>654</v>
      </c>
      <c r="AE89">
        <f t="shared" si="72"/>
        <v>743</v>
      </c>
      <c r="AF89">
        <f t="shared" si="73"/>
        <v>743</v>
      </c>
      <c r="AG89" s="10">
        <f t="shared" si="74"/>
        <v>0.17142857142857143</v>
      </c>
      <c r="AH89" s="10">
        <f t="shared" si="75"/>
        <v>24.81</v>
      </c>
      <c r="AI89" s="10">
        <f t="shared" si="76"/>
        <v>0.69329145728643204</v>
      </c>
      <c r="AJ89" s="10">
        <f t="shared" si="77"/>
        <v>0.18</v>
      </c>
      <c r="AK89" s="10">
        <f t="shared" si="78"/>
        <v>48</v>
      </c>
      <c r="AL89" s="10">
        <f t="shared" si="79"/>
        <v>0.12072575017445918</v>
      </c>
      <c r="AM89" s="5">
        <f t="shared" si="80"/>
        <v>39.656311962987438</v>
      </c>
      <c r="AN89" s="5">
        <f t="shared" si="81"/>
        <v>82.88169200264376</v>
      </c>
      <c r="AO89" s="5">
        <f t="shared" si="82"/>
        <v>82.88169200264376</v>
      </c>
      <c r="AP89" s="5">
        <f t="shared" si="83"/>
        <v>33.773959021810974</v>
      </c>
      <c r="AQ89" s="5">
        <f t="shared" si="84"/>
        <v>2.4454725710508924</v>
      </c>
      <c r="AR89" s="5">
        <v>43.401937046004839</v>
      </c>
      <c r="AS89">
        <f t="shared" si="85"/>
        <v>49.107732980832786</v>
      </c>
      <c r="AU89">
        <f t="shared" si="86"/>
        <v>80.43621943159286</v>
      </c>
      <c r="AW89" s="13">
        <f t="shared" si="87"/>
        <v>0.16411378555798686</v>
      </c>
      <c r="AX89" s="13">
        <f t="shared" si="88"/>
        <v>0.3429978118161926</v>
      </c>
      <c r="AY89" s="13">
        <f t="shared" si="89"/>
        <v>0.3429978118161926</v>
      </c>
      <c r="AZ89" s="13">
        <f t="shared" si="90"/>
        <v>0.13977024070021885</v>
      </c>
      <c r="BA89" s="13">
        <f t="shared" si="91"/>
        <v>1.0120350109409192E-2</v>
      </c>
      <c r="BB89" s="18">
        <f t="shared" si="92"/>
        <v>0.17888402625820574</v>
      </c>
    </row>
    <row r="90" spans="1:54" x14ac:dyDescent="0.25">
      <c r="A90">
        <v>229</v>
      </c>
      <c r="B90">
        <v>89</v>
      </c>
      <c r="D90">
        <v>320</v>
      </c>
      <c r="F90">
        <v>100</v>
      </c>
      <c r="G90">
        <v>11</v>
      </c>
      <c r="H90">
        <v>20</v>
      </c>
      <c r="I90">
        <v>30</v>
      </c>
      <c r="J90">
        <v>15</v>
      </c>
      <c r="K90">
        <v>2760</v>
      </c>
      <c r="L90">
        <v>184</v>
      </c>
      <c r="M90">
        <v>2878</v>
      </c>
      <c r="N90">
        <v>2723</v>
      </c>
      <c r="O90">
        <v>1669</v>
      </c>
      <c r="P90">
        <v>2589</v>
      </c>
      <c r="Q90">
        <v>2589</v>
      </c>
      <c r="R90">
        <v>1706</v>
      </c>
      <c r="S90">
        <f t="shared" si="62"/>
        <v>37</v>
      </c>
      <c r="T90">
        <f t="shared" si="63"/>
        <v>0</v>
      </c>
      <c r="U90" t="str">
        <f t="shared" si="64"/>
        <v>Sim val is greater</v>
      </c>
      <c r="V90" t="str">
        <f t="shared" si="65"/>
        <v>Both same</v>
      </c>
      <c r="W90">
        <v>831</v>
      </c>
      <c r="Y90">
        <f t="shared" si="66"/>
        <v>838</v>
      </c>
      <c r="Z90">
        <f t="shared" si="67"/>
        <v>1758</v>
      </c>
      <c r="AA90">
        <f t="shared" si="68"/>
        <v>1758</v>
      </c>
      <c r="AB90">
        <f t="shared" si="69"/>
        <v>875</v>
      </c>
      <c r="AC90">
        <f t="shared" si="70"/>
        <v>920</v>
      </c>
      <c r="AD90">
        <f t="shared" si="71"/>
        <v>920</v>
      </c>
      <c r="AE90">
        <f t="shared" si="72"/>
        <v>883</v>
      </c>
      <c r="AF90">
        <f t="shared" si="73"/>
        <v>883</v>
      </c>
      <c r="AG90" s="10">
        <f t="shared" si="74"/>
        <v>0.57499999999999996</v>
      </c>
      <c r="AH90" s="10">
        <f t="shared" si="75"/>
        <v>28.78</v>
      </c>
      <c r="AI90" s="10">
        <f t="shared" si="76"/>
        <v>0.82296482412060301</v>
      </c>
      <c r="AJ90" s="10">
        <f t="shared" si="77"/>
        <v>0.11</v>
      </c>
      <c r="AK90" s="10">
        <f t="shared" si="78"/>
        <v>184</v>
      </c>
      <c r="AL90" s="10">
        <f t="shared" si="79"/>
        <v>0.5952547103977669</v>
      </c>
      <c r="AM90" s="5">
        <f t="shared" si="80"/>
        <v>61.29269188395152</v>
      </c>
      <c r="AN90" s="5">
        <f t="shared" si="81"/>
        <v>95.078957032684542</v>
      </c>
      <c r="AO90" s="5">
        <f t="shared" si="82"/>
        <v>95.078957032684542</v>
      </c>
      <c r="AP90" s="5">
        <f t="shared" si="83"/>
        <v>62.651487330150566</v>
      </c>
      <c r="AQ90" s="5">
        <f t="shared" si="84"/>
        <v>30.517811237605581</v>
      </c>
      <c r="AR90" s="5">
        <v>42.942942942942935</v>
      </c>
      <c r="AS90">
        <f t="shared" si="85"/>
        <v>32.427469702533976</v>
      </c>
      <c r="AU90">
        <f t="shared" si="86"/>
        <v>64.561145795078957</v>
      </c>
      <c r="AW90" s="13">
        <f t="shared" si="87"/>
        <v>0.17785592497868713</v>
      </c>
      <c r="AX90" s="13">
        <f t="shared" si="88"/>
        <v>0.27589514066496162</v>
      </c>
      <c r="AY90" s="13">
        <f t="shared" si="89"/>
        <v>0.27589514066496162</v>
      </c>
      <c r="AZ90" s="13">
        <f t="shared" si="90"/>
        <v>0.18179880647911337</v>
      </c>
      <c r="BA90" s="13">
        <f t="shared" si="91"/>
        <v>8.8554987212276212E-2</v>
      </c>
      <c r="BB90" s="18">
        <f t="shared" si="92"/>
        <v>9.4096334185848257E-2</v>
      </c>
    </row>
    <row r="91" spans="1:54" x14ac:dyDescent="0.25">
      <c r="A91" s="15">
        <v>230</v>
      </c>
      <c r="B91">
        <v>90</v>
      </c>
      <c r="C91" s="15"/>
      <c r="D91" s="15">
        <v>383</v>
      </c>
      <c r="E91" s="15"/>
      <c r="F91" s="15">
        <v>150</v>
      </c>
      <c r="G91" s="15">
        <v>3</v>
      </c>
      <c r="H91" s="15">
        <v>20</v>
      </c>
      <c r="I91" s="15">
        <v>30</v>
      </c>
      <c r="J91" s="15">
        <v>15</v>
      </c>
      <c r="K91" s="15">
        <v>4500</v>
      </c>
      <c r="L91" s="15">
        <v>300</v>
      </c>
      <c r="M91" s="15">
        <v>3499</v>
      </c>
      <c r="N91">
        <v>3446</v>
      </c>
      <c r="O91" s="15">
        <v>2742</v>
      </c>
      <c r="P91" s="15">
        <v>3328</v>
      </c>
      <c r="Q91" s="15">
        <v>3239</v>
      </c>
      <c r="R91" s="15">
        <v>2732</v>
      </c>
      <c r="S91">
        <f t="shared" si="62"/>
        <v>10</v>
      </c>
      <c r="T91">
        <f t="shared" si="63"/>
        <v>89</v>
      </c>
      <c r="U91" t="str">
        <f t="shared" si="64"/>
        <v>1.1 is greater</v>
      </c>
      <c r="V91" t="str">
        <f t="shared" si="65"/>
        <v>1.2 is greater</v>
      </c>
      <c r="W91" s="15">
        <v>2056</v>
      </c>
      <c r="Y91">
        <f t="shared" si="66"/>
        <v>686</v>
      </c>
      <c r="Z91">
        <f t="shared" si="67"/>
        <v>1272</v>
      </c>
      <c r="AA91">
        <f t="shared" si="68"/>
        <v>1183</v>
      </c>
      <c r="AB91">
        <f t="shared" si="69"/>
        <v>676</v>
      </c>
      <c r="AC91">
        <f t="shared" si="70"/>
        <v>586</v>
      </c>
      <c r="AD91">
        <f t="shared" si="71"/>
        <v>497</v>
      </c>
      <c r="AE91">
        <f t="shared" si="72"/>
        <v>596</v>
      </c>
      <c r="AF91">
        <f t="shared" si="73"/>
        <v>507</v>
      </c>
      <c r="AG91" s="10">
        <f t="shared" si="74"/>
        <v>0.78328981723237601</v>
      </c>
      <c r="AH91" s="10">
        <f t="shared" si="75"/>
        <v>23.326666666666668</v>
      </c>
      <c r="AI91" s="10">
        <f t="shared" si="76"/>
        <v>0.64484087102177556</v>
      </c>
      <c r="AJ91" s="10">
        <f t="shared" si="77"/>
        <v>0.02</v>
      </c>
      <c r="AK91" s="10">
        <f t="shared" si="78"/>
        <v>300</v>
      </c>
      <c r="AL91" s="10">
        <f t="shared" si="79"/>
        <v>1</v>
      </c>
      <c r="AM91" s="5">
        <f t="shared" si="80"/>
        <v>79.570516540916998</v>
      </c>
      <c r="AN91" s="5">
        <f t="shared" si="81"/>
        <v>96.575739988392343</v>
      </c>
      <c r="AO91" s="5">
        <f t="shared" si="82"/>
        <v>93.993035403366221</v>
      </c>
      <c r="AP91" s="5">
        <f t="shared" si="83"/>
        <v>79.280325014509572</v>
      </c>
      <c r="AQ91" s="5">
        <f t="shared" si="84"/>
        <v>59.663377829367384</v>
      </c>
      <c r="AR91" s="5">
        <v>42.826086956521742</v>
      </c>
      <c r="AS91">
        <f t="shared" si="85"/>
        <v>17.295414973882771</v>
      </c>
      <c r="AU91">
        <f t="shared" si="86"/>
        <v>36.912362159024958</v>
      </c>
      <c r="AW91" s="13">
        <f t="shared" si="87"/>
        <v>0.19450947010002126</v>
      </c>
      <c r="AX91" s="13">
        <f t="shared" si="88"/>
        <v>0.2360785982833227</v>
      </c>
      <c r="AY91" s="13">
        <f t="shared" si="89"/>
        <v>0.22976519826913527</v>
      </c>
      <c r="AZ91" s="13">
        <f t="shared" si="90"/>
        <v>0.19380009931191031</v>
      </c>
      <c r="BA91" s="13">
        <f t="shared" si="91"/>
        <v>0.14584663403561041</v>
      </c>
      <c r="BB91" s="18">
        <f t="shared" si="92"/>
        <v>3.5255728169114015E-2</v>
      </c>
    </row>
    <row r="92" spans="1:54" s="15" customFormat="1" x14ac:dyDescent="0.25">
      <c r="A92">
        <v>231</v>
      </c>
      <c r="B92">
        <v>91</v>
      </c>
      <c r="C92"/>
      <c r="D92">
        <v>262</v>
      </c>
      <c r="E92"/>
      <c r="F92">
        <v>100</v>
      </c>
      <c r="G92">
        <v>12</v>
      </c>
      <c r="H92">
        <v>20</v>
      </c>
      <c r="I92">
        <v>30</v>
      </c>
      <c r="J92">
        <v>15</v>
      </c>
      <c r="K92">
        <v>1350</v>
      </c>
      <c r="L92">
        <v>90</v>
      </c>
      <c r="M92">
        <v>1816</v>
      </c>
      <c r="N92">
        <v>1573</v>
      </c>
      <c r="O92">
        <v>704</v>
      </c>
      <c r="P92">
        <v>1521</v>
      </c>
      <c r="Q92">
        <v>1521</v>
      </c>
      <c r="R92">
        <v>699</v>
      </c>
      <c r="S92">
        <f t="shared" si="62"/>
        <v>5</v>
      </c>
      <c r="T92">
        <f t="shared" si="63"/>
        <v>0</v>
      </c>
      <c r="U92" t="str">
        <f t="shared" si="64"/>
        <v>1.1 is greater</v>
      </c>
      <c r="V92" t="str">
        <f t="shared" si="65"/>
        <v>Both same</v>
      </c>
      <c r="W92">
        <v>241</v>
      </c>
      <c r="X92"/>
      <c r="Y92">
        <f t="shared" si="66"/>
        <v>463</v>
      </c>
      <c r="Z92">
        <f t="shared" si="67"/>
        <v>1280</v>
      </c>
      <c r="AA92">
        <f t="shared" si="68"/>
        <v>1280</v>
      </c>
      <c r="AB92">
        <f t="shared" si="69"/>
        <v>458</v>
      </c>
      <c r="AC92">
        <f t="shared" si="70"/>
        <v>817</v>
      </c>
      <c r="AD92">
        <f t="shared" si="71"/>
        <v>817</v>
      </c>
      <c r="AE92">
        <f t="shared" si="72"/>
        <v>822</v>
      </c>
      <c r="AF92">
        <f t="shared" si="73"/>
        <v>822</v>
      </c>
      <c r="AG92" s="10">
        <f t="shared" si="74"/>
        <v>0.34351145038167941</v>
      </c>
      <c r="AH92" s="10">
        <f t="shared" si="75"/>
        <v>18.16</v>
      </c>
      <c r="AI92" s="10">
        <f t="shared" si="76"/>
        <v>0.47608040201005025</v>
      </c>
      <c r="AJ92" s="10">
        <f t="shared" si="77"/>
        <v>0.12</v>
      </c>
      <c r="AK92" s="10">
        <f t="shared" si="78"/>
        <v>90</v>
      </c>
      <c r="AL92" s="10">
        <f t="shared" si="79"/>
        <v>0.26727145847871592</v>
      </c>
      <c r="AM92" s="5">
        <f t="shared" si="80"/>
        <v>44.755244755244753</v>
      </c>
      <c r="AN92" s="5">
        <f t="shared" si="81"/>
        <v>96.694214876033058</v>
      </c>
      <c r="AO92" s="5">
        <f t="shared" si="82"/>
        <v>96.694214876033058</v>
      </c>
      <c r="AP92" s="5">
        <f t="shared" si="83"/>
        <v>44.437380801017163</v>
      </c>
      <c r="AQ92" s="5">
        <f t="shared" si="84"/>
        <v>15.321042593769866</v>
      </c>
      <c r="AR92" s="5">
        <v>42.825992150021804</v>
      </c>
      <c r="AS92">
        <f t="shared" si="85"/>
        <v>52.256834075015895</v>
      </c>
      <c r="AT92"/>
      <c r="AU92">
        <f t="shared" si="86"/>
        <v>81.373172282263198</v>
      </c>
      <c r="AV92"/>
      <c r="AW92" s="13">
        <f t="shared" si="87"/>
        <v>0.15023474178403753</v>
      </c>
      <c r="AX92" s="13">
        <f t="shared" si="88"/>
        <v>0.32458386683738794</v>
      </c>
      <c r="AY92" s="13">
        <f t="shared" si="89"/>
        <v>0.32458386683738794</v>
      </c>
      <c r="AZ92" s="13">
        <f t="shared" si="90"/>
        <v>0.14916773367477593</v>
      </c>
      <c r="BA92" s="13">
        <f t="shared" si="91"/>
        <v>5.1429790866410578E-2</v>
      </c>
      <c r="BB92" s="18">
        <f t="shared" si="92"/>
        <v>0.1743491250533504</v>
      </c>
    </row>
    <row r="93" spans="1:54" x14ac:dyDescent="0.25">
      <c r="A93">
        <v>232</v>
      </c>
      <c r="B93">
        <v>92</v>
      </c>
      <c r="D93">
        <v>193</v>
      </c>
      <c r="F93">
        <v>100</v>
      </c>
      <c r="G93">
        <v>26</v>
      </c>
      <c r="H93">
        <v>20</v>
      </c>
      <c r="I93">
        <v>30</v>
      </c>
      <c r="J93">
        <v>15</v>
      </c>
      <c r="K93">
        <v>975</v>
      </c>
      <c r="L93">
        <v>65</v>
      </c>
      <c r="M93">
        <v>2014</v>
      </c>
      <c r="N93">
        <v>1568</v>
      </c>
      <c r="O93">
        <v>719</v>
      </c>
      <c r="P93">
        <v>1508</v>
      </c>
      <c r="Q93">
        <v>1508</v>
      </c>
      <c r="R93">
        <v>810</v>
      </c>
      <c r="S93">
        <f t="shared" si="62"/>
        <v>91</v>
      </c>
      <c r="T93">
        <f t="shared" si="63"/>
        <v>0</v>
      </c>
      <c r="U93" t="str">
        <f t="shared" si="64"/>
        <v>Sim val is greater</v>
      </c>
      <c r="V93" t="str">
        <f t="shared" si="65"/>
        <v>Both same</v>
      </c>
      <c r="W93">
        <v>256</v>
      </c>
      <c r="Y93">
        <f t="shared" si="66"/>
        <v>463</v>
      </c>
      <c r="Z93">
        <f t="shared" si="67"/>
        <v>1252</v>
      </c>
      <c r="AA93">
        <f t="shared" si="68"/>
        <v>1252</v>
      </c>
      <c r="AB93">
        <f t="shared" si="69"/>
        <v>554</v>
      </c>
      <c r="AC93">
        <f t="shared" si="70"/>
        <v>789</v>
      </c>
      <c r="AD93">
        <f t="shared" si="71"/>
        <v>789</v>
      </c>
      <c r="AE93">
        <f t="shared" si="72"/>
        <v>698</v>
      </c>
      <c r="AF93">
        <f t="shared" si="73"/>
        <v>698</v>
      </c>
      <c r="AG93" s="10">
        <f t="shared" si="74"/>
        <v>0.33678756476683935</v>
      </c>
      <c r="AH93" s="10">
        <f t="shared" si="75"/>
        <v>20.14</v>
      </c>
      <c r="AI93" s="10">
        <f t="shared" si="76"/>
        <v>0.54075376884422111</v>
      </c>
      <c r="AJ93" s="10">
        <f t="shared" si="77"/>
        <v>0.26</v>
      </c>
      <c r="AK93" s="10">
        <f t="shared" si="78"/>
        <v>65</v>
      </c>
      <c r="AL93" s="10">
        <f t="shared" si="79"/>
        <v>0.18004187020237264</v>
      </c>
      <c r="AM93" s="5">
        <f t="shared" si="80"/>
        <v>45.854591836734691</v>
      </c>
      <c r="AN93" s="5">
        <f t="shared" si="81"/>
        <v>96.173469387755105</v>
      </c>
      <c r="AO93" s="5">
        <f t="shared" si="82"/>
        <v>96.173469387755105</v>
      </c>
      <c r="AP93" s="5">
        <f t="shared" si="83"/>
        <v>51.658163265306122</v>
      </c>
      <c r="AQ93" s="5">
        <f t="shared" si="84"/>
        <v>16.326530612244898</v>
      </c>
      <c r="AR93" s="5">
        <v>42.620232172470978</v>
      </c>
      <c r="AS93">
        <f t="shared" si="85"/>
        <v>44.515306122448983</v>
      </c>
      <c r="AU93">
        <f t="shared" si="86"/>
        <v>79.84693877551021</v>
      </c>
      <c r="AW93" s="13">
        <f t="shared" si="87"/>
        <v>0.14976046656946471</v>
      </c>
      <c r="AX93" s="13">
        <f t="shared" si="88"/>
        <v>0.31410122891064363</v>
      </c>
      <c r="AY93" s="13">
        <f t="shared" si="89"/>
        <v>0.31410122891064363</v>
      </c>
      <c r="AZ93" s="13">
        <f t="shared" si="90"/>
        <v>0.16871485107269318</v>
      </c>
      <c r="BA93" s="13">
        <f t="shared" si="91"/>
        <v>5.3322224536554885E-2</v>
      </c>
      <c r="BB93" s="18">
        <f t="shared" si="92"/>
        <v>0.14538637783795044</v>
      </c>
    </row>
    <row r="94" spans="1:54" x14ac:dyDescent="0.25">
      <c r="A94">
        <v>233</v>
      </c>
      <c r="B94">
        <v>93</v>
      </c>
      <c r="D94">
        <v>301</v>
      </c>
      <c r="F94">
        <v>100</v>
      </c>
      <c r="G94">
        <v>20</v>
      </c>
      <c r="H94">
        <v>20</v>
      </c>
      <c r="I94">
        <v>30</v>
      </c>
      <c r="J94">
        <v>15</v>
      </c>
      <c r="K94">
        <v>2325</v>
      </c>
      <c r="L94">
        <v>155</v>
      </c>
      <c r="M94">
        <v>2364</v>
      </c>
      <c r="N94">
        <v>2216</v>
      </c>
      <c r="O94">
        <v>1321</v>
      </c>
      <c r="P94">
        <v>2189</v>
      </c>
      <c r="Q94">
        <v>2189</v>
      </c>
      <c r="R94">
        <v>1313</v>
      </c>
      <c r="S94">
        <f t="shared" si="62"/>
        <v>8</v>
      </c>
      <c r="T94">
        <f t="shared" si="63"/>
        <v>0</v>
      </c>
      <c r="U94" t="str">
        <f t="shared" si="64"/>
        <v>1.1 is greater</v>
      </c>
      <c r="V94" t="str">
        <f t="shared" si="65"/>
        <v>Both same</v>
      </c>
      <c r="W94">
        <v>295</v>
      </c>
      <c r="Y94">
        <f t="shared" si="66"/>
        <v>1026</v>
      </c>
      <c r="Z94">
        <f t="shared" si="67"/>
        <v>1894</v>
      </c>
      <c r="AA94">
        <f t="shared" si="68"/>
        <v>1894</v>
      </c>
      <c r="AB94">
        <f t="shared" si="69"/>
        <v>1018</v>
      </c>
      <c r="AC94">
        <f t="shared" si="70"/>
        <v>868</v>
      </c>
      <c r="AD94">
        <f t="shared" si="71"/>
        <v>868</v>
      </c>
      <c r="AE94">
        <f t="shared" si="72"/>
        <v>876</v>
      </c>
      <c r="AF94">
        <f t="shared" si="73"/>
        <v>876</v>
      </c>
      <c r="AG94" s="10">
        <f t="shared" si="74"/>
        <v>0.51495016611295685</v>
      </c>
      <c r="AH94" s="10">
        <f t="shared" si="75"/>
        <v>23.64</v>
      </c>
      <c r="AI94" s="10">
        <f t="shared" si="76"/>
        <v>0.65507537688442208</v>
      </c>
      <c r="AJ94" s="10">
        <f t="shared" si="77"/>
        <v>0.2</v>
      </c>
      <c r="AK94" s="10">
        <f t="shared" si="78"/>
        <v>155</v>
      </c>
      <c r="AL94" s="10">
        <f t="shared" si="79"/>
        <v>0.49406838799720859</v>
      </c>
      <c r="AM94" s="5">
        <f t="shared" si="80"/>
        <v>59.611913357400724</v>
      </c>
      <c r="AN94" s="5">
        <f t="shared" si="81"/>
        <v>98.781588447653434</v>
      </c>
      <c r="AO94" s="5">
        <f t="shared" si="82"/>
        <v>98.781588447653434</v>
      </c>
      <c r="AP94" s="5">
        <f t="shared" si="83"/>
        <v>59.250902527075809</v>
      </c>
      <c r="AQ94" s="5">
        <f t="shared" si="84"/>
        <v>13.312274368231048</v>
      </c>
      <c r="AR94" s="5">
        <v>42.464246424642454</v>
      </c>
      <c r="AS94">
        <f t="shared" si="85"/>
        <v>39.530685920577625</v>
      </c>
      <c r="AU94">
        <f t="shared" si="86"/>
        <v>85.469314079422389</v>
      </c>
      <c r="AW94" s="13">
        <f t="shared" si="87"/>
        <v>0.18078554810455727</v>
      </c>
      <c r="AX94" s="13">
        <f t="shared" si="88"/>
        <v>0.29957574928151087</v>
      </c>
      <c r="AY94" s="13">
        <f t="shared" si="89"/>
        <v>0.29957574928151087</v>
      </c>
      <c r="AZ94" s="13">
        <f t="shared" si="90"/>
        <v>0.17969070754071437</v>
      </c>
      <c r="BA94" s="13">
        <f t="shared" si="91"/>
        <v>4.0372245791706583E-2</v>
      </c>
      <c r="BB94" s="18">
        <f t="shared" si="92"/>
        <v>0.1187902011769536</v>
      </c>
    </row>
    <row r="95" spans="1:54" x14ac:dyDescent="0.25">
      <c r="A95">
        <v>234</v>
      </c>
      <c r="B95">
        <v>94</v>
      </c>
      <c r="D95">
        <v>229</v>
      </c>
      <c r="F95">
        <v>100</v>
      </c>
      <c r="G95">
        <v>10</v>
      </c>
      <c r="H95">
        <v>20</v>
      </c>
      <c r="I95">
        <v>30</v>
      </c>
      <c r="J95">
        <v>15</v>
      </c>
      <c r="K95">
        <v>645</v>
      </c>
      <c r="L95">
        <v>43</v>
      </c>
      <c r="M95">
        <v>3012</v>
      </c>
      <c r="N95">
        <v>1652</v>
      </c>
      <c r="O95">
        <v>655</v>
      </c>
      <c r="P95">
        <v>1479</v>
      </c>
      <c r="Q95">
        <v>1479</v>
      </c>
      <c r="R95">
        <v>762</v>
      </c>
      <c r="S95">
        <f t="shared" si="62"/>
        <v>107</v>
      </c>
      <c r="T95">
        <f t="shared" si="63"/>
        <v>0</v>
      </c>
      <c r="U95" t="str">
        <f t="shared" si="64"/>
        <v>Sim val is greater</v>
      </c>
      <c r="V95" t="str">
        <f t="shared" si="65"/>
        <v>Both same</v>
      </c>
      <c r="W95">
        <v>63</v>
      </c>
      <c r="Y95">
        <f t="shared" si="66"/>
        <v>592</v>
      </c>
      <c r="Z95">
        <f t="shared" si="67"/>
        <v>1416</v>
      </c>
      <c r="AA95">
        <f t="shared" si="68"/>
        <v>1416</v>
      </c>
      <c r="AB95">
        <f t="shared" si="69"/>
        <v>699</v>
      </c>
      <c r="AC95">
        <f t="shared" si="70"/>
        <v>824</v>
      </c>
      <c r="AD95">
        <f t="shared" si="71"/>
        <v>824</v>
      </c>
      <c r="AE95">
        <f t="shared" si="72"/>
        <v>717</v>
      </c>
      <c r="AF95">
        <f t="shared" si="73"/>
        <v>717</v>
      </c>
      <c r="AG95" s="10">
        <f t="shared" si="74"/>
        <v>0.18777292576419213</v>
      </c>
      <c r="AH95" s="10">
        <f t="shared" si="75"/>
        <v>30.12</v>
      </c>
      <c r="AI95" s="10">
        <f t="shared" si="76"/>
        <v>0.86673366834170851</v>
      </c>
      <c r="AJ95" s="10">
        <f t="shared" si="77"/>
        <v>0.1</v>
      </c>
      <c r="AK95" s="10">
        <f t="shared" si="78"/>
        <v>43</v>
      </c>
      <c r="AL95" s="10">
        <f t="shared" si="79"/>
        <v>0.10327983251919051</v>
      </c>
      <c r="AM95" s="5">
        <f t="shared" si="80"/>
        <v>39.648910411622275</v>
      </c>
      <c r="AN95" s="5">
        <f t="shared" si="81"/>
        <v>89.527845036319604</v>
      </c>
      <c r="AO95" s="5">
        <f t="shared" si="82"/>
        <v>89.527845036319604</v>
      </c>
      <c r="AP95" s="5">
        <f t="shared" si="83"/>
        <v>46.125907990314765</v>
      </c>
      <c r="AQ95" s="5">
        <f t="shared" si="84"/>
        <v>3.8135593220338984</v>
      </c>
      <c r="AR95" s="5">
        <v>42.444889779559119</v>
      </c>
      <c r="AS95">
        <f t="shared" si="85"/>
        <v>43.401937046004839</v>
      </c>
      <c r="AU95">
        <f t="shared" si="86"/>
        <v>85.714285714285708</v>
      </c>
      <c r="AW95" s="13">
        <f t="shared" si="87"/>
        <v>0.14758900405588107</v>
      </c>
      <c r="AX95" s="13">
        <f t="shared" si="88"/>
        <v>0.33325822442541692</v>
      </c>
      <c r="AY95" s="13">
        <f t="shared" si="89"/>
        <v>0.33325822442541692</v>
      </c>
      <c r="AZ95" s="13">
        <f t="shared" si="90"/>
        <v>0.17169896349707078</v>
      </c>
      <c r="BA95" s="13">
        <f t="shared" si="91"/>
        <v>1.4195583596214515E-2</v>
      </c>
      <c r="BB95" s="18">
        <f t="shared" si="92"/>
        <v>0.16155926092834613</v>
      </c>
    </row>
    <row r="96" spans="1:54" x14ac:dyDescent="0.25">
      <c r="A96">
        <v>235</v>
      </c>
      <c r="B96">
        <v>95</v>
      </c>
      <c r="D96">
        <v>245</v>
      </c>
      <c r="F96">
        <v>100</v>
      </c>
      <c r="G96">
        <v>23</v>
      </c>
      <c r="H96">
        <v>20</v>
      </c>
      <c r="I96">
        <v>30</v>
      </c>
      <c r="J96">
        <v>15</v>
      </c>
      <c r="K96">
        <v>1725</v>
      </c>
      <c r="L96">
        <v>115</v>
      </c>
      <c r="M96">
        <v>2000</v>
      </c>
      <c r="N96">
        <v>1847</v>
      </c>
      <c r="O96">
        <v>911</v>
      </c>
      <c r="P96">
        <v>1815</v>
      </c>
      <c r="Q96">
        <v>1815</v>
      </c>
      <c r="R96">
        <v>912</v>
      </c>
      <c r="S96">
        <f t="shared" si="62"/>
        <v>1</v>
      </c>
      <c r="T96">
        <f t="shared" si="63"/>
        <v>0</v>
      </c>
      <c r="U96" t="str">
        <f t="shared" si="64"/>
        <v>Sim val is greater</v>
      </c>
      <c r="V96" t="str">
        <f t="shared" si="65"/>
        <v>Both same</v>
      </c>
      <c r="W96">
        <v>585</v>
      </c>
      <c r="Y96">
        <f t="shared" si="66"/>
        <v>326</v>
      </c>
      <c r="Z96">
        <f t="shared" si="67"/>
        <v>1230</v>
      </c>
      <c r="AA96">
        <f t="shared" si="68"/>
        <v>1230</v>
      </c>
      <c r="AB96">
        <f t="shared" si="69"/>
        <v>327</v>
      </c>
      <c r="AC96">
        <f t="shared" si="70"/>
        <v>904</v>
      </c>
      <c r="AD96">
        <f t="shared" si="71"/>
        <v>904</v>
      </c>
      <c r="AE96">
        <f t="shared" si="72"/>
        <v>903</v>
      </c>
      <c r="AF96">
        <f t="shared" si="73"/>
        <v>903</v>
      </c>
      <c r="AG96" s="10">
        <f t="shared" si="74"/>
        <v>0.46938775510204084</v>
      </c>
      <c r="AH96" s="10">
        <f t="shared" si="75"/>
        <v>20</v>
      </c>
      <c r="AI96" s="10">
        <f t="shared" si="76"/>
        <v>0.53618090452261302</v>
      </c>
      <c r="AJ96" s="10">
        <f t="shared" si="77"/>
        <v>0.23</v>
      </c>
      <c r="AK96" s="10">
        <f t="shared" si="78"/>
        <v>115</v>
      </c>
      <c r="AL96" s="10">
        <f t="shared" si="79"/>
        <v>0.35450104675505928</v>
      </c>
      <c r="AM96" s="5">
        <f t="shared" si="80"/>
        <v>49.323226854358424</v>
      </c>
      <c r="AN96" s="5">
        <f t="shared" si="81"/>
        <v>98.267460747157557</v>
      </c>
      <c r="AO96" s="5">
        <f t="shared" si="82"/>
        <v>98.267460747157557</v>
      </c>
      <c r="AP96" s="5">
        <f t="shared" si="83"/>
        <v>49.377368706009747</v>
      </c>
      <c r="AQ96" s="5">
        <f t="shared" si="84"/>
        <v>31.67298321602599</v>
      </c>
      <c r="AR96" s="5">
        <v>41.666666666666657</v>
      </c>
      <c r="AS96">
        <f t="shared" si="85"/>
        <v>48.89009204114781</v>
      </c>
      <c r="AU96">
        <f t="shared" si="86"/>
        <v>66.59447753113156</v>
      </c>
      <c r="AW96" s="13">
        <f t="shared" si="87"/>
        <v>0.15087777409738323</v>
      </c>
      <c r="AX96" s="13">
        <f t="shared" si="88"/>
        <v>0.30059622391520369</v>
      </c>
      <c r="AY96" s="13">
        <f t="shared" si="89"/>
        <v>0.30059622391520369</v>
      </c>
      <c r="AZ96" s="13">
        <f t="shared" si="90"/>
        <v>0.15104339185160648</v>
      </c>
      <c r="BA96" s="13">
        <f t="shared" si="91"/>
        <v>9.6886386220602846E-2</v>
      </c>
      <c r="BB96" s="18">
        <f t="shared" si="92"/>
        <v>0.14955283206359721</v>
      </c>
    </row>
    <row r="97" spans="1:54" x14ac:dyDescent="0.25">
      <c r="A97">
        <v>236</v>
      </c>
      <c r="B97">
        <v>96</v>
      </c>
      <c r="D97">
        <v>307</v>
      </c>
      <c r="F97">
        <v>100</v>
      </c>
      <c r="G97">
        <v>13</v>
      </c>
      <c r="H97">
        <v>20</v>
      </c>
      <c r="I97">
        <v>30</v>
      </c>
      <c r="J97">
        <v>15</v>
      </c>
      <c r="K97">
        <v>2250</v>
      </c>
      <c r="L97">
        <v>150</v>
      </c>
      <c r="M97">
        <v>2224</v>
      </c>
      <c r="N97">
        <v>2102</v>
      </c>
      <c r="O97">
        <v>1347</v>
      </c>
      <c r="P97">
        <v>1985</v>
      </c>
      <c r="Q97">
        <v>2071</v>
      </c>
      <c r="R97">
        <v>1339</v>
      </c>
      <c r="S97">
        <f t="shared" si="62"/>
        <v>8</v>
      </c>
      <c r="T97">
        <f t="shared" si="63"/>
        <v>86</v>
      </c>
      <c r="U97" t="str">
        <f t="shared" si="64"/>
        <v>1.1 is greater</v>
      </c>
      <c r="V97" t="str">
        <f t="shared" si="65"/>
        <v>1.3 is greater</v>
      </c>
      <c r="W97">
        <v>334</v>
      </c>
      <c r="Y97">
        <f t="shared" si="66"/>
        <v>1013</v>
      </c>
      <c r="Z97">
        <f t="shared" si="67"/>
        <v>1651</v>
      </c>
      <c r="AA97">
        <f t="shared" si="68"/>
        <v>1737</v>
      </c>
      <c r="AB97">
        <f t="shared" si="69"/>
        <v>1005</v>
      </c>
      <c r="AC97">
        <f t="shared" si="70"/>
        <v>638</v>
      </c>
      <c r="AD97">
        <f t="shared" si="71"/>
        <v>724</v>
      </c>
      <c r="AE97">
        <f t="shared" si="72"/>
        <v>646</v>
      </c>
      <c r="AF97">
        <f t="shared" si="73"/>
        <v>732</v>
      </c>
      <c r="AG97" s="10">
        <f t="shared" si="74"/>
        <v>0.48859934853420195</v>
      </c>
      <c r="AH97" s="10">
        <f t="shared" si="75"/>
        <v>22.24</v>
      </c>
      <c r="AI97" s="10">
        <f t="shared" si="76"/>
        <v>0.60934673366834158</v>
      </c>
      <c r="AJ97" s="10">
        <f t="shared" si="77"/>
        <v>0.13</v>
      </c>
      <c r="AK97" s="10">
        <f t="shared" si="78"/>
        <v>150</v>
      </c>
      <c r="AL97" s="10">
        <f t="shared" si="79"/>
        <v>0.47662247034193994</v>
      </c>
      <c r="AM97" s="5">
        <f t="shared" si="80"/>
        <v>64.081826831588955</v>
      </c>
      <c r="AN97" s="5">
        <f t="shared" si="81"/>
        <v>94.433872502378691</v>
      </c>
      <c r="AO97" s="5">
        <f t="shared" si="82"/>
        <v>98.525214081826832</v>
      </c>
      <c r="AP97" s="5">
        <f t="shared" si="83"/>
        <v>63.701236917221692</v>
      </c>
      <c r="AQ97" s="5">
        <f t="shared" si="84"/>
        <v>15.889628924833493</v>
      </c>
      <c r="AR97" s="5">
        <v>41.423001949317737</v>
      </c>
      <c r="AS97">
        <f t="shared" si="85"/>
        <v>30.732635585156999</v>
      </c>
      <c r="AU97">
        <f t="shared" si="86"/>
        <v>78.544243577545203</v>
      </c>
      <c r="AW97" s="13">
        <f t="shared" si="87"/>
        <v>0.19036178631995473</v>
      </c>
      <c r="AX97" s="13">
        <f t="shared" si="88"/>
        <v>0.28052572074618426</v>
      </c>
      <c r="AY97" s="13">
        <f t="shared" si="89"/>
        <v>0.29267947993216503</v>
      </c>
      <c r="AZ97" s="13">
        <f t="shared" si="90"/>
        <v>0.18923120407009608</v>
      </c>
      <c r="BA97" s="13">
        <f t="shared" si="91"/>
        <v>4.7201808931599774E-2</v>
      </c>
      <c r="BB97" s="18">
        <f t="shared" si="92"/>
        <v>9.0163934426229525E-2</v>
      </c>
    </row>
    <row r="98" spans="1:54" x14ac:dyDescent="0.25">
      <c r="A98">
        <v>237</v>
      </c>
      <c r="B98">
        <v>97</v>
      </c>
      <c r="D98">
        <v>310</v>
      </c>
      <c r="F98">
        <v>100</v>
      </c>
      <c r="G98">
        <v>5</v>
      </c>
      <c r="H98">
        <v>20</v>
      </c>
      <c r="I98">
        <v>30</v>
      </c>
      <c r="J98">
        <v>15</v>
      </c>
      <c r="K98">
        <v>2625</v>
      </c>
      <c r="L98">
        <v>175</v>
      </c>
      <c r="M98">
        <v>2213</v>
      </c>
      <c r="N98">
        <v>2113</v>
      </c>
      <c r="O98">
        <v>1147</v>
      </c>
      <c r="P98">
        <v>2011</v>
      </c>
      <c r="Q98">
        <v>2003</v>
      </c>
      <c r="R98">
        <v>1480</v>
      </c>
      <c r="S98">
        <f t="shared" ref="S98:S129" si="93">ABS(R98-O98)</f>
        <v>333</v>
      </c>
      <c r="T98">
        <f t="shared" ref="T98:T129" si="94">ABS(P98-Q98)</f>
        <v>8</v>
      </c>
      <c r="U98" t="str">
        <f t="shared" ref="U98:U129" si="95">IF(O98&gt;R98,"1.1 is greater",IF(R98&gt;O98,"Sim val is greater","Both same"))</f>
        <v>Sim val is greater</v>
      </c>
      <c r="V98" t="str">
        <f t="shared" ref="V98:V129" si="96">IF(P98&gt;Q98,"1.2 is greater",IF(Q98&gt;P98,"1.3 is greater","Both same"))</f>
        <v>1.2 is greater</v>
      </c>
      <c r="W98">
        <v>375</v>
      </c>
      <c r="Y98">
        <f t="shared" ref="Y98:Y129" si="97">ABS(O98-W98)</f>
        <v>772</v>
      </c>
      <c r="Z98">
        <f t="shared" ref="Z98:Z129" si="98">ABS(P98-W98)</f>
        <v>1636</v>
      </c>
      <c r="AA98">
        <f t="shared" ref="AA98:AA129" si="99">ABS(Q98-W98)</f>
        <v>1628</v>
      </c>
      <c r="AB98">
        <f t="shared" ref="AB98:AB129" si="100">ABS(R98-W98)</f>
        <v>1105</v>
      </c>
      <c r="AC98">
        <f t="shared" ref="AC98:AC129" si="101">ABS(O98-P98)</f>
        <v>864</v>
      </c>
      <c r="AD98">
        <f t="shared" ref="AD98:AD129" si="102">ABS(O98-Q98)</f>
        <v>856</v>
      </c>
      <c r="AE98">
        <f t="shared" ref="AE98:AE129" si="103">ABS(P98-R98)</f>
        <v>531</v>
      </c>
      <c r="AF98">
        <f t="shared" ref="AF98:AF129" si="104">ABS(Q98-R98)</f>
        <v>523</v>
      </c>
      <c r="AG98" s="10">
        <f t="shared" ref="AG98:AG129" si="105">L98/D98</f>
        <v>0.56451612903225812</v>
      </c>
      <c r="AH98" s="10">
        <f t="shared" ref="AH98:AH129" si="106">M98/(F98)</f>
        <v>22.13</v>
      </c>
      <c r="AI98" s="10">
        <f t="shared" ref="AI98:AI129" si="107">(AH98-$AH$204)/($AH$203-$AH$204)</f>
        <v>0.60575376884422105</v>
      </c>
      <c r="AJ98" s="10">
        <f t="shared" ref="AJ98:AJ129" si="108">G98/F98</f>
        <v>0.05</v>
      </c>
      <c r="AK98" s="10">
        <f t="shared" ref="AK98:AK129" si="109">K98/J98</f>
        <v>175</v>
      </c>
      <c r="AL98" s="10">
        <f t="shared" ref="AL98:AL129" si="110">(AK98-$AK$204)/($AK$203-$AK$204)</f>
        <v>0.56385205861828325</v>
      </c>
      <c r="AM98" s="5">
        <f t="shared" ref="AM98:AM129" si="111">(O98/N98)*100</f>
        <v>54.283009938476098</v>
      </c>
      <c r="AN98" s="5">
        <f t="shared" ref="AN98:AN129" si="112">(P98/N98)*100</f>
        <v>95.172740179839082</v>
      </c>
      <c r="AO98" s="5">
        <f t="shared" ref="AO98:AO129" si="113">(Q98/N98)*100</f>
        <v>94.794131566493135</v>
      </c>
      <c r="AP98" s="5">
        <f t="shared" ref="AP98:AP129" si="114">(R98/N98)*100</f>
        <v>70.042593469001417</v>
      </c>
      <c r="AQ98" s="5">
        <f t="shared" ref="AQ98:AQ129" si="115">(W98/N98)*100</f>
        <v>17.747278750591576</v>
      </c>
      <c r="AR98" s="5">
        <v>41.401273885350307</v>
      </c>
      <c r="AS98">
        <f t="shared" ref="AS98:AS129" si="116">AN98-AP98</f>
        <v>25.130146710837664</v>
      </c>
      <c r="AU98">
        <f t="shared" ref="AU98:AU129" si="117">AN98-AQ98</f>
        <v>77.425461429247505</v>
      </c>
      <c r="AW98" s="13">
        <f t="shared" ref="AW98:AW129" si="118">AM98/SUM($AM98:$AQ98)</f>
        <v>0.16348346636259978</v>
      </c>
      <c r="AX98" s="13">
        <f t="shared" ref="AX98:AX129" si="119">AN98/SUM($AM98:$AQ98)</f>
        <v>0.28663055872291904</v>
      </c>
      <c r="AY98" s="13">
        <f t="shared" ref="AY98:AY129" si="120">AO98/SUM($AM98:$AQ98)</f>
        <v>0.28549030786773089</v>
      </c>
      <c r="AZ98" s="13">
        <f t="shared" ref="AZ98:AZ129" si="121">AP98/SUM($AM98:$AQ98)</f>
        <v>0.21094640820980615</v>
      </c>
      <c r="BA98" s="13">
        <f t="shared" ref="BA98:BA129" si="122">AQ98/SUM($AM98:$AQ98)</f>
        <v>5.3449258836944132E-2</v>
      </c>
      <c r="BB98" s="18">
        <f t="shared" ref="BB98:BB129" si="123">MIN(AX98,AY98)-MAX(AW98,AZ98)</f>
        <v>7.4543899657924739E-2</v>
      </c>
    </row>
    <row r="99" spans="1:54" x14ac:dyDescent="0.25">
      <c r="A99">
        <v>238</v>
      </c>
      <c r="B99">
        <v>98</v>
      </c>
      <c r="D99">
        <v>244</v>
      </c>
      <c r="F99">
        <v>100</v>
      </c>
      <c r="G99">
        <v>20</v>
      </c>
      <c r="H99">
        <v>20</v>
      </c>
      <c r="I99">
        <v>30</v>
      </c>
      <c r="J99">
        <v>15</v>
      </c>
      <c r="K99">
        <v>1395</v>
      </c>
      <c r="L99">
        <v>93</v>
      </c>
      <c r="M99">
        <v>1994</v>
      </c>
      <c r="N99">
        <v>1751</v>
      </c>
      <c r="O99">
        <v>792</v>
      </c>
      <c r="P99">
        <v>1707</v>
      </c>
      <c r="Q99">
        <v>1707</v>
      </c>
      <c r="R99">
        <v>860</v>
      </c>
      <c r="S99">
        <f t="shared" si="93"/>
        <v>68</v>
      </c>
      <c r="T99">
        <f t="shared" si="94"/>
        <v>0</v>
      </c>
      <c r="U99" t="str">
        <f t="shared" si="95"/>
        <v>Sim val is greater</v>
      </c>
      <c r="V99" t="str">
        <f t="shared" si="96"/>
        <v>Both same</v>
      </c>
      <c r="W99">
        <v>586</v>
      </c>
      <c r="Y99">
        <f t="shared" si="97"/>
        <v>206</v>
      </c>
      <c r="Z99">
        <f t="shared" si="98"/>
        <v>1121</v>
      </c>
      <c r="AA99">
        <f t="shared" si="99"/>
        <v>1121</v>
      </c>
      <c r="AB99">
        <f t="shared" si="100"/>
        <v>274</v>
      </c>
      <c r="AC99">
        <f t="shared" si="101"/>
        <v>915</v>
      </c>
      <c r="AD99">
        <f t="shared" si="102"/>
        <v>915</v>
      </c>
      <c r="AE99">
        <f t="shared" si="103"/>
        <v>847</v>
      </c>
      <c r="AF99">
        <f t="shared" si="104"/>
        <v>847</v>
      </c>
      <c r="AG99" s="10">
        <f t="shared" si="105"/>
        <v>0.38114754098360654</v>
      </c>
      <c r="AH99" s="10">
        <f t="shared" si="106"/>
        <v>19.940000000000001</v>
      </c>
      <c r="AI99" s="10">
        <f t="shared" si="107"/>
        <v>0.53422110552763813</v>
      </c>
      <c r="AJ99" s="10">
        <f t="shared" si="108"/>
        <v>0.2</v>
      </c>
      <c r="AK99" s="10">
        <f t="shared" si="109"/>
        <v>93</v>
      </c>
      <c r="AL99" s="10">
        <f t="shared" si="110"/>
        <v>0.27773900907187715</v>
      </c>
      <c r="AM99" s="5">
        <f t="shared" si="111"/>
        <v>45.231296402055968</v>
      </c>
      <c r="AN99" s="5">
        <f t="shared" si="112"/>
        <v>97.487150199885775</v>
      </c>
      <c r="AO99" s="5">
        <f t="shared" si="113"/>
        <v>97.487150199885775</v>
      </c>
      <c r="AP99" s="5">
        <f t="shared" si="114"/>
        <v>49.114791547687034</v>
      </c>
      <c r="AQ99" s="5">
        <f t="shared" si="115"/>
        <v>33.466590519703026</v>
      </c>
      <c r="AR99" s="5">
        <v>41.214750542299349</v>
      </c>
      <c r="AS99">
        <f t="shared" si="116"/>
        <v>48.372358652198741</v>
      </c>
      <c r="AU99">
        <f t="shared" si="117"/>
        <v>64.020559680182743</v>
      </c>
      <c r="AW99" s="13">
        <f t="shared" si="118"/>
        <v>0.14012738853503187</v>
      </c>
      <c r="AX99" s="13">
        <f t="shared" si="119"/>
        <v>0.30201698513800429</v>
      </c>
      <c r="AY99" s="13">
        <f t="shared" si="120"/>
        <v>0.30201698513800429</v>
      </c>
      <c r="AZ99" s="13">
        <f t="shared" si="121"/>
        <v>0.15215852795470633</v>
      </c>
      <c r="BA99" s="13">
        <f t="shared" si="122"/>
        <v>0.10368011323425337</v>
      </c>
      <c r="BB99" s="18">
        <f t="shared" si="123"/>
        <v>0.14985845718329796</v>
      </c>
    </row>
    <row r="100" spans="1:54" x14ac:dyDescent="0.25">
      <c r="A100">
        <v>239</v>
      </c>
      <c r="B100">
        <v>99</v>
      </c>
      <c r="D100">
        <v>194</v>
      </c>
      <c r="F100">
        <v>100</v>
      </c>
      <c r="G100">
        <v>26</v>
      </c>
      <c r="H100">
        <v>20</v>
      </c>
      <c r="I100">
        <v>30</v>
      </c>
      <c r="J100">
        <v>15</v>
      </c>
      <c r="K100">
        <v>1920</v>
      </c>
      <c r="L100">
        <v>128</v>
      </c>
      <c r="M100">
        <v>2107</v>
      </c>
      <c r="N100">
        <v>2029</v>
      </c>
      <c r="O100">
        <v>1377</v>
      </c>
      <c r="P100">
        <v>1992</v>
      </c>
      <c r="Q100">
        <v>1985</v>
      </c>
      <c r="R100">
        <v>1367</v>
      </c>
      <c r="S100">
        <f t="shared" si="93"/>
        <v>10</v>
      </c>
      <c r="T100">
        <f t="shared" si="94"/>
        <v>7</v>
      </c>
      <c r="U100" t="str">
        <f t="shared" si="95"/>
        <v>1.1 is greater</v>
      </c>
      <c r="V100" t="str">
        <f t="shared" si="96"/>
        <v>1.2 is greater</v>
      </c>
      <c r="W100">
        <v>826</v>
      </c>
      <c r="Y100">
        <f t="shared" si="97"/>
        <v>551</v>
      </c>
      <c r="Z100">
        <f t="shared" si="98"/>
        <v>1166</v>
      </c>
      <c r="AA100">
        <f t="shared" si="99"/>
        <v>1159</v>
      </c>
      <c r="AB100">
        <f t="shared" si="100"/>
        <v>541</v>
      </c>
      <c r="AC100">
        <f t="shared" si="101"/>
        <v>615</v>
      </c>
      <c r="AD100">
        <f t="shared" si="102"/>
        <v>608</v>
      </c>
      <c r="AE100">
        <f t="shared" si="103"/>
        <v>625</v>
      </c>
      <c r="AF100">
        <f t="shared" si="104"/>
        <v>618</v>
      </c>
      <c r="AG100" s="10">
        <f t="shared" si="105"/>
        <v>0.65979381443298968</v>
      </c>
      <c r="AH100" s="10">
        <f t="shared" si="106"/>
        <v>21.07</v>
      </c>
      <c r="AI100" s="10">
        <f t="shared" si="107"/>
        <v>0.57113065326633161</v>
      </c>
      <c r="AJ100" s="10">
        <f t="shared" si="108"/>
        <v>0.26</v>
      </c>
      <c r="AK100" s="10">
        <f t="shared" si="109"/>
        <v>128</v>
      </c>
      <c r="AL100" s="10">
        <f t="shared" si="110"/>
        <v>0.39986043265875781</v>
      </c>
      <c r="AM100" s="5">
        <f t="shared" si="111"/>
        <v>67.865943814687029</v>
      </c>
      <c r="AN100" s="5">
        <f t="shared" si="112"/>
        <v>98.176441596845734</v>
      </c>
      <c r="AO100" s="5">
        <f t="shared" si="113"/>
        <v>97.831444061113842</v>
      </c>
      <c r="AP100" s="5">
        <f t="shared" si="114"/>
        <v>67.373090192212914</v>
      </c>
      <c r="AQ100" s="5">
        <f t="shared" si="115"/>
        <v>40.709709216362739</v>
      </c>
      <c r="AR100" s="5">
        <v>41.011235955056172</v>
      </c>
      <c r="AS100">
        <f t="shared" si="116"/>
        <v>30.803351404632821</v>
      </c>
      <c r="AU100">
        <f t="shared" si="117"/>
        <v>57.466732380482995</v>
      </c>
      <c r="AW100" s="13">
        <f t="shared" si="118"/>
        <v>0.18245660527361862</v>
      </c>
      <c r="AX100" s="13">
        <f t="shared" si="119"/>
        <v>0.2639459387836226</v>
      </c>
      <c r="AY100" s="13">
        <f t="shared" si="120"/>
        <v>0.26301841791440306</v>
      </c>
      <c r="AZ100" s="13">
        <f t="shared" si="121"/>
        <v>0.18113157546044786</v>
      </c>
      <c r="BA100" s="13">
        <f t="shared" si="122"/>
        <v>0.10944746256790777</v>
      </c>
      <c r="BB100" s="18">
        <f t="shared" si="123"/>
        <v>8.0561812640784436E-2</v>
      </c>
    </row>
    <row r="101" spans="1:54" x14ac:dyDescent="0.25">
      <c r="A101">
        <v>240</v>
      </c>
      <c r="B101">
        <v>100</v>
      </c>
      <c r="D101">
        <v>251</v>
      </c>
      <c r="F101">
        <v>100</v>
      </c>
      <c r="G101">
        <v>17</v>
      </c>
      <c r="H101">
        <v>20</v>
      </c>
      <c r="I101">
        <v>30</v>
      </c>
      <c r="J101">
        <v>15</v>
      </c>
      <c r="K101">
        <v>1470</v>
      </c>
      <c r="L101">
        <v>98</v>
      </c>
      <c r="M101">
        <v>2184</v>
      </c>
      <c r="N101">
        <v>1859</v>
      </c>
      <c r="O101">
        <v>840</v>
      </c>
      <c r="P101">
        <v>1786</v>
      </c>
      <c r="Q101">
        <v>1786</v>
      </c>
      <c r="R101">
        <v>892</v>
      </c>
      <c r="S101">
        <f t="shared" si="93"/>
        <v>52</v>
      </c>
      <c r="T101">
        <f t="shared" si="94"/>
        <v>0</v>
      </c>
      <c r="U101" t="str">
        <f t="shared" si="95"/>
        <v>Sim val is greater</v>
      </c>
      <c r="V101" t="str">
        <f t="shared" si="96"/>
        <v>Both same</v>
      </c>
      <c r="W101">
        <v>194</v>
      </c>
      <c r="Y101">
        <f t="shared" si="97"/>
        <v>646</v>
      </c>
      <c r="Z101">
        <f t="shared" si="98"/>
        <v>1592</v>
      </c>
      <c r="AA101">
        <f t="shared" si="99"/>
        <v>1592</v>
      </c>
      <c r="AB101">
        <f t="shared" si="100"/>
        <v>698</v>
      </c>
      <c r="AC101">
        <f t="shared" si="101"/>
        <v>946</v>
      </c>
      <c r="AD101">
        <f t="shared" si="102"/>
        <v>946</v>
      </c>
      <c r="AE101">
        <f t="shared" si="103"/>
        <v>894</v>
      </c>
      <c r="AF101">
        <f t="shared" si="104"/>
        <v>894</v>
      </c>
      <c r="AG101" s="10">
        <f t="shared" si="105"/>
        <v>0.39043824701195218</v>
      </c>
      <c r="AH101" s="10">
        <f t="shared" si="106"/>
        <v>21.84</v>
      </c>
      <c r="AI101" s="10">
        <f t="shared" si="107"/>
        <v>0.59628140703517585</v>
      </c>
      <c r="AJ101" s="10">
        <f t="shared" si="108"/>
        <v>0.17</v>
      </c>
      <c r="AK101" s="10">
        <f t="shared" si="109"/>
        <v>98</v>
      </c>
      <c r="AL101" s="10">
        <f t="shared" si="110"/>
        <v>0.2951849267271458</v>
      </c>
      <c r="AM101" s="5">
        <f t="shared" si="111"/>
        <v>45.185583647122108</v>
      </c>
      <c r="AN101" s="5">
        <f t="shared" si="112"/>
        <v>96.073157611619152</v>
      </c>
      <c r="AO101" s="5">
        <f t="shared" si="113"/>
        <v>96.073157611619152</v>
      </c>
      <c r="AP101" s="5">
        <f t="shared" si="114"/>
        <v>47.982786444324901</v>
      </c>
      <c r="AQ101" s="5">
        <f t="shared" si="115"/>
        <v>10.435718128025821</v>
      </c>
      <c r="AR101" s="5">
        <v>40.725806451612904</v>
      </c>
      <c r="AS101">
        <f t="shared" si="116"/>
        <v>48.090371167294251</v>
      </c>
      <c r="AU101">
        <f t="shared" si="117"/>
        <v>85.637439483593326</v>
      </c>
      <c r="AW101" s="13">
        <f t="shared" si="118"/>
        <v>0.15278283012004365</v>
      </c>
      <c r="AX101" s="13">
        <f t="shared" si="119"/>
        <v>0.3248453983266642</v>
      </c>
      <c r="AY101" s="13">
        <f t="shared" si="120"/>
        <v>0.3248453983266642</v>
      </c>
      <c r="AZ101" s="13">
        <f t="shared" si="121"/>
        <v>0.16224081484176062</v>
      </c>
      <c r="BA101" s="13">
        <f t="shared" si="122"/>
        <v>3.5285558384867223E-2</v>
      </c>
      <c r="BB101" s="18">
        <f t="shared" si="123"/>
        <v>0.16260458348490359</v>
      </c>
    </row>
    <row r="102" spans="1:54" s="4" customFormat="1" x14ac:dyDescent="0.25">
      <c r="A102">
        <v>241</v>
      </c>
      <c r="B102">
        <v>101</v>
      </c>
      <c r="C102"/>
      <c r="D102">
        <v>238</v>
      </c>
      <c r="E102"/>
      <c r="F102">
        <v>100</v>
      </c>
      <c r="G102">
        <v>23</v>
      </c>
      <c r="H102">
        <v>20</v>
      </c>
      <c r="I102">
        <v>30</v>
      </c>
      <c r="J102">
        <v>15</v>
      </c>
      <c r="K102">
        <v>2400</v>
      </c>
      <c r="L102">
        <v>160</v>
      </c>
      <c r="M102">
        <v>559</v>
      </c>
      <c r="N102">
        <v>528</v>
      </c>
      <c r="O102">
        <v>375</v>
      </c>
      <c r="P102">
        <v>511</v>
      </c>
      <c r="Q102">
        <v>511</v>
      </c>
      <c r="R102">
        <v>375</v>
      </c>
      <c r="S102">
        <f t="shared" si="93"/>
        <v>0</v>
      </c>
      <c r="T102">
        <f t="shared" si="94"/>
        <v>0</v>
      </c>
      <c r="U102" t="str">
        <f t="shared" si="95"/>
        <v>Both same</v>
      </c>
      <c r="V102" t="str">
        <f t="shared" si="96"/>
        <v>Both same</v>
      </c>
      <c r="W102">
        <v>274</v>
      </c>
      <c r="Y102" s="4">
        <f t="shared" si="97"/>
        <v>101</v>
      </c>
      <c r="Z102" s="4">
        <f t="shared" si="98"/>
        <v>237</v>
      </c>
      <c r="AA102" s="4">
        <f t="shared" si="99"/>
        <v>237</v>
      </c>
      <c r="AB102" s="4">
        <f t="shared" si="100"/>
        <v>101</v>
      </c>
      <c r="AC102" s="4">
        <f t="shared" si="101"/>
        <v>136</v>
      </c>
      <c r="AD102" s="4">
        <f t="shared" si="102"/>
        <v>136</v>
      </c>
      <c r="AE102" s="4">
        <f t="shared" si="103"/>
        <v>136</v>
      </c>
      <c r="AF102" s="4">
        <f t="shared" si="104"/>
        <v>136</v>
      </c>
      <c r="AG102" s="4">
        <f t="shared" si="105"/>
        <v>0.67226890756302526</v>
      </c>
      <c r="AH102" s="4">
        <f t="shared" si="106"/>
        <v>5.59</v>
      </c>
      <c r="AI102" s="4">
        <f t="shared" si="107"/>
        <v>6.5502512562814058E-2</v>
      </c>
      <c r="AJ102" s="4">
        <f t="shared" si="108"/>
        <v>0.23</v>
      </c>
      <c r="AK102" s="4">
        <f t="shared" si="109"/>
        <v>160</v>
      </c>
      <c r="AL102" s="4">
        <f t="shared" si="110"/>
        <v>0.51151430565247724</v>
      </c>
      <c r="AM102" s="4">
        <f t="shared" si="111"/>
        <v>71.022727272727266</v>
      </c>
      <c r="AN102" s="4">
        <f t="shared" si="112"/>
        <v>96.780303030303031</v>
      </c>
      <c r="AO102" s="4">
        <f t="shared" si="113"/>
        <v>96.780303030303031</v>
      </c>
      <c r="AP102" s="4">
        <f t="shared" si="114"/>
        <v>71.022727272727266</v>
      </c>
      <c r="AQ102" s="4">
        <f t="shared" si="115"/>
        <v>51.893939393939391</v>
      </c>
      <c r="AR102" s="4">
        <v>40.650406504065032</v>
      </c>
      <c r="AS102" s="4">
        <f t="shared" si="116"/>
        <v>25.757575757575765</v>
      </c>
      <c r="AU102" s="4">
        <f t="shared" si="117"/>
        <v>44.88636363636364</v>
      </c>
      <c r="AW102" s="4">
        <f t="shared" si="118"/>
        <v>0.18328445747800584</v>
      </c>
      <c r="AX102" s="4">
        <f t="shared" si="119"/>
        <v>0.24975562072336266</v>
      </c>
      <c r="AY102" s="4">
        <f t="shared" si="120"/>
        <v>0.24975562072336266</v>
      </c>
      <c r="AZ102" s="4">
        <f t="shared" si="121"/>
        <v>0.18328445747800584</v>
      </c>
      <c r="BA102" s="4">
        <f t="shared" si="122"/>
        <v>0.13391984359726294</v>
      </c>
      <c r="BB102" s="4">
        <f t="shared" si="123"/>
        <v>6.6471163245356818E-2</v>
      </c>
    </row>
    <row r="103" spans="1:54" x14ac:dyDescent="0.25">
      <c r="A103">
        <v>242</v>
      </c>
      <c r="B103">
        <v>102</v>
      </c>
      <c r="D103">
        <v>275</v>
      </c>
      <c r="F103">
        <v>110</v>
      </c>
      <c r="G103">
        <v>17</v>
      </c>
      <c r="H103">
        <v>20</v>
      </c>
      <c r="I103">
        <v>30</v>
      </c>
      <c r="J103">
        <v>15</v>
      </c>
      <c r="K103">
        <v>2250</v>
      </c>
      <c r="L103">
        <v>150</v>
      </c>
      <c r="M103">
        <v>645</v>
      </c>
      <c r="N103">
        <v>589</v>
      </c>
      <c r="O103">
        <v>349</v>
      </c>
      <c r="P103">
        <v>572</v>
      </c>
      <c r="Q103">
        <v>572</v>
      </c>
      <c r="R103">
        <v>352</v>
      </c>
      <c r="S103">
        <f t="shared" si="93"/>
        <v>3</v>
      </c>
      <c r="T103">
        <f t="shared" si="94"/>
        <v>0</v>
      </c>
      <c r="U103" t="str">
        <f t="shared" si="95"/>
        <v>Sim val is greater</v>
      </c>
      <c r="V103" t="str">
        <f t="shared" si="96"/>
        <v>Both same</v>
      </c>
      <c r="W103">
        <v>154</v>
      </c>
      <c r="Y103">
        <f t="shared" si="97"/>
        <v>195</v>
      </c>
      <c r="Z103">
        <f t="shared" si="98"/>
        <v>418</v>
      </c>
      <c r="AA103">
        <f t="shared" si="99"/>
        <v>418</v>
      </c>
      <c r="AB103">
        <f t="shared" si="100"/>
        <v>198</v>
      </c>
      <c r="AC103">
        <f t="shared" si="101"/>
        <v>223</v>
      </c>
      <c r="AD103">
        <f t="shared" si="102"/>
        <v>223</v>
      </c>
      <c r="AE103">
        <f t="shared" si="103"/>
        <v>220</v>
      </c>
      <c r="AF103">
        <f t="shared" si="104"/>
        <v>220</v>
      </c>
      <c r="AG103" s="10">
        <f t="shared" si="105"/>
        <v>0.54545454545454541</v>
      </c>
      <c r="AH103" s="10">
        <f t="shared" si="106"/>
        <v>5.8636363636363633</v>
      </c>
      <c r="AI103" s="10">
        <f t="shared" si="107"/>
        <v>7.4440383736866136E-2</v>
      </c>
      <c r="AJ103" s="10">
        <f t="shared" si="108"/>
        <v>0.15454545454545454</v>
      </c>
      <c r="AK103" s="10">
        <f t="shared" si="109"/>
        <v>150</v>
      </c>
      <c r="AL103" s="10">
        <f t="shared" si="110"/>
        <v>0.47662247034193994</v>
      </c>
      <c r="AM103" s="5">
        <f t="shared" si="111"/>
        <v>59.252971137521229</v>
      </c>
      <c r="AN103" s="5">
        <f t="shared" si="112"/>
        <v>97.113752122241081</v>
      </c>
      <c r="AO103" s="5">
        <f t="shared" si="113"/>
        <v>97.113752122241081</v>
      </c>
      <c r="AP103" s="5">
        <f t="shared" si="114"/>
        <v>59.762308998302203</v>
      </c>
      <c r="AQ103" s="5">
        <f t="shared" si="115"/>
        <v>26.146010186757216</v>
      </c>
      <c r="AR103" s="5">
        <v>40.138190954773862</v>
      </c>
      <c r="AS103">
        <f t="shared" si="116"/>
        <v>37.351443123938878</v>
      </c>
      <c r="AU103">
        <f t="shared" si="117"/>
        <v>70.967741935483872</v>
      </c>
      <c r="AW103" s="13">
        <f t="shared" si="118"/>
        <v>0.17458729364682343</v>
      </c>
      <c r="AX103" s="13">
        <f t="shared" si="119"/>
        <v>0.2861430715357679</v>
      </c>
      <c r="AY103" s="13">
        <f t="shared" si="120"/>
        <v>0.2861430715357679</v>
      </c>
      <c r="AZ103" s="13">
        <f t="shared" si="121"/>
        <v>0.176088044022011</v>
      </c>
      <c r="BA103" s="13">
        <f t="shared" si="122"/>
        <v>7.7038519259629817E-2</v>
      </c>
      <c r="BB103" s="18">
        <f t="shared" si="123"/>
        <v>0.1100550275137569</v>
      </c>
    </row>
    <row r="104" spans="1:54" x14ac:dyDescent="0.25">
      <c r="A104">
        <v>243</v>
      </c>
      <c r="B104">
        <v>103</v>
      </c>
      <c r="D104">
        <v>246</v>
      </c>
      <c r="F104">
        <v>100</v>
      </c>
      <c r="G104">
        <v>8</v>
      </c>
      <c r="H104">
        <v>20</v>
      </c>
      <c r="I104">
        <v>30</v>
      </c>
      <c r="J104">
        <v>15</v>
      </c>
      <c r="K104">
        <v>1860</v>
      </c>
      <c r="L104">
        <v>124</v>
      </c>
      <c r="M104">
        <v>774</v>
      </c>
      <c r="N104">
        <v>718</v>
      </c>
      <c r="O104">
        <v>522</v>
      </c>
      <c r="P104">
        <v>706</v>
      </c>
      <c r="Q104">
        <v>706</v>
      </c>
      <c r="R104">
        <v>490</v>
      </c>
      <c r="S104">
        <f t="shared" si="93"/>
        <v>32</v>
      </c>
      <c r="T104">
        <f t="shared" si="94"/>
        <v>0</v>
      </c>
      <c r="U104" t="str">
        <f t="shared" si="95"/>
        <v>1.1 is greater</v>
      </c>
      <c r="V104" t="str">
        <f t="shared" si="96"/>
        <v>Both same</v>
      </c>
      <c r="W104">
        <v>259</v>
      </c>
      <c r="Y104">
        <f t="shared" si="97"/>
        <v>263</v>
      </c>
      <c r="Z104">
        <f t="shared" si="98"/>
        <v>447</v>
      </c>
      <c r="AA104">
        <f t="shared" si="99"/>
        <v>447</v>
      </c>
      <c r="AB104">
        <f t="shared" si="100"/>
        <v>231</v>
      </c>
      <c r="AC104">
        <f t="shared" si="101"/>
        <v>184</v>
      </c>
      <c r="AD104">
        <f t="shared" si="102"/>
        <v>184</v>
      </c>
      <c r="AE104">
        <f t="shared" si="103"/>
        <v>216</v>
      </c>
      <c r="AF104">
        <f t="shared" si="104"/>
        <v>216</v>
      </c>
      <c r="AG104" s="10">
        <f t="shared" si="105"/>
        <v>0.50406504065040647</v>
      </c>
      <c r="AH104" s="10">
        <f t="shared" si="106"/>
        <v>7.74</v>
      </c>
      <c r="AI104" s="10">
        <f t="shared" si="107"/>
        <v>0.13572864321608041</v>
      </c>
      <c r="AJ104" s="10">
        <f t="shared" si="108"/>
        <v>0.08</v>
      </c>
      <c r="AK104" s="10">
        <f t="shared" si="109"/>
        <v>124</v>
      </c>
      <c r="AL104" s="10">
        <f t="shared" si="110"/>
        <v>0.38590369853454287</v>
      </c>
      <c r="AM104" s="5">
        <f t="shared" si="111"/>
        <v>72.701949860724241</v>
      </c>
      <c r="AN104" s="5">
        <f t="shared" si="112"/>
        <v>98.328690807799447</v>
      </c>
      <c r="AO104" s="5">
        <f t="shared" si="113"/>
        <v>98.328690807799447</v>
      </c>
      <c r="AP104" s="5">
        <f t="shared" si="114"/>
        <v>68.245125348189418</v>
      </c>
      <c r="AQ104" s="5">
        <f t="shared" si="115"/>
        <v>36.072423398328688</v>
      </c>
      <c r="AR104" s="5">
        <v>39.644401729937528</v>
      </c>
      <c r="AS104">
        <f t="shared" si="116"/>
        <v>30.083565459610028</v>
      </c>
      <c r="AU104">
        <f t="shared" si="117"/>
        <v>62.256267409470759</v>
      </c>
      <c r="AW104" s="13">
        <f t="shared" si="118"/>
        <v>0.19455833022735744</v>
      </c>
      <c r="AX104" s="13">
        <f t="shared" si="119"/>
        <v>0.26313827804696233</v>
      </c>
      <c r="AY104" s="13">
        <f t="shared" si="120"/>
        <v>0.26313827804696233</v>
      </c>
      <c r="AZ104" s="13">
        <f t="shared" si="121"/>
        <v>0.18263138278046961</v>
      </c>
      <c r="BA104" s="13">
        <f t="shared" si="122"/>
        <v>9.653373089824821E-2</v>
      </c>
      <c r="BB104" s="18">
        <f t="shared" si="123"/>
        <v>6.8579947819604886E-2</v>
      </c>
    </row>
    <row r="105" spans="1:54" x14ac:dyDescent="0.25">
      <c r="A105">
        <v>244</v>
      </c>
      <c r="B105">
        <v>104</v>
      </c>
      <c r="D105">
        <v>298</v>
      </c>
      <c r="F105">
        <v>100</v>
      </c>
      <c r="G105">
        <v>10</v>
      </c>
      <c r="H105">
        <v>20</v>
      </c>
      <c r="I105">
        <v>30</v>
      </c>
      <c r="J105">
        <v>15</v>
      </c>
      <c r="K105">
        <v>2475</v>
      </c>
      <c r="L105">
        <v>165</v>
      </c>
      <c r="M105">
        <v>1008</v>
      </c>
      <c r="N105">
        <v>951</v>
      </c>
      <c r="O105">
        <v>592</v>
      </c>
      <c r="P105">
        <v>927</v>
      </c>
      <c r="Q105">
        <v>927</v>
      </c>
      <c r="R105">
        <v>569</v>
      </c>
      <c r="S105">
        <f t="shared" si="93"/>
        <v>23</v>
      </c>
      <c r="T105">
        <f t="shared" si="94"/>
        <v>0</v>
      </c>
      <c r="U105" t="str">
        <f t="shared" si="95"/>
        <v>1.1 is greater</v>
      </c>
      <c r="V105" t="str">
        <f t="shared" si="96"/>
        <v>Both same</v>
      </c>
      <c r="W105">
        <v>191</v>
      </c>
      <c r="Y105">
        <f t="shared" si="97"/>
        <v>401</v>
      </c>
      <c r="Z105">
        <f t="shared" si="98"/>
        <v>736</v>
      </c>
      <c r="AA105">
        <f t="shared" si="99"/>
        <v>736</v>
      </c>
      <c r="AB105">
        <f t="shared" si="100"/>
        <v>378</v>
      </c>
      <c r="AC105">
        <f t="shared" si="101"/>
        <v>335</v>
      </c>
      <c r="AD105">
        <f t="shared" si="102"/>
        <v>335</v>
      </c>
      <c r="AE105">
        <f t="shared" si="103"/>
        <v>358</v>
      </c>
      <c r="AF105">
        <f t="shared" si="104"/>
        <v>358</v>
      </c>
      <c r="AG105" s="10">
        <f t="shared" si="105"/>
        <v>0.55369127516778527</v>
      </c>
      <c r="AH105" s="10">
        <f t="shared" si="106"/>
        <v>10.08</v>
      </c>
      <c r="AI105" s="10">
        <f t="shared" si="107"/>
        <v>0.21216080402010051</v>
      </c>
      <c r="AJ105" s="10">
        <f t="shared" si="108"/>
        <v>0.1</v>
      </c>
      <c r="AK105" s="10">
        <f t="shared" si="109"/>
        <v>165</v>
      </c>
      <c r="AL105" s="10">
        <f t="shared" si="110"/>
        <v>0.52896022330774595</v>
      </c>
      <c r="AM105" s="5">
        <f t="shared" si="111"/>
        <v>62.250262881177711</v>
      </c>
      <c r="AN105" s="5">
        <f t="shared" si="112"/>
        <v>97.476340694006311</v>
      </c>
      <c r="AO105" s="5">
        <f t="shared" si="113"/>
        <v>97.476340694006311</v>
      </c>
      <c r="AP105" s="5">
        <f t="shared" si="114"/>
        <v>59.831756046267095</v>
      </c>
      <c r="AQ105" s="5">
        <f t="shared" si="115"/>
        <v>20.084121976866456</v>
      </c>
      <c r="AR105" s="5">
        <v>39.548022598870062</v>
      </c>
      <c r="AS105">
        <f t="shared" si="116"/>
        <v>37.644584647739215</v>
      </c>
      <c r="AU105">
        <f t="shared" si="117"/>
        <v>77.392218717139855</v>
      </c>
      <c r="AW105" s="13">
        <f t="shared" si="118"/>
        <v>0.18465377417342482</v>
      </c>
      <c r="AX105" s="13">
        <f t="shared" si="119"/>
        <v>0.28914535246412976</v>
      </c>
      <c r="AY105" s="13">
        <f t="shared" si="120"/>
        <v>0.28914535246412976</v>
      </c>
      <c r="AZ105" s="13">
        <f t="shared" si="121"/>
        <v>0.17747972551466001</v>
      </c>
      <c r="BA105" s="13">
        <f t="shared" si="122"/>
        <v>5.9575795383655636E-2</v>
      </c>
      <c r="BB105" s="18">
        <f t="shared" si="123"/>
        <v>0.10449157829070493</v>
      </c>
    </row>
    <row r="106" spans="1:54" x14ac:dyDescent="0.25">
      <c r="A106">
        <v>245</v>
      </c>
      <c r="B106">
        <v>105</v>
      </c>
      <c r="D106">
        <v>260</v>
      </c>
      <c r="F106">
        <v>100</v>
      </c>
      <c r="G106">
        <v>27</v>
      </c>
      <c r="H106">
        <v>20</v>
      </c>
      <c r="I106">
        <v>30</v>
      </c>
      <c r="J106">
        <v>15</v>
      </c>
      <c r="K106">
        <v>1170</v>
      </c>
      <c r="L106">
        <v>78</v>
      </c>
      <c r="M106">
        <v>549</v>
      </c>
      <c r="N106">
        <v>434</v>
      </c>
      <c r="O106">
        <v>106</v>
      </c>
      <c r="P106">
        <v>412</v>
      </c>
      <c r="Q106">
        <v>412</v>
      </c>
      <c r="R106">
        <v>150</v>
      </c>
      <c r="S106">
        <f t="shared" si="93"/>
        <v>44</v>
      </c>
      <c r="T106">
        <f t="shared" si="94"/>
        <v>0</v>
      </c>
      <c r="U106" t="str">
        <f t="shared" si="95"/>
        <v>Sim val is greater</v>
      </c>
      <c r="V106" t="str">
        <f t="shared" si="96"/>
        <v>Both same</v>
      </c>
      <c r="W106">
        <v>52</v>
      </c>
      <c r="Y106">
        <f t="shared" si="97"/>
        <v>54</v>
      </c>
      <c r="Z106">
        <f t="shared" si="98"/>
        <v>360</v>
      </c>
      <c r="AA106">
        <f t="shared" si="99"/>
        <v>360</v>
      </c>
      <c r="AB106">
        <f t="shared" si="100"/>
        <v>98</v>
      </c>
      <c r="AC106">
        <f t="shared" si="101"/>
        <v>306</v>
      </c>
      <c r="AD106">
        <f t="shared" si="102"/>
        <v>306</v>
      </c>
      <c r="AE106">
        <f t="shared" si="103"/>
        <v>262</v>
      </c>
      <c r="AF106">
        <f t="shared" si="104"/>
        <v>262</v>
      </c>
      <c r="AG106" s="10">
        <f t="shared" si="105"/>
        <v>0.3</v>
      </c>
      <c r="AH106" s="10">
        <f t="shared" si="106"/>
        <v>5.49</v>
      </c>
      <c r="AI106" s="10">
        <f t="shared" si="107"/>
        <v>6.2236180904522612E-2</v>
      </c>
      <c r="AJ106" s="10">
        <f t="shared" si="108"/>
        <v>0.27</v>
      </c>
      <c r="AK106" s="10">
        <f t="shared" si="109"/>
        <v>78</v>
      </c>
      <c r="AL106" s="10">
        <f t="shared" si="110"/>
        <v>0.22540125610607115</v>
      </c>
      <c r="AM106" s="5">
        <f t="shared" si="111"/>
        <v>24.423963133640552</v>
      </c>
      <c r="AN106" s="5">
        <f t="shared" si="112"/>
        <v>94.930875576036868</v>
      </c>
      <c r="AO106" s="5">
        <f t="shared" si="113"/>
        <v>94.930875576036868</v>
      </c>
      <c r="AP106" s="5">
        <f t="shared" si="114"/>
        <v>34.562211981566819</v>
      </c>
      <c r="AQ106" s="5">
        <f t="shared" si="115"/>
        <v>11.981566820276496</v>
      </c>
      <c r="AR106" s="5">
        <v>39.530685920577625</v>
      </c>
      <c r="AS106">
        <f t="shared" si="116"/>
        <v>60.36866359447005</v>
      </c>
      <c r="AU106">
        <f t="shared" si="117"/>
        <v>82.94930875576037</v>
      </c>
      <c r="AW106" s="13">
        <f t="shared" si="118"/>
        <v>9.3639575971731448E-2</v>
      </c>
      <c r="AX106" s="13">
        <f t="shared" si="119"/>
        <v>0.36395759717314491</v>
      </c>
      <c r="AY106" s="13">
        <f t="shared" si="120"/>
        <v>0.36395759717314491</v>
      </c>
      <c r="AZ106" s="13">
        <f t="shared" si="121"/>
        <v>0.13250883392226148</v>
      </c>
      <c r="BA106" s="13">
        <f t="shared" si="122"/>
        <v>4.5936395759717315E-2</v>
      </c>
      <c r="BB106" s="18">
        <f t="shared" si="123"/>
        <v>0.23144876325088343</v>
      </c>
    </row>
    <row r="107" spans="1:54" x14ac:dyDescent="0.25">
      <c r="A107">
        <v>246</v>
      </c>
      <c r="B107">
        <v>106</v>
      </c>
      <c r="D107">
        <v>248</v>
      </c>
      <c r="F107">
        <v>100</v>
      </c>
      <c r="G107">
        <v>1</v>
      </c>
      <c r="H107">
        <v>20</v>
      </c>
      <c r="I107">
        <v>30</v>
      </c>
      <c r="J107">
        <v>15</v>
      </c>
      <c r="K107">
        <v>1650</v>
      </c>
      <c r="L107">
        <v>110</v>
      </c>
      <c r="M107">
        <v>682</v>
      </c>
      <c r="N107">
        <v>615</v>
      </c>
      <c r="O107">
        <v>177</v>
      </c>
      <c r="P107">
        <v>578</v>
      </c>
      <c r="Q107">
        <v>578</v>
      </c>
      <c r="R107">
        <v>177</v>
      </c>
      <c r="S107">
        <f t="shared" si="93"/>
        <v>0</v>
      </c>
      <c r="T107">
        <f t="shared" si="94"/>
        <v>0</v>
      </c>
      <c r="U107" t="str">
        <f t="shared" si="95"/>
        <v>Both same</v>
      </c>
      <c r="V107" t="str">
        <f t="shared" si="96"/>
        <v>Both same</v>
      </c>
      <c r="W107">
        <v>66</v>
      </c>
      <c r="Y107">
        <f t="shared" si="97"/>
        <v>111</v>
      </c>
      <c r="Z107">
        <f t="shared" si="98"/>
        <v>512</v>
      </c>
      <c r="AA107">
        <f t="shared" si="99"/>
        <v>512</v>
      </c>
      <c r="AB107">
        <f t="shared" si="100"/>
        <v>111</v>
      </c>
      <c r="AC107">
        <f t="shared" si="101"/>
        <v>401</v>
      </c>
      <c r="AD107">
        <f t="shared" si="102"/>
        <v>401</v>
      </c>
      <c r="AE107">
        <f t="shared" si="103"/>
        <v>401</v>
      </c>
      <c r="AF107">
        <f t="shared" si="104"/>
        <v>401</v>
      </c>
      <c r="AG107" s="10">
        <f t="shared" si="105"/>
        <v>0.44354838709677419</v>
      </c>
      <c r="AH107" s="10">
        <f t="shared" si="106"/>
        <v>6.82</v>
      </c>
      <c r="AI107" s="10">
        <f t="shared" si="107"/>
        <v>0.105678391959799</v>
      </c>
      <c r="AJ107" s="10">
        <f t="shared" si="108"/>
        <v>0.01</v>
      </c>
      <c r="AK107" s="10">
        <f t="shared" si="109"/>
        <v>110</v>
      </c>
      <c r="AL107" s="10">
        <f t="shared" si="110"/>
        <v>0.33705512909979063</v>
      </c>
      <c r="AM107" s="5">
        <f t="shared" si="111"/>
        <v>28.780487804878046</v>
      </c>
      <c r="AN107" s="5">
        <f t="shared" si="112"/>
        <v>93.983739837398375</v>
      </c>
      <c r="AO107" s="5">
        <f t="shared" si="113"/>
        <v>93.983739837398375</v>
      </c>
      <c r="AP107" s="5">
        <f t="shared" si="114"/>
        <v>28.780487804878046</v>
      </c>
      <c r="AQ107" s="5">
        <f t="shared" si="115"/>
        <v>10.731707317073171</v>
      </c>
      <c r="AR107" s="5">
        <v>39.493670886075947</v>
      </c>
      <c r="AS107">
        <f t="shared" si="116"/>
        <v>65.203252032520325</v>
      </c>
      <c r="AU107">
        <f t="shared" si="117"/>
        <v>83.252032520325201</v>
      </c>
      <c r="AW107" s="13">
        <f t="shared" si="118"/>
        <v>0.11230964467005075</v>
      </c>
      <c r="AX107" s="13">
        <f t="shared" si="119"/>
        <v>0.36675126903553301</v>
      </c>
      <c r="AY107" s="13">
        <f t="shared" si="120"/>
        <v>0.36675126903553301</v>
      </c>
      <c r="AZ107" s="13">
        <f t="shared" si="121"/>
        <v>0.11230964467005075</v>
      </c>
      <c r="BA107" s="13">
        <f t="shared" si="122"/>
        <v>4.1878172588832488E-2</v>
      </c>
      <c r="BB107" s="18">
        <f t="shared" si="123"/>
        <v>0.25444162436548223</v>
      </c>
    </row>
    <row r="108" spans="1:54" x14ac:dyDescent="0.25">
      <c r="A108">
        <v>247</v>
      </c>
      <c r="B108">
        <v>107</v>
      </c>
      <c r="D108">
        <v>290</v>
      </c>
      <c r="F108">
        <v>100</v>
      </c>
      <c r="G108">
        <v>25</v>
      </c>
      <c r="H108">
        <v>20</v>
      </c>
      <c r="I108">
        <v>30</v>
      </c>
      <c r="J108">
        <v>15</v>
      </c>
      <c r="K108">
        <v>2500</v>
      </c>
      <c r="L108">
        <v>166</v>
      </c>
      <c r="M108">
        <v>823</v>
      </c>
      <c r="N108">
        <v>780</v>
      </c>
      <c r="O108">
        <v>523</v>
      </c>
      <c r="P108">
        <v>743</v>
      </c>
      <c r="Q108">
        <v>743</v>
      </c>
      <c r="R108">
        <v>418</v>
      </c>
      <c r="S108">
        <f t="shared" si="93"/>
        <v>105</v>
      </c>
      <c r="T108">
        <f t="shared" si="94"/>
        <v>0</v>
      </c>
      <c r="U108" t="str">
        <f t="shared" si="95"/>
        <v>1.1 is greater</v>
      </c>
      <c r="V108" t="str">
        <f t="shared" si="96"/>
        <v>Both same</v>
      </c>
      <c r="W108">
        <v>252</v>
      </c>
      <c r="Y108">
        <f t="shared" si="97"/>
        <v>271</v>
      </c>
      <c r="Z108">
        <f t="shared" si="98"/>
        <v>491</v>
      </c>
      <c r="AA108">
        <f t="shared" si="99"/>
        <v>491</v>
      </c>
      <c r="AB108">
        <f t="shared" si="100"/>
        <v>166</v>
      </c>
      <c r="AC108">
        <f t="shared" si="101"/>
        <v>220</v>
      </c>
      <c r="AD108">
        <f t="shared" si="102"/>
        <v>220</v>
      </c>
      <c r="AE108">
        <f t="shared" si="103"/>
        <v>325</v>
      </c>
      <c r="AF108">
        <f t="shared" si="104"/>
        <v>325</v>
      </c>
      <c r="AG108" s="10">
        <f t="shared" si="105"/>
        <v>0.57241379310344831</v>
      </c>
      <c r="AH108" s="10">
        <f t="shared" si="106"/>
        <v>8.23</v>
      </c>
      <c r="AI108" s="10">
        <f t="shared" si="107"/>
        <v>0.15173366834170857</v>
      </c>
      <c r="AJ108" s="10">
        <f t="shared" si="108"/>
        <v>0.25</v>
      </c>
      <c r="AK108" s="10">
        <f t="shared" si="109"/>
        <v>166.66666666666666</v>
      </c>
      <c r="AL108" s="10">
        <f t="shared" si="110"/>
        <v>0.53477552919283544</v>
      </c>
      <c r="AM108" s="5">
        <f t="shared" si="111"/>
        <v>67.051282051282044</v>
      </c>
      <c r="AN108" s="5">
        <f t="shared" si="112"/>
        <v>95.256410256410248</v>
      </c>
      <c r="AO108" s="5">
        <f t="shared" si="113"/>
        <v>95.256410256410248</v>
      </c>
      <c r="AP108" s="5">
        <f t="shared" si="114"/>
        <v>53.589743589743591</v>
      </c>
      <c r="AQ108" s="5">
        <f t="shared" si="115"/>
        <v>32.307692307692307</v>
      </c>
      <c r="AR108" s="5">
        <v>39.11174785100286</v>
      </c>
      <c r="AS108">
        <f t="shared" si="116"/>
        <v>41.666666666666657</v>
      </c>
      <c r="AU108">
        <f t="shared" si="117"/>
        <v>62.948717948717942</v>
      </c>
      <c r="AW108" s="13">
        <f t="shared" si="118"/>
        <v>0.19522209779768568</v>
      </c>
      <c r="AX108" s="13">
        <f t="shared" si="119"/>
        <v>0.27734229189996268</v>
      </c>
      <c r="AY108" s="13">
        <f t="shared" si="120"/>
        <v>0.27734229189996268</v>
      </c>
      <c r="AZ108" s="13">
        <f t="shared" si="121"/>
        <v>0.15602836879432624</v>
      </c>
      <c r="BA108" s="13">
        <f t="shared" si="122"/>
        <v>9.4064949608062706E-2</v>
      </c>
      <c r="BB108" s="18">
        <f t="shared" si="123"/>
        <v>8.2120194102277E-2</v>
      </c>
    </row>
    <row r="109" spans="1:54" x14ac:dyDescent="0.25">
      <c r="A109">
        <v>248</v>
      </c>
      <c r="B109">
        <v>108</v>
      </c>
      <c r="D109">
        <v>256</v>
      </c>
      <c r="F109">
        <v>100</v>
      </c>
      <c r="G109">
        <v>29</v>
      </c>
      <c r="H109">
        <v>20</v>
      </c>
      <c r="I109">
        <v>30</v>
      </c>
      <c r="J109">
        <v>15</v>
      </c>
      <c r="K109">
        <v>1065</v>
      </c>
      <c r="L109">
        <v>71</v>
      </c>
      <c r="M109">
        <v>848</v>
      </c>
      <c r="N109">
        <v>732</v>
      </c>
      <c r="O109">
        <v>340</v>
      </c>
      <c r="P109">
        <v>718</v>
      </c>
      <c r="Q109">
        <v>718</v>
      </c>
      <c r="R109">
        <v>352</v>
      </c>
      <c r="S109">
        <f t="shared" si="93"/>
        <v>12</v>
      </c>
      <c r="T109">
        <f t="shared" si="94"/>
        <v>0</v>
      </c>
      <c r="U109" t="str">
        <f t="shared" si="95"/>
        <v>Sim val is greater</v>
      </c>
      <c r="V109" t="str">
        <f t="shared" si="96"/>
        <v>Both same</v>
      </c>
      <c r="W109">
        <v>80</v>
      </c>
      <c r="Y109">
        <f t="shared" si="97"/>
        <v>260</v>
      </c>
      <c r="Z109">
        <f t="shared" si="98"/>
        <v>638</v>
      </c>
      <c r="AA109">
        <f t="shared" si="99"/>
        <v>638</v>
      </c>
      <c r="AB109">
        <f t="shared" si="100"/>
        <v>272</v>
      </c>
      <c r="AC109">
        <f t="shared" si="101"/>
        <v>378</v>
      </c>
      <c r="AD109">
        <f t="shared" si="102"/>
        <v>378</v>
      </c>
      <c r="AE109">
        <f t="shared" si="103"/>
        <v>366</v>
      </c>
      <c r="AF109">
        <f t="shared" si="104"/>
        <v>366</v>
      </c>
      <c r="AG109" s="10">
        <f t="shared" si="105"/>
        <v>0.27734375</v>
      </c>
      <c r="AH109" s="10">
        <f t="shared" si="106"/>
        <v>8.48</v>
      </c>
      <c r="AI109" s="10">
        <f t="shared" si="107"/>
        <v>0.1598994974874372</v>
      </c>
      <c r="AJ109" s="10">
        <f t="shared" si="108"/>
        <v>0.28999999999999998</v>
      </c>
      <c r="AK109" s="10">
        <f t="shared" si="109"/>
        <v>71</v>
      </c>
      <c r="AL109" s="10">
        <f t="shared" si="110"/>
        <v>0.20097697138869502</v>
      </c>
      <c r="AM109" s="5">
        <f t="shared" si="111"/>
        <v>46.448087431693992</v>
      </c>
      <c r="AN109" s="5">
        <f t="shared" si="112"/>
        <v>98.087431693989075</v>
      </c>
      <c r="AO109" s="5">
        <f t="shared" si="113"/>
        <v>98.087431693989075</v>
      </c>
      <c r="AP109" s="5">
        <f t="shared" si="114"/>
        <v>48.087431693989068</v>
      </c>
      <c r="AQ109" s="5">
        <f t="shared" si="115"/>
        <v>10.928961748633879</v>
      </c>
      <c r="AR109" s="5">
        <v>38.643178410794611</v>
      </c>
      <c r="AS109">
        <f t="shared" si="116"/>
        <v>50.000000000000007</v>
      </c>
      <c r="AU109">
        <f t="shared" si="117"/>
        <v>87.158469945355193</v>
      </c>
      <c r="AW109" s="13">
        <f t="shared" si="118"/>
        <v>0.15398550724637683</v>
      </c>
      <c r="AX109" s="13">
        <f t="shared" si="119"/>
        <v>0.32518115942028986</v>
      </c>
      <c r="AY109" s="13">
        <f t="shared" si="120"/>
        <v>0.32518115942028986</v>
      </c>
      <c r="AZ109" s="13">
        <f t="shared" si="121"/>
        <v>0.15942028985507245</v>
      </c>
      <c r="BA109" s="13">
        <f t="shared" si="122"/>
        <v>3.6231884057971016E-2</v>
      </c>
      <c r="BB109" s="18">
        <f t="shared" si="123"/>
        <v>0.16576086956521741</v>
      </c>
    </row>
    <row r="110" spans="1:54" x14ac:dyDescent="0.25">
      <c r="A110">
        <v>249</v>
      </c>
      <c r="B110">
        <v>109</v>
      </c>
      <c r="D110">
        <v>303</v>
      </c>
      <c r="F110">
        <v>100</v>
      </c>
      <c r="G110">
        <v>5</v>
      </c>
      <c r="H110">
        <v>20</v>
      </c>
      <c r="I110">
        <v>30</v>
      </c>
      <c r="J110">
        <v>15</v>
      </c>
      <c r="K110">
        <v>3150</v>
      </c>
      <c r="L110">
        <v>210</v>
      </c>
      <c r="M110">
        <v>837</v>
      </c>
      <c r="N110">
        <v>812</v>
      </c>
      <c r="O110">
        <v>573</v>
      </c>
      <c r="P110">
        <v>804</v>
      </c>
      <c r="Q110">
        <v>784</v>
      </c>
      <c r="R110">
        <v>574</v>
      </c>
      <c r="S110">
        <f t="shared" si="93"/>
        <v>1</v>
      </c>
      <c r="T110">
        <f t="shared" si="94"/>
        <v>20</v>
      </c>
      <c r="U110" t="str">
        <f t="shared" si="95"/>
        <v>Sim val is greater</v>
      </c>
      <c r="V110" t="str">
        <f t="shared" si="96"/>
        <v>1.2 is greater</v>
      </c>
      <c r="W110">
        <v>309</v>
      </c>
      <c r="Y110">
        <f t="shared" si="97"/>
        <v>264</v>
      </c>
      <c r="Z110">
        <f t="shared" si="98"/>
        <v>495</v>
      </c>
      <c r="AA110">
        <f t="shared" si="99"/>
        <v>475</v>
      </c>
      <c r="AB110">
        <f t="shared" si="100"/>
        <v>265</v>
      </c>
      <c r="AC110">
        <f t="shared" si="101"/>
        <v>231</v>
      </c>
      <c r="AD110">
        <f t="shared" si="102"/>
        <v>211</v>
      </c>
      <c r="AE110">
        <f t="shared" si="103"/>
        <v>230</v>
      </c>
      <c r="AF110">
        <f t="shared" si="104"/>
        <v>210</v>
      </c>
      <c r="AG110" s="10">
        <f t="shared" si="105"/>
        <v>0.69306930693069302</v>
      </c>
      <c r="AH110" s="10">
        <f t="shared" si="106"/>
        <v>8.3699999999999992</v>
      </c>
      <c r="AI110" s="10">
        <f t="shared" si="107"/>
        <v>0.15630653266331657</v>
      </c>
      <c r="AJ110" s="10">
        <f t="shared" si="108"/>
        <v>0.05</v>
      </c>
      <c r="AK110" s="10">
        <f t="shared" si="109"/>
        <v>210</v>
      </c>
      <c r="AL110" s="10">
        <f t="shared" si="110"/>
        <v>0.68597348220516396</v>
      </c>
      <c r="AM110" s="5">
        <f t="shared" si="111"/>
        <v>70.566502463054192</v>
      </c>
      <c r="AN110" s="5">
        <f t="shared" si="112"/>
        <v>99.01477832512316</v>
      </c>
      <c r="AO110" s="5">
        <f t="shared" si="113"/>
        <v>96.551724137931032</v>
      </c>
      <c r="AP110" s="5">
        <f t="shared" si="114"/>
        <v>70.689655172413794</v>
      </c>
      <c r="AQ110" s="5">
        <f t="shared" si="115"/>
        <v>38.054187192118228</v>
      </c>
      <c r="AR110" s="5">
        <v>38.174273858921161</v>
      </c>
      <c r="AS110">
        <f t="shared" si="116"/>
        <v>28.325123152709367</v>
      </c>
      <c r="AU110">
        <f t="shared" si="117"/>
        <v>60.960591133004932</v>
      </c>
      <c r="AW110" s="13">
        <f t="shared" si="118"/>
        <v>0.18823915900131408</v>
      </c>
      <c r="AX110" s="13">
        <f t="shared" si="119"/>
        <v>0.26412614980289095</v>
      </c>
      <c r="AY110" s="13">
        <f t="shared" si="120"/>
        <v>0.25755584756898814</v>
      </c>
      <c r="AZ110" s="13">
        <f t="shared" si="121"/>
        <v>0.1885676741130092</v>
      </c>
      <c r="BA110" s="13">
        <f t="shared" si="122"/>
        <v>0.10151116951379764</v>
      </c>
      <c r="BB110" s="18">
        <f t="shared" si="123"/>
        <v>6.8988173455978935E-2</v>
      </c>
    </row>
    <row r="111" spans="1:54" x14ac:dyDescent="0.25">
      <c r="A111">
        <v>250</v>
      </c>
      <c r="B111">
        <v>110</v>
      </c>
      <c r="D111">
        <v>293</v>
      </c>
      <c r="F111">
        <v>100</v>
      </c>
      <c r="G111">
        <v>24</v>
      </c>
      <c r="H111">
        <v>20</v>
      </c>
      <c r="I111">
        <v>30</v>
      </c>
      <c r="J111">
        <v>15</v>
      </c>
      <c r="K111">
        <v>2850</v>
      </c>
      <c r="L111">
        <v>190</v>
      </c>
      <c r="M111">
        <v>928</v>
      </c>
      <c r="N111">
        <v>892</v>
      </c>
      <c r="O111">
        <v>494</v>
      </c>
      <c r="P111">
        <v>864</v>
      </c>
      <c r="Q111">
        <v>864</v>
      </c>
      <c r="R111">
        <v>437</v>
      </c>
      <c r="S111">
        <f t="shared" si="93"/>
        <v>57</v>
      </c>
      <c r="T111">
        <f t="shared" si="94"/>
        <v>0</v>
      </c>
      <c r="U111" t="str">
        <f t="shared" si="95"/>
        <v>1.1 is greater</v>
      </c>
      <c r="V111" t="str">
        <f t="shared" si="96"/>
        <v>Both same</v>
      </c>
      <c r="W111">
        <v>479</v>
      </c>
      <c r="Y111">
        <f t="shared" si="97"/>
        <v>15</v>
      </c>
      <c r="Z111">
        <f t="shared" si="98"/>
        <v>385</v>
      </c>
      <c r="AA111">
        <f t="shared" si="99"/>
        <v>385</v>
      </c>
      <c r="AB111">
        <f t="shared" si="100"/>
        <v>42</v>
      </c>
      <c r="AC111">
        <f t="shared" si="101"/>
        <v>370</v>
      </c>
      <c r="AD111">
        <f t="shared" si="102"/>
        <v>370</v>
      </c>
      <c r="AE111">
        <f t="shared" si="103"/>
        <v>427</v>
      </c>
      <c r="AF111">
        <f t="shared" si="104"/>
        <v>427</v>
      </c>
      <c r="AG111" s="10">
        <f t="shared" si="105"/>
        <v>0.64846416382252559</v>
      </c>
      <c r="AH111" s="10">
        <f t="shared" si="106"/>
        <v>9.2799999999999994</v>
      </c>
      <c r="AI111" s="10">
        <f t="shared" si="107"/>
        <v>0.18603015075376883</v>
      </c>
      <c r="AJ111" s="10">
        <f t="shared" si="108"/>
        <v>0.24</v>
      </c>
      <c r="AK111" s="10">
        <f t="shared" si="109"/>
        <v>190</v>
      </c>
      <c r="AL111" s="10">
        <f t="shared" si="110"/>
        <v>0.61618981158408925</v>
      </c>
      <c r="AM111" s="5">
        <f t="shared" si="111"/>
        <v>55.381165919282516</v>
      </c>
      <c r="AN111" s="5">
        <f t="shared" si="112"/>
        <v>96.860986547085204</v>
      </c>
      <c r="AO111" s="5">
        <f t="shared" si="113"/>
        <v>96.860986547085204</v>
      </c>
      <c r="AP111" s="5">
        <f t="shared" si="114"/>
        <v>48.99103139013453</v>
      </c>
      <c r="AQ111" s="5">
        <f t="shared" si="115"/>
        <v>53.699551569506731</v>
      </c>
      <c r="AR111" s="5">
        <v>37.733035048471287</v>
      </c>
      <c r="AS111">
        <f t="shared" si="116"/>
        <v>47.869955156950674</v>
      </c>
      <c r="AU111">
        <f t="shared" si="117"/>
        <v>43.161434977578473</v>
      </c>
      <c r="AW111" s="13">
        <f t="shared" si="118"/>
        <v>0.15742511153601021</v>
      </c>
      <c r="AX111" s="13">
        <f t="shared" si="119"/>
        <v>0.27533460803059273</v>
      </c>
      <c r="AY111" s="13">
        <f t="shared" si="120"/>
        <v>0.27533460803059273</v>
      </c>
      <c r="AZ111" s="13">
        <f t="shared" si="121"/>
        <v>0.13926067558954747</v>
      </c>
      <c r="BA111" s="13">
        <f t="shared" si="122"/>
        <v>0.15264499681325686</v>
      </c>
      <c r="BB111" s="18">
        <f t="shared" si="123"/>
        <v>0.11790949649458252</v>
      </c>
    </row>
    <row r="112" spans="1:54" x14ac:dyDescent="0.25">
      <c r="A112">
        <v>251</v>
      </c>
      <c r="B112">
        <v>111</v>
      </c>
      <c r="D112">
        <v>271</v>
      </c>
      <c r="F112">
        <v>100</v>
      </c>
      <c r="G112">
        <v>11</v>
      </c>
      <c r="H112">
        <v>20</v>
      </c>
      <c r="I112">
        <v>30</v>
      </c>
      <c r="J112">
        <v>15</v>
      </c>
      <c r="K112">
        <v>2025</v>
      </c>
      <c r="L112">
        <v>135</v>
      </c>
      <c r="M112">
        <v>743</v>
      </c>
      <c r="N112">
        <v>666</v>
      </c>
      <c r="O112">
        <v>364</v>
      </c>
      <c r="P112">
        <v>644</v>
      </c>
      <c r="Q112">
        <v>652</v>
      </c>
      <c r="R112">
        <v>358</v>
      </c>
      <c r="S112">
        <f t="shared" si="93"/>
        <v>6</v>
      </c>
      <c r="T112">
        <f t="shared" si="94"/>
        <v>8</v>
      </c>
      <c r="U112" t="str">
        <f t="shared" si="95"/>
        <v>1.1 is greater</v>
      </c>
      <c r="V112" t="str">
        <f t="shared" si="96"/>
        <v>1.3 is greater</v>
      </c>
      <c r="W112">
        <v>155</v>
      </c>
      <c r="Y112">
        <f t="shared" si="97"/>
        <v>209</v>
      </c>
      <c r="Z112">
        <f t="shared" si="98"/>
        <v>489</v>
      </c>
      <c r="AA112">
        <f t="shared" si="99"/>
        <v>497</v>
      </c>
      <c r="AB112">
        <f t="shared" si="100"/>
        <v>203</v>
      </c>
      <c r="AC112">
        <f t="shared" si="101"/>
        <v>280</v>
      </c>
      <c r="AD112">
        <f t="shared" si="102"/>
        <v>288</v>
      </c>
      <c r="AE112">
        <f t="shared" si="103"/>
        <v>286</v>
      </c>
      <c r="AF112">
        <f t="shared" si="104"/>
        <v>294</v>
      </c>
      <c r="AG112" s="10">
        <f t="shared" si="105"/>
        <v>0.49815498154981552</v>
      </c>
      <c r="AH112" s="10">
        <f t="shared" si="106"/>
        <v>7.43</v>
      </c>
      <c r="AI112" s="10">
        <f t="shared" si="107"/>
        <v>0.12560301507537686</v>
      </c>
      <c r="AJ112" s="10">
        <f t="shared" si="108"/>
        <v>0.11</v>
      </c>
      <c r="AK112" s="10">
        <f t="shared" si="109"/>
        <v>135</v>
      </c>
      <c r="AL112" s="10">
        <f t="shared" si="110"/>
        <v>0.42428471737613394</v>
      </c>
      <c r="AM112" s="5">
        <f t="shared" si="111"/>
        <v>54.654654654654657</v>
      </c>
      <c r="AN112" s="5">
        <f t="shared" si="112"/>
        <v>96.696696696696691</v>
      </c>
      <c r="AO112" s="5">
        <f t="shared" si="113"/>
        <v>97.897897897897906</v>
      </c>
      <c r="AP112" s="5">
        <f t="shared" si="114"/>
        <v>53.753753753753756</v>
      </c>
      <c r="AQ112" s="5">
        <f t="shared" si="115"/>
        <v>23.273273273273272</v>
      </c>
      <c r="AR112" s="5">
        <v>37.716763005780351</v>
      </c>
      <c r="AS112">
        <f t="shared" si="116"/>
        <v>42.942942942942935</v>
      </c>
      <c r="AU112">
        <f t="shared" si="117"/>
        <v>73.423423423423415</v>
      </c>
      <c r="AW112" s="13">
        <f t="shared" si="118"/>
        <v>0.1675103543488265</v>
      </c>
      <c r="AX112" s="13">
        <f t="shared" si="119"/>
        <v>0.29636447307869301</v>
      </c>
      <c r="AY112" s="13">
        <f t="shared" si="120"/>
        <v>0.30004601932811781</v>
      </c>
      <c r="AZ112" s="13">
        <f t="shared" si="121"/>
        <v>0.16474919466175794</v>
      </c>
      <c r="BA112" s="13">
        <f t="shared" si="122"/>
        <v>7.1329958582604686E-2</v>
      </c>
      <c r="BB112" s="18">
        <f t="shared" si="123"/>
        <v>0.12885411872986652</v>
      </c>
    </row>
    <row r="113" spans="1:54" x14ac:dyDescent="0.25">
      <c r="A113" s="4">
        <v>252</v>
      </c>
      <c r="B113">
        <v>112</v>
      </c>
      <c r="C113" s="4"/>
      <c r="D113" s="4">
        <v>258</v>
      </c>
      <c r="E113" s="4"/>
      <c r="F113" s="4">
        <v>100</v>
      </c>
      <c r="G113" s="4">
        <v>29</v>
      </c>
      <c r="H113" s="4">
        <v>20</v>
      </c>
      <c r="I113" s="4">
        <v>30</v>
      </c>
      <c r="J113" s="4">
        <v>15</v>
      </c>
      <c r="K113" s="4">
        <v>540</v>
      </c>
      <c r="L113" s="4">
        <v>36</v>
      </c>
      <c r="M113" s="4">
        <v>611</v>
      </c>
      <c r="N113">
        <v>337</v>
      </c>
      <c r="O113" s="4">
        <v>62</v>
      </c>
      <c r="P113" s="4">
        <v>301</v>
      </c>
      <c r="Q113" s="4">
        <v>309</v>
      </c>
      <c r="R113" s="4">
        <v>71</v>
      </c>
      <c r="S113">
        <f t="shared" si="93"/>
        <v>9</v>
      </c>
      <c r="T113">
        <f t="shared" si="94"/>
        <v>8</v>
      </c>
      <c r="U113" t="str">
        <f t="shared" si="95"/>
        <v>Sim val is greater</v>
      </c>
      <c r="V113" t="str">
        <f t="shared" si="96"/>
        <v>1.3 is greater</v>
      </c>
      <c r="W113" s="4">
        <v>14</v>
      </c>
      <c r="Y113">
        <f t="shared" si="97"/>
        <v>48</v>
      </c>
      <c r="Z113">
        <f t="shared" si="98"/>
        <v>287</v>
      </c>
      <c r="AA113">
        <f t="shared" si="99"/>
        <v>295</v>
      </c>
      <c r="AB113">
        <f t="shared" si="100"/>
        <v>57</v>
      </c>
      <c r="AC113">
        <f t="shared" si="101"/>
        <v>239</v>
      </c>
      <c r="AD113">
        <f t="shared" si="102"/>
        <v>247</v>
      </c>
      <c r="AE113">
        <f t="shared" si="103"/>
        <v>230</v>
      </c>
      <c r="AF113">
        <f t="shared" si="104"/>
        <v>238</v>
      </c>
      <c r="AG113" s="10">
        <f t="shared" si="105"/>
        <v>0.13953488372093023</v>
      </c>
      <c r="AH113" s="10">
        <f t="shared" si="106"/>
        <v>6.11</v>
      </c>
      <c r="AI113" s="10">
        <f t="shared" si="107"/>
        <v>8.2487437185929643E-2</v>
      </c>
      <c r="AJ113" s="10">
        <f t="shared" si="108"/>
        <v>0.28999999999999998</v>
      </c>
      <c r="AK113" s="10">
        <f t="shared" si="109"/>
        <v>36</v>
      </c>
      <c r="AL113" s="10">
        <f t="shared" si="110"/>
        <v>7.8855547801814377E-2</v>
      </c>
      <c r="AM113" s="5">
        <f t="shared" si="111"/>
        <v>18.397626112759642</v>
      </c>
      <c r="AN113" s="5">
        <f t="shared" si="112"/>
        <v>89.317507418397625</v>
      </c>
      <c r="AO113" s="5">
        <f t="shared" si="113"/>
        <v>91.691394658753708</v>
      </c>
      <c r="AP113" s="5">
        <f t="shared" si="114"/>
        <v>21.068249258160236</v>
      </c>
      <c r="AQ113" s="5">
        <f t="shared" si="115"/>
        <v>4.154302670623145</v>
      </c>
      <c r="AR113" s="5">
        <v>37.644584647739215</v>
      </c>
      <c r="AS113">
        <f t="shared" si="116"/>
        <v>68.249258160237389</v>
      </c>
      <c r="AU113">
        <f t="shared" si="117"/>
        <v>85.163204747774486</v>
      </c>
      <c r="AW113" s="13">
        <f t="shared" si="118"/>
        <v>8.1902245706737112E-2</v>
      </c>
      <c r="AX113" s="13">
        <f t="shared" si="119"/>
        <v>0.39762219286657857</v>
      </c>
      <c r="AY113" s="13">
        <f t="shared" si="120"/>
        <v>0.40819022457067372</v>
      </c>
      <c r="AZ113" s="13">
        <f t="shared" si="121"/>
        <v>9.3791281373844113E-2</v>
      </c>
      <c r="BA113" s="13">
        <f t="shared" si="122"/>
        <v>1.8494055482166444E-2</v>
      </c>
      <c r="BB113" s="18">
        <f t="shared" si="123"/>
        <v>0.30383091149273445</v>
      </c>
    </row>
    <row r="114" spans="1:54" s="4" customFormat="1" x14ac:dyDescent="0.25">
      <c r="A114" s="15">
        <v>253</v>
      </c>
      <c r="B114">
        <v>113</v>
      </c>
      <c r="C114" s="15"/>
      <c r="D114" s="15">
        <v>302</v>
      </c>
      <c r="E114" s="15"/>
      <c r="F114" s="15">
        <v>100</v>
      </c>
      <c r="G114" s="15">
        <v>19</v>
      </c>
      <c r="H114" s="15">
        <v>20</v>
      </c>
      <c r="I114" s="15">
        <v>30</v>
      </c>
      <c r="J114" s="15">
        <v>15</v>
      </c>
      <c r="K114" s="15">
        <v>3750</v>
      </c>
      <c r="L114" s="15">
        <v>250</v>
      </c>
      <c r="M114" s="15">
        <v>880</v>
      </c>
      <c r="N114">
        <v>867</v>
      </c>
      <c r="O114" s="15">
        <v>703</v>
      </c>
      <c r="P114" s="15">
        <v>861</v>
      </c>
      <c r="Q114" s="15">
        <v>860</v>
      </c>
      <c r="R114" s="15">
        <v>702</v>
      </c>
      <c r="S114">
        <f t="shared" si="93"/>
        <v>1</v>
      </c>
      <c r="T114">
        <f t="shared" si="94"/>
        <v>1</v>
      </c>
      <c r="U114" t="str">
        <f t="shared" si="95"/>
        <v>1.1 is greater</v>
      </c>
      <c r="V114" t="str">
        <f t="shared" si="96"/>
        <v>1.2 is greater</v>
      </c>
      <c r="W114" s="15">
        <v>535</v>
      </c>
      <c r="X114"/>
      <c r="Y114">
        <f t="shared" si="97"/>
        <v>168</v>
      </c>
      <c r="Z114">
        <f t="shared" si="98"/>
        <v>326</v>
      </c>
      <c r="AA114">
        <f t="shared" si="99"/>
        <v>325</v>
      </c>
      <c r="AB114">
        <f t="shared" si="100"/>
        <v>167</v>
      </c>
      <c r="AC114">
        <f t="shared" si="101"/>
        <v>158</v>
      </c>
      <c r="AD114">
        <f t="shared" si="102"/>
        <v>157</v>
      </c>
      <c r="AE114">
        <f t="shared" si="103"/>
        <v>159</v>
      </c>
      <c r="AF114">
        <f t="shared" si="104"/>
        <v>158</v>
      </c>
      <c r="AG114" s="10">
        <f t="shared" si="105"/>
        <v>0.82781456953642385</v>
      </c>
      <c r="AH114" s="10">
        <f t="shared" si="106"/>
        <v>8.8000000000000007</v>
      </c>
      <c r="AI114" s="10">
        <f t="shared" si="107"/>
        <v>0.17035175879396988</v>
      </c>
      <c r="AJ114" s="10">
        <f t="shared" si="108"/>
        <v>0.19</v>
      </c>
      <c r="AK114" s="10">
        <f t="shared" si="109"/>
        <v>250</v>
      </c>
      <c r="AL114" s="10">
        <f t="shared" si="110"/>
        <v>0.82554082344731328</v>
      </c>
      <c r="AM114" s="5">
        <f t="shared" si="111"/>
        <v>81.084198385236448</v>
      </c>
      <c r="AN114" s="5">
        <f t="shared" si="112"/>
        <v>99.307958477508649</v>
      </c>
      <c r="AO114" s="5">
        <f t="shared" si="113"/>
        <v>99.192618223760093</v>
      </c>
      <c r="AP114" s="5">
        <f t="shared" si="114"/>
        <v>80.968858131487892</v>
      </c>
      <c r="AQ114" s="5">
        <f t="shared" si="115"/>
        <v>61.707035755478671</v>
      </c>
      <c r="AR114" s="5">
        <v>37.351443123938878</v>
      </c>
      <c r="AS114">
        <f t="shared" si="116"/>
        <v>18.339100346020757</v>
      </c>
      <c r="AT114"/>
      <c r="AU114">
        <f t="shared" si="117"/>
        <v>37.600922722029978</v>
      </c>
      <c r="AV114"/>
      <c r="AW114" s="13">
        <f t="shared" si="118"/>
        <v>0.19202403714832014</v>
      </c>
      <c r="AX114" s="13">
        <f t="shared" si="119"/>
        <v>0.23518164435946465</v>
      </c>
      <c r="AY114" s="13">
        <f t="shared" si="120"/>
        <v>0.23490849494673588</v>
      </c>
      <c r="AZ114" s="13">
        <f t="shared" si="121"/>
        <v>0.1917508877355914</v>
      </c>
      <c r="BA114" s="13">
        <f t="shared" si="122"/>
        <v>0.14613493580988804</v>
      </c>
      <c r="BB114" s="18">
        <f t="shared" si="123"/>
        <v>4.2884457798415737E-2</v>
      </c>
    </row>
    <row r="115" spans="1:54" s="15" customFormat="1" x14ac:dyDescent="0.25">
      <c r="A115">
        <v>254</v>
      </c>
      <c r="B115">
        <v>114</v>
      </c>
      <c r="C115"/>
      <c r="D115">
        <v>322</v>
      </c>
      <c r="E115"/>
      <c r="F115">
        <v>100</v>
      </c>
      <c r="G115">
        <v>15</v>
      </c>
      <c r="H115">
        <v>20</v>
      </c>
      <c r="I115">
        <v>30</v>
      </c>
      <c r="J115">
        <v>15</v>
      </c>
      <c r="K115">
        <v>3000</v>
      </c>
      <c r="L115">
        <v>200</v>
      </c>
      <c r="M115">
        <v>728</v>
      </c>
      <c r="N115">
        <v>686</v>
      </c>
      <c r="O115">
        <v>458</v>
      </c>
      <c r="P115">
        <v>674</v>
      </c>
      <c r="Q115">
        <v>674</v>
      </c>
      <c r="R115">
        <v>454</v>
      </c>
      <c r="S115">
        <f t="shared" si="93"/>
        <v>4</v>
      </c>
      <c r="T115">
        <f t="shared" si="94"/>
        <v>0</v>
      </c>
      <c r="U115" t="str">
        <f t="shared" si="95"/>
        <v>1.1 is greater</v>
      </c>
      <c r="V115" t="str">
        <f t="shared" si="96"/>
        <v>Both same</v>
      </c>
      <c r="W115">
        <v>132</v>
      </c>
      <c r="X115"/>
      <c r="Y115">
        <f t="shared" si="97"/>
        <v>326</v>
      </c>
      <c r="Z115">
        <f t="shared" si="98"/>
        <v>542</v>
      </c>
      <c r="AA115">
        <f t="shared" si="99"/>
        <v>542</v>
      </c>
      <c r="AB115">
        <f t="shared" si="100"/>
        <v>322</v>
      </c>
      <c r="AC115">
        <f t="shared" si="101"/>
        <v>216</v>
      </c>
      <c r="AD115">
        <f t="shared" si="102"/>
        <v>216</v>
      </c>
      <c r="AE115">
        <f t="shared" si="103"/>
        <v>220</v>
      </c>
      <c r="AF115">
        <f t="shared" si="104"/>
        <v>220</v>
      </c>
      <c r="AG115" s="10">
        <f t="shared" si="105"/>
        <v>0.6211180124223602</v>
      </c>
      <c r="AH115" s="10">
        <f t="shared" si="106"/>
        <v>7.28</v>
      </c>
      <c r="AI115" s="10">
        <f t="shared" si="107"/>
        <v>0.12070351758793969</v>
      </c>
      <c r="AJ115" s="10">
        <f t="shared" si="108"/>
        <v>0.15</v>
      </c>
      <c r="AK115" s="10">
        <f t="shared" si="109"/>
        <v>200</v>
      </c>
      <c r="AL115" s="10">
        <f t="shared" si="110"/>
        <v>0.65108164689462655</v>
      </c>
      <c r="AM115" s="5">
        <f t="shared" si="111"/>
        <v>66.763848396501459</v>
      </c>
      <c r="AN115" s="5">
        <f t="shared" si="112"/>
        <v>98.250728862973759</v>
      </c>
      <c r="AO115" s="5">
        <f t="shared" si="113"/>
        <v>98.250728862973759</v>
      </c>
      <c r="AP115" s="5">
        <f t="shared" si="114"/>
        <v>66.180758017492707</v>
      </c>
      <c r="AQ115" s="5">
        <f t="shared" si="115"/>
        <v>19.241982507288629</v>
      </c>
      <c r="AR115" s="5">
        <v>37.1889400921659</v>
      </c>
      <c r="AS115">
        <f t="shared" si="116"/>
        <v>32.069970845481052</v>
      </c>
      <c r="AT115"/>
      <c r="AU115">
        <f t="shared" si="117"/>
        <v>79.008746355685133</v>
      </c>
      <c r="AV115"/>
      <c r="AW115" s="13">
        <f t="shared" si="118"/>
        <v>0.19147157190635453</v>
      </c>
      <c r="AX115" s="13">
        <f t="shared" si="119"/>
        <v>0.28177257525083615</v>
      </c>
      <c r="AY115" s="13">
        <f t="shared" si="120"/>
        <v>0.28177257525083615</v>
      </c>
      <c r="AZ115" s="13">
        <f t="shared" si="121"/>
        <v>0.18979933110367894</v>
      </c>
      <c r="BA115" s="13">
        <f t="shared" si="122"/>
        <v>5.5183946488294319E-2</v>
      </c>
      <c r="BB115" s="18">
        <f t="shared" si="123"/>
        <v>9.0301003344481628E-2</v>
      </c>
    </row>
    <row r="116" spans="1:54" x14ac:dyDescent="0.25">
      <c r="A116">
        <v>255</v>
      </c>
      <c r="B116">
        <v>115</v>
      </c>
      <c r="D116">
        <v>250</v>
      </c>
      <c r="F116">
        <v>100</v>
      </c>
      <c r="G116">
        <v>3</v>
      </c>
      <c r="H116">
        <v>20</v>
      </c>
      <c r="I116">
        <v>30</v>
      </c>
      <c r="J116">
        <v>15</v>
      </c>
      <c r="K116">
        <v>1260</v>
      </c>
      <c r="L116">
        <v>84</v>
      </c>
      <c r="M116">
        <v>756</v>
      </c>
      <c r="N116">
        <v>600</v>
      </c>
      <c r="O116">
        <v>234</v>
      </c>
      <c r="P116">
        <v>575</v>
      </c>
      <c r="Q116">
        <v>585</v>
      </c>
      <c r="R116">
        <v>197</v>
      </c>
      <c r="S116">
        <f t="shared" si="93"/>
        <v>37</v>
      </c>
      <c r="T116">
        <f t="shared" si="94"/>
        <v>10</v>
      </c>
      <c r="U116" t="str">
        <f t="shared" si="95"/>
        <v>1.1 is greater</v>
      </c>
      <c r="V116" t="str">
        <f t="shared" si="96"/>
        <v>1.3 is greater</v>
      </c>
      <c r="W116">
        <v>75</v>
      </c>
      <c r="Y116">
        <f t="shared" si="97"/>
        <v>159</v>
      </c>
      <c r="Z116">
        <f t="shared" si="98"/>
        <v>500</v>
      </c>
      <c r="AA116">
        <f t="shared" si="99"/>
        <v>510</v>
      </c>
      <c r="AB116">
        <f t="shared" si="100"/>
        <v>122</v>
      </c>
      <c r="AC116">
        <f t="shared" si="101"/>
        <v>341</v>
      </c>
      <c r="AD116">
        <f t="shared" si="102"/>
        <v>351</v>
      </c>
      <c r="AE116">
        <f t="shared" si="103"/>
        <v>378</v>
      </c>
      <c r="AF116">
        <f t="shared" si="104"/>
        <v>388</v>
      </c>
      <c r="AG116" s="10">
        <f t="shared" si="105"/>
        <v>0.33600000000000002</v>
      </c>
      <c r="AH116" s="10">
        <f t="shared" si="106"/>
        <v>7.56</v>
      </c>
      <c r="AI116" s="10">
        <f t="shared" si="107"/>
        <v>0.12984924623115576</v>
      </c>
      <c r="AJ116" s="10">
        <f t="shared" si="108"/>
        <v>0.03</v>
      </c>
      <c r="AK116" s="10">
        <f t="shared" si="109"/>
        <v>84</v>
      </c>
      <c r="AL116" s="10">
        <f t="shared" si="110"/>
        <v>0.24633635729239353</v>
      </c>
      <c r="AM116" s="5">
        <f t="shared" si="111"/>
        <v>39</v>
      </c>
      <c r="AN116" s="5">
        <f t="shared" si="112"/>
        <v>95.833333333333343</v>
      </c>
      <c r="AO116" s="5">
        <f t="shared" si="113"/>
        <v>97.5</v>
      </c>
      <c r="AP116" s="5">
        <f t="shared" si="114"/>
        <v>32.833333333333329</v>
      </c>
      <c r="AQ116" s="5">
        <f t="shared" si="115"/>
        <v>12.5</v>
      </c>
      <c r="AR116" s="5">
        <v>36.82955899880811</v>
      </c>
      <c r="AS116">
        <f t="shared" si="116"/>
        <v>63.000000000000014</v>
      </c>
      <c r="AU116">
        <f t="shared" si="117"/>
        <v>83.333333333333343</v>
      </c>
      <c r="AW116" s="13">
        <f t="shared" si="118"/>
        <v>0.14045618247298919</v>
      </c>
      <c r="AX116" s="13">
        <f t="shared" si="119"/>
        <v>0.34513805522208885</v>
      </c>
      <c r="AY116" s="13">
        <f t="shared" si="120"/>
        <v>0.35114045618247297</v>
      </c>
      <c r="AZ116" s="13">
        <f t="shared" si="121"/>
        <v>0.1182472989195678</v>
      </c>
      <c r="BA116" s="13">
        <f t="shared" si="122"/>
        <v>4.5018007202881148E-2</v>
      </c>
      <c r="BB116" s="18">
        <f t="shared" si="123"/>
        <v>0.20468187274909966</v>
      </c>
    </row>
    <row r="117" spans="1:54" x14ac:dyDescent="0.25">
      <c r="A117">
        <v>256</v>
      </c>
      <c r="B117">
        <v>116</v>
      </c>
      <c r="D117">
        <v>256</v>
      </c>
      <c r="F117">
        <v>100</v>
      </c>
      <c r="G117">
        <v>29</v>
      </c>
      <c r="H117">
        <v>20</v>
      </c>
      <c r="I117">
        <v>30</v>
      </c>
      <c r="J117">
        <v>15</v>
      </c>
      <c r="K117">
        <v>1530</v>
      </c>
      <c r="L117">
        <v>102</v>
      </c>
      <c r="M117">
        <v>838</v>
      </c>
      <c r="N117">
        <v>754</v>
      </c>
      <c r="O117">
        <v>218</v>
      </c>
      <c r="P117">
        <v>738</v>
      </c>
      <c r="Q117">
        <v>738</v>
      </c>
      <c r="R117">
        <v>289</v>
      </c>
      <c r="S117">
        <f t="shared" si="93"/>
        <v>71</v>
      </c>
      <c r="T117">
        <f t="shared" si="94"/>
        <v>0</v>
      </c>
      <c r="U117" t="str">
        <f t="shared" si="95"/>
        <v>Sim val is greater</v>
      </c>
      <c r="V117" t="str">
        <f t="shared" si="96"/>
        <v>Both same</v>
      </c>
      <c r="W117">
        <v>63</v>
      </c>
      <c r="Y117">
        <f t="shared" si="97"/>
        <v>155</v>
      </c>
      <c r="Z117">
        <f t="shared" si="98"/>
        <v>675</v>
      </c>
      <c r="AA117">
        <f t="shared" si="99"/>
        <v>675</v>
      </c>
      <c r="AB117">
        <f t="shared" si="100"/>
        <v>226</v>
      </c>
      <c r="AC117">
        <f t="shared" si="101"/>
        <v>520</v>
      </c>
      <c r="AD117">
        <f t="shared" si="102"/>
        <v>520</v>
      </c>
      <c r="AE117">
        <f t="shared" si="103"/>
        <v>449</v>
      </c>
      <c r="AF117">
        <f t="shared" si="104"/>
        <v>449</v>
      </c>
      <c r="AG117" s="10">
        <f t="shared" si="105"/>
        <v>0.3984375</v>
      </c>
      <c r="AH117" s="10">
        <f t="shared" si="106"/>
        <v>8.3800000000000008</v>
      </c>
      <c r="AI117" s="10">
        <f t="shared" si="107"/>
        <v>0.15663316582914577</v>
      </c>
      <c r="AJ117" s="10">
        <f t="shared" si="108"/>
        <v>0.28999999999999998</v>
      </c>
      <c r="AK117" s="10">
        <f t="shared" si="109"/>
        <v>102</v>
      </c>
      <c r="AL117" s="10">
        <f t="shared" si="110"/>
        <v>0.30914166085136074</v>
      </c>
      <c r="AM117" s="5">
        <f t="shared" si="111"/>
        <v>28.912466843501328</v>
      </c>
      <c r="AN117" s="5">
        <f t="shared" si="112"/>
        <v>97.877984084880637</v>
      </c>
      <c r="AO117" s="5">
        <f t="shared" si="113"/>
        <v>97.877984084880637</v>
      </c>
      <c r="AP117" s="5">
        <f t="shared" si="114"/>
        <v>38.328912466843498</v>
      </c>
      <c r="AQ117" s="5">
        <f t="shared" si="115"/>
        <v>8.3554376657824925</v>
      </c>
      <c r="AR117" s="5">
        <v>36.826347305389227</v>
      </c>
      <c r="AS117">
        <f t="shared" si="116"/>
        <v>59.549071618037139</v>
      </c>
      <c r="AU117">
        <f t="shared" si="117"/>
        <v>89.522546419098148</v>
      </c>
      <c r="AW117" s="13">
        <f t="shared" si="118"/>
        <v>0.10654936461388075</v>
      </c>
      <c r="AX117" s="13">
        <f t="shared" si="119"/>
        <v>0.3607038123167155</v>
      </c>
      <c r="AY117" s="13">
        <f t="shared" si="120"/>
        <v>0.3607038123167155</v>
      </c>
      <c r="AZ117" s="13">
        <f t="shared" si="121"/>
        <v>0.14125122189638317</v>
      </c>
      <c r="BA117" s="13">
        <f t="shared" si="122"/>
        <v>3.0791788856304979E-2</v>
      </c>
      <c r="BB117" s="18">
        <f t="shared" si="123"/>
        <v>0.21945259042033233</v>
      </c>
    </row>
    <row r="118" spans="1:54" x14ac:dyDescent="0.25">
      <c r="A118" s="15">
        <v>257</v>
      </c>
      <c r="B118">
        <v>117</v>
      </c>
      <c r="C118" s="15"/>
      <c r="D118" s="15">
        <v>289</v>
      </c>
      <c r="E118" s="15"/>
      <c r="F118" s="15">
        <v>100</v>
      </c>
      <c r="G118" s="15">
        <v>10</v>
      </c>
      <c r="H118" s="15">
        <v>20</v>
      </c>
      <c r="I118" s="15">
        <v>30</v>
      </c>
      <c r="J118" s="15">
        <v>15</v>
      </c>
      <c r="K118" s="15">
        <v>4200</v>
      </c>
      <c r="L118" s="15">
        <v>280</v>
      </c>
      <c r="M118" s="15">
        <v>879</v>
      </c>
      <c r="N118">
        <v>877</v>
      </c>
      <c r="O118" s="15">
        <v>800</v>
      </c>
      <c r="P118" s="15">
        <v>873</v>
      </c>
      <c r="Q118" s="15">
        <v>873</v>
      </c>
      <c r="R118" s="15">
        <v>854</v>
      </c>
      <c r="S118">
        <f t="shared" si="93"/>
        <v>54</v>
      </c>
      <c r="T118">
        <f t="shared" si="94"/>
        <v>0</v>
      </c>
      <c r="U118" t="str">
        <f t="shared" si="95"/>
        <v>Sim val is greater</v>
      </c>
      <c r="V118" t="str">
        <f t="shared" si="96"/>
        <v>Both same</v>
      </c>
      <c r="W118" s="15">
        <v>825</v>
      </c>
      <c r="Y118">
        <f t="shared" si="97"/>
        <v>25</v>
      </c>
      <c r="Z118">
        <f t="shared" si="98"/>
        <v>48</v>
      </c>
      <c r="AA118">
        <f t="shared" si="99"/>
        <v>48</v>
      </c>
      <c r="AB118">
        <f t="shared" si="100"/>
        <v>29</v>
      </c>
      <c r="AC118">
        <f t="shared" si="101"/>
        <v>73</v>
      </c>
      <c r="AD118">
        <f t="shared" si="102"/>
        <v>73</v>
      </c>
      <c r="AE118">
        <f t="shared" si="103"/>
        <v>19</v>
      </c>
      <c r="AF118">
        <f t="shared" si="104"/>
        <v>19</v>
      </c>
      <c r="AG118" s="10">
        <f t="shared" si="105"/>
        <v>0.96885813148788924</v>
      </c>
      <c r="AH118" s="10">
        <f t="shared" si="106"/>
        <v>8.7899999999999991</v>
      </c>
      <c r="AI118" s="10">
        <f t="shared" si="107"/>
        <v>0.17002512562814068</v>
      </c>
      <c r="AJ118" s="10">
        <f t="shared" si="108"/>
        <v>0.1</v>
      </c>
      <c r="AK118" s="10">
        <f t="shared" si="109"/>
        <v>280</v>
      </c>
      <c r="AL118" s="10">
        <f t="shared" si="110"/>
        <v>0.93021632937892529</v>
      </c>
      <c r="AM118" s="5">
        <f t="shared" si="111"/>
        <v>91.220068415051315</v>
      </c>
      <c r="AN118" s="5">
        <f t="shared" si="112"/>
        <v>99.54389965792474</v>
      </c>
      <c r="AO118" s="5">
        <f t="shared" si="113"/>
        <v>99.54389965792474</v>
      </c>
      <c r="AP118" s="5">
        <f t="shared" si="114"/>
        <v>97.377423033067274</v>
      </c>
      <c r="AQ118" s="5">
        <f t="shared" si="115"/>
        <v>94.070695553021665</v>
      </c>
      <c r="AR118" s="5">
        <v>36.51196519216824</v>
      </c>
      <c r="AS118">
        <f t="shared" si="116"/>
        <v>2.1664766248574665</v>
      </c>
      <c r="AU118">
        <f t="shared" si="117"/>
        <v>5.4732041049030755</v>
      </c>
      <c r="AW118" s="13">
        <f t="shared" si="118"/>
        <v>0.18934911242603553</v>
      </c>
      <c r="AX118" s="13">
        <f t="shared" si="119"/>
        <v>0.20662721893491123</v>
      </c>
      <c r="AY118" s="13">
        <f t="shared" si="120"/>
        <v>0.20662721893491123</v>
      </c>
      <c r="AZ118" s="13">
        <f t="shared" si="121"/>
        <v>0.2021301775147929</v>
      </c>
      <c r="BA118" s="13">
        <f t="shared" si="122"/>
        <v>0.19526627218934911</v>
      </c>
      <c r="BB118" s="18">
        <f t="shared" si="123"/>
        <v>4.4970414201183362E-3</v>
      </c>
    </row>
    <row r="119" spans="1:54" s="15" customFormat="1" x14ac:dyDescent="0.25">
      <c r="A119">
        <v>258</v>
      </c>
      <c r="B119">
        <v>118</v>
      </c>
      <c r="C119"/>
      <c r="D119">
        <v>326</v>
      </c>
      <c r="E119"/>
      <c r="F119">
        <v>100</v>
      </c>
      <c r="G119">
        <v>16</v>
      </c>
      <c r="H119">
        <v>20</v>
      </c>
      <c r="I119">
        <v>30</v>
      </c>
      <c r="J119">
        <v>15</v>
      </c>
      <c r="K119">
        <v>2175</v>
      </c>
      <c r="L119">
        <v>145</v>
      </c>
      <c r="M119">
        <v>789</v>
      </c>
      <c r="N119">
        <v>698</v>
      </c>
      <c r="O119">
        <v>398</v>
      </c>
      <c r="P119">
        <v>678</v>
      </c>
      <c r="Q119">
        <v>678</v>
      </c>
      <c r="R119">
        <v>405</v>
      </c>
      <c r="S119">
        <f t="shared" si="93"/>
        <v>7</v>
      </c>
      <c r="T119">
        <f t="shared" si="94"/>
        <v>0</v>
      </c>
      <c r="U119" t="str">
        <f t="shared" si="95"/>
        <v>Sim val is greater</v>
      </c>
      <c r="V119" t="str">
        <f t="shared" si="96"/>
        <v>Both same</v>
      </c>
      <c r="W119">
        <v>78</v>
      </c>
      <c r="X119"/>
      <c r="Y119">
        <f t="shared" si="97"/>
        <v>320</v>
      </c>
      <c r="Z119">
        <f t="shared" si="98"/>
        <v>600</v>
      </c>
      <c r="AA119">
        <f t="shared" si="99"/>
        <v>600</v>
      </c>
      <c r="AB119">
        <f t="shared" si="100"/>
        <v>327</v>
      </c>
      <c r="AC119">
        <f t="shared" si="101"/>
        <v>280</v>
      </c>
      <c r="AD119">
        <f t="shared" si="102"/>
        <v>280</v>
      </c>
      <c r="AE119">
        <f t="shared" si="103"/>
        <v>273</v>
      </c>
      <c r="AF119">
        <f t="shared" si="104"/>
        <v>273</v>
      </c>
      <c r="AG119" s="10">
        <f t="shared" si="105"/>
        <v>0.44478527607361962</v>
      </c>
      <c r="AH119" s="10">
        <f t="shared" si="106"/>
        <v>7.89</v>
      </c>
      <c r="AI119" s="10">
        <f t="shared" si="107"/>
        <v>0.14062814070351756</v>
      </c>
      <c r="AJ119" s="10">
        <f t="shared" si="108"/>
        <v>0.16</v>
      </c>
      <c r="AK119" s="10">
        <f t="shared" si="109"/>
        <v>145</v>
      </c>
      <c r="AL119" s="10">
        <f t="shared" si="110"/>
        <v>0.45917655268667124</v>
      </c>
      <c r="AM119" s="5">
        <f t="shared" si="111"/>
        <v>57.020057306590253</v>
      </c>
      <c r="AN119" s="5">
        <f t="shared" si="112"/>
        <v>97.134670487106007</v>
      </c>
      <c r="AO119" s="5">
        <f t="shared" si="113"/>
        <v>97.134670487106007</v>
      </c>
      <c r="AP119" s="5">
        <f t="shared" si="114"/>
        <v>58.022922636103146</v>
      </c>
      <c r="AQ119" s="5">
        <f t="shared" si="115"/>
        <v>11.174785100286533</v>
      </c>
      <c r="AR119" s="5">
        <v>36.286407766990287</v>
      </c>
      <c r="AS119">
        <f t="shared" si="116"/>
        <v>39.11174785100286</v>
      </c>
      <c r="AT119"/>
      <c r="AU119">
        <f t="shared" si="117"/>
        <v>85.959885386819479</v>
      </c>
      <c r="AV119"/>
      <c r="AW119" s="13">
        <f t="shared" si="118"/>
        <v>0.17791685292802861</v>
      </c>
      <c r="AX119" s="13">
        <f t="shared" si="119"/>
        <v>0.30308448815377736</v>
      </c>
      <c r="AY119" s="13">
        <f t="shared" si="120"/>
        <v>0.30308448815377736</v>
      </c>
      <c r="AZ119" s="13">
        <f t="shared" si="121"/>
        <v>0.18104604380867234</v>
      </c>
      <c r="BA119" s="13">
        <f t="shared" si="122"/>
        <v>3.4868126955744302E-2</v>
      </c>
      <c r="BB119" s="18">
        <f t="shared" si="123"/>
        <v>0.12203844434510502</v>
      </c>
    </row>
    <row r="120" spans="1:54" x14ac:dyDescent="0.25">
      <c r="A120">
        <v>259</v>
      </c>
      <c r="B120">
        <v>119</v>
      </c>
      <c r="D120">
        <v>249</v>
      </c>
      <c r="F120">
        <v>100</v>
      </c>
      <c r="G120">
        <v>27</v>
      </c>
      <c r="H120">
        <v>20</v>
      </c>
      <c r="I120">
        <v>30</v>
      </c>
      <c r="J120">
        <v>15</v>
      </c>
      <c r="K120">
        <v>525</v>
      </c>
      <c r="L120">
        <v>35</v>
      </c>
      <c r="M120">
        <v>645</v>
      </c>
      <c r="N120">
        <v>413</v>
      </c>
      <c r="O120">
        <v>85</v>
      </c>
      <c r="P120">
        <v>382</v>
      </c>
      <c r="Q120">
        <v>382</v>
      </c>
      <c r="R120">
        <v>85</v>
      </c>
      <c r="S120">
        <f t="shared" si="93"/>
        <v>0</v>
      </c>
      <c r="T120">
        <f t="shared" si="94"/>
        <v>0</v>
      </c>
      <c r="U120" t="str">
        <f t="shared" si="95"/>
        <v>Both same</v>
      </c>
      <c r="V120" t="str">
        <f t="shared" si="96"/>
        <v>Both same</v>
      </c>
      <c r="W120">
        <v>58</v>
      </c>
      <c r="Y120">
        <f t="shared" si="97"/>
        <v>27</v>
      </c>
      <c r="Z120">
        <f t="shared" si="98"/>
        <v>324</v>
      </c>
      <c r="AA120">
        <f t="shared" si="99"/>
        <v>324</v>
      </c>
      <c r="AB120">
        <f t="shared" si="100"/>
        <v>27</v>
      </c>
      <c r="AC120">
        <f t="shared" si="101"/>
        <v>297</v>
      </c>
      <c r="AD120">
        <f t="shared" si="102"/>
        <v>297</v>
      </c>
      <c r="AE120">
        <f t="shared" si="103"/>
        <v>297</v>
      </c>
      <c r="AF120">
        <f t="shared" si="104"/>
        <v>297</v>
      </c>
      <c r="AG120" s="10">
        <f t="shared" si="105"/>
        <v>0.14056224899598393</v>
      </c>
      <c r="AH120" s="10">
        <f t="shared" si="106"/>
        <v>6.45</v>
      </c>
      <c r="AI120" s="10">
        <f t="shared" si="107"/>
        <v>9.3592964824120606E-2</v>
      </c>
      <c r="AJ120" s="10">
        <f t="shared" si="108"/>
        <v>0.27</v>
      </c>
      <c r="AK120" s="10">
        <f t="shared" si="109"/>
        <v>35</v>
      </c>
      <c r="AL120" s="10">
        <f t="shared" si="110"/>
        <v>7.5366364270760641E-2</v>
      </c>
      <c r="AM120" s="5">
        <f t="shared" si="111"/>
        <v>20.581113801452787</v>
      </c>
      <c r="AN120" s="5">
        <f t="shared" si="112"/>
        <v>92.493946731234871</v>
      </c>
      <c r="AO120" s="5">
        <f t="shared" si="113"/>
        <v>92.493946731234871</v>
      </c>
      <c r="AP120" s="5">
        <f t="shared" si="114"/>
        <v>20.581113801452787</v>
      </c>
      <c r="AQ120" s="5">
        <f t="shared" si="115"/>
        <v>14.043583535108958</v>
      </c>
      <c r="AR120" s="5">
        <v>36.283185840707965</v>
      </c>
      <c r="AS120">
        <f t="shared" si="116"/>
        <v>71.912832929782084</v>
      </c>
      <c r="AU120">
        <f t="shared" si="117"/>
        <v>78.45036319612592</v>
      </c>
      <c r="AW120" s="13">
        <f t="shared" si="118"/>
        <v>8.5685483870967763E-2</v>
      </c>
      <c r="AX120" s="13">
        <f t="shared" si="119"/>
        <v>0.38508064516129037</v>
      </c>
      <c r="AY120" s="13">
        <f t="shared" si="120"/>
        <v>0.38508064516129037</v>
      </c>
      <c r="AZ120" s="13">
        <f t="shared" si="121"/>
        <v>8.5685483870967763E-2</v>
      </c>
      <c r="BA120" s="13">
        <f t="shared" si="122"/>
        <v>5.8467741935483875E-2</v>
      </c>
      <c r="BB120" s="18">
        <f t="shared" si="123"/>
        <v>0.29939516129032262</v>
      </c>
    </row>
    <row r="121" spans="1:54" x14ac:dyDescent="0.25">
      <c r="A121">
        <v>260</v>
      </c>
      <c r="B121">
        <v>120</v>
      </c>
      <c r="D121">
        <v>313</v>
      </c>
      <c r="F121">
        <v>100</v>
      </c>
      <c r="G121">
        <v>1</v>
      </c>
      <c r="H121">
        <v>20</v>
      </c>
      <c r="I121">
        <v>30</v>
      </c>
      <c r="J121">
        <v>15</v>
      </c>
      <c r="K121">
        <v>1500</v>
      </c>
      <c r="L121">
        <v>100</v>
      </c>
      <c r="M121">
        <v>974</v>
      </c>
      <c r="N121">
        <v>851</v>
      </c>
      <c r="O121">
        <v>446</v>
      </c>
      <c r="P121">
        <v>827</v>
      </c>
      <c r="Q121">
        <v>827</v>
      </c>
      <c r="R121">
        <v>446</v>
      </c>
      <c r="S121">
        <f t="shared" si="93"/>
        <v>0</v>
      </c>
      <c r="T121">
        <f t="shared" si="94"/>
        <v>0</v>
      </c>
      <c r="U121" t="str">
        <f t="shared" si="95"/>
        <v>Both same</v>
      </c>
      <c r="V121" t="str">
        <f t="shared" si="96"/>
        <v>Both same</v>
      </c>
      <c r="W121">
        <v>19</v>
      </c>
      <c r="Y121">
        <f t="shared" si="97"/>
        <v>427</v>
      </c>
      <c r="Z121">
        <f t="shared" si="98"/>
        <v>808</v>
      </c>
      <c r="AA121">
        <f t="shared" si="99"/>
        <v>808</v>
      </c>
      <c r="AB121">
        <f t="shared" si="100"/>
        <v>427</v>
      </c>
      <c r="AC121">
        <f t="shared" si="101"/>
        <v>381</v>
      </c>
      <c r="AD121">
        <f t="shared" si="102"/>
        <v>381</v>
      </c>
      <c r="AE121">
        <f t="shared" si="103"/>
        <v>381</v>
      </c>
      <c r="AF121">
        <f t="shared" si="104"/>
        <v>381</v>
      </c>
      <c r="AG121" s="10">
        <f t="shared" si="105"/>
        <v>0.31948881789137379</v>
      </c>
      <c r="AH121" s="10">
        <f t="shared" si="106"/>
        <v>9.74</v>
      </c>
      <c r="AI121" s="10">
        <f t="shared" si="107"/>
        <v>0.20105527638190956</v>
      </c>
      <c r="AJ121" s="10">
        <f t="shared" si="108"/>
        <v>0.01</v>
      </c>
      <c r="AK121" s="10">
        <f t="shared" si="109"/>
        <v>100</v>
      </c>
      <c r="AL121" s="10">
        <f t="shared" si="110"/>
        <v>0.30216329378925327</v>
      </c>
      <c r="AM121" s="5">
        <f t="shared" si="111"/>
        <v>52.408930669800235</v>
      </c>
      <c r="AN121" s="5">
        <f t="shared" si="112"/>
        <v>97.17978848413631</v>
      </c>
      <c r="AO121" s="5">
        <f t="shared" si="113"/>
        <v>97.17978848413631</v>
      </c>
      <c r="AP121" s="5">
        <f t="shared" si="114"/>
        <v>52.408930669800235</v>
      </c>
      <c r="AQ121" s="5">
        <f t="shared" si="115"/>
        <v>2.2326674500587544</v>
      </c>
      <c r="AR121" s="5">
        <v>35.564435564435577</v>
      </c>
      <c r="AS121">
        <f t="shared" si="116"/>
        <v>44.770857814336075</v>
      </c>
      <c r="AU121">
        <f t="shared" si="117"/>
        <v>94.947121034077554</v>
      </c>
      <c r="AW121" s="13">
        <f t="shared" si="118"/>
        <v>0.17387914230019494</v>
      </c>
      <c r="AX121" s="13">
        <f t="shared" si="119"/>
        <v>0.32241715399610138</v>
      </c>
      <c r="AY121" s="13">
        <f t="shared" si="120"/>
        <v>0.32241715399610138</v>
      </c>
      <c r="AZ121" s="13">
        <f t="shared" si="121"/>
        <v>0.17387914230019494</v>
      </c>
      <c r="BA121" s="13">
        <f t="shared" si="122"/>
        <v>7.4074074074074077E-3</v>
      </c>
      <c r="BB121" s="18">
        <f t="shared" si="123"/>
        <v>0.14853801169590644</v>
      </c>
    </row>
    <row r="122" spans="1:54" x14ac:dyDescent="0.25">
      <c r="A122" s="15">
        <v>261</v>
      </c>
      <c r="B122">
        <v>121</v>
      </c>
      <c r="C122" s="15"/>
      <c r="D122" s="15">
        <v>254</v>
      </c>
      <c r="E122" s="15"/>
      <c r="F122" s="15">
        <v>100</v>
      </c>
      <c r="G122" s="15">
        <v>21</v>
      </c>
      <c r="H122" s="15">
        <v>20</v>
      </c>
      <c r="I122" s="15">
        <v>30</v>
      </c>
      <c r="J122" s="15">
        <v>15</v>
      </c>
      <c r="K122" s="15">
        <v>2700</v>
      </c>
      <c r="L122" s="15">
        <v>180</v>
      </c>
      <c r="M122" s="15">
        <v>888</v>
      </c>
      <c r="N122">
        <v>857</v>
      </c>
      <c r="O122" s="15">
        <v>691</v>
      </c>
      <c r="P122" s="15">
        <v>833</v>
      </c>
      <c r="Q122" s="15">
        <v>833</v>
      </c>
      <c r="R122" s="15">
        <v>708</v>
      </c>
      <c r="S122">
        <f t="shared" si="93"/>
        <v>17</v>
      </c>
      <c r="T122">
        <f t="shared" si="94"/>
        <v>0</v>
      </c>
      <c r="U122" t="str">
        <f t="shared" si="95"/>
        <v>Sim val is greater</v>
      </c>
      <c r="V122" t="str">
        <f t="shared" si="96"/>
        <v>Both same</v>
      </c>
      <c r="W122" s="15">
        <v>384</v>
      </c>
      <c r="Y122">
        <f t="shared" si="97"/>
        <v>307</v>
      </c>
      <c r="Z122">
        <f t="shared" si="98"/>
        <v>449</v>
      </c>
      <c r="AA122">
        <f t="shared" si="99"/>
        <v>449</v>
      </c>
      <c r="AB122">
        <f t="shared" si="100"/>
        <v>324</v>
      </c>
      <c r="AC122">
        <f t="shared" si="101"/>
        <v>142</v>
      </c>
      <c r="AD122">
        <f t="shared" si="102"/>
        <v>142</v>
      </c>
      <c r="AE122">
        <f t="shared" si="103"/>
        <v>125</v>
      </c>
      <c r="AF122">
        <f t="shared" si="104"/>
        <v>125</v>
      </c>
      <c r="AG122" s="10">
        <f t="shared" si="105"/>
        <v>0.70866141732283461</v>
      </c>
      <c r="AH122" s="10">
        <f t="shared" si="106"/>
        <v>8.8800000000000008</v>
      </c>
      <c r="AI122" s="10">
        <f t="shared" si="107"/>
        <v>0.17296482412060304</v>
      </c>
      <c r="AJ122" s="10">
        <f t="shared" si="108"/>
        <v>0.21</v>
      </c>
      <c r="AK122" s="10">
        <f t="shared" si="109"/>
        <v>180</v>
      </c>
      <c r="AL122" s="10">
        <f t="shared" si="110"/>
        <v>0.58129797627355195</v>
      </c>
      <c r="AM122" s="5">
        <f t="shared" si="111"/>
        <v>80.630105017502913</v>
      </c>
      <c r="AN122" s="5">
        <f t="shared" si="112"/>
        <v>97.19953325554259</v>
      </c>
      <c r="AO122" s="5">
        <f t="shared" si="113"/>
        <v>97.19953325554259</v>
      </c>
      <c r="AP122" s="5">
        <f t="shared" si="114"/>
        <v>82.613768961493577</v>
      </c>
      <c r="AQ122" s="5">
        <f t="shared" si="115"/>
        <v>44.807467911318554</v>
      </c>
      <c r="AR122" s="5">
        <v>34.664005322687956</v>
      </c>
      <c r="AS122">
        <f t="shared" si="116"/>
        <v>14.585764294049014</v>
      </c>
      <c r="AU122">
        <f t="shared" si="117"/>
        <v>52.392065344224036</v>
      </c>
      <c r="AW122" s="13">
        <f t="shared" si="118"/>
        <v>0.20034792693534356</v>
      </c>
      <c r="AX122" s="13">
        <f t="shared" si="119"/>
        <v>0.24151928095100028</v>
      </c>
      <c r="AY122" s="13">
        <f t="shared" si="120"/>
        <v>0.24151928095100028</v>
      </c>
      <c r="AZ122" s="13">
        <f t="shared" si="121"/>
        <v>0.20527689185271092</v>
      </c>
      <c r="BA122" s="13">
        <f t="shared" si="122"/>
        <v>0.11133661930994491</v>
      </c>
      <c r="BB122" s="18">
        <f t="shared" si="123"/>
        <v>3.6242389098289363E-2</v>
      </c>
    </row>
    <row r="123" spans="1:54" s="15" customFormat="1" x14ac:dyDescent="0.25">
      <c r="A123">
        <v>262</v>
      </c>
      <c r="B123">
        <v>122</v>
      </c>
      <c r="C123"/>
      <c r="D123">
        <v>263</v>
      </c>
      <c r="E123"/>
      <c r="F123">
        <v>100</v>
      </c>
      <c r="G123">
        <v>2</v>
      </c>
      <c r="H123">
        <v>20</v>
      </c>
      <c r="I123">
        <v>30</v>
      </c>
      <c r="J123">
        <v>15</v>
      </c>
      <c r="K123">
        <v>1515</v>
      </c>
      <c r="L123">
        <v>101</v>
      </c>
      <c r="M123">
        <v>758</v>
      </c>
      <c r="N123">
        <v>677</v>
      </c>
      <c r="O123">
        <v>149</v>
      </c>
      <c r="P123">
        <v>650</v>
      </c>
      <c r="Q123">
        <v>653</v>
      </c>
      <c r="R123">
        <v>189</v>
      </c>
      <c r="S123">
        <f t="shared" si="93"/>
        <v>40</v>
      </c>
      <c r="T123">
        <f t="shared" si="94"/>
        <v>3</v>
      </c>
      <c r="U123" t="str">
        <f t="shared" si="95"/>
        <v>Sim val is greater</v>
      </c>
      <c r="V123" t="str">
        <f t="shared" si="96"/>
        <v>1.3 is greater</v>
      </c>
      <c r="W123">
        <v>151</v>
      </c>
      <c r="X123"/>
      <c r="Y123">
        <f t="shared" si="97"/>
        <v>2</v>
      </c>
      <c r="Z123">
        <f t="shared" si="98"/>
        <v>499</v>
      </c>
      <c r="AA123">
        <f t="shared" si="99"/>
        <v>502</v>
      </c>
      <c r="AB123">
        <f t="shared" si="100"/>
        <v>38</v>
      </c>
      <c r="AC123">
        <f t="shared" si="101"/>
        <v>501</v>
      </c>
      <c r="AD123">
        <f t="shared" si="102"/>
        <v>504</v>
      </c>
      <c r="AE123">
        <f t="shared" si="103"/>
        <v>461</v>
      </c>
      <c r="AF123">
        <f t="shared" si="104"/>
        <v>464</v>
      </c>
      <c r="AG123" s="10">
        <f t="shared" si="105"/>
        <v>0.38403041825095058</v>
      </c>
      <c r="AH123" s="10">
        <f t="shared" si="106"/>
        <v>7.58</v>
      </c>
      <c r="AI123" s="10">
        <f t="shared" si="107"/>
        <v>0.13050251256281406</v>
      </c>
      <c r="AJ123" s="10">
        <f t="shared" si="108"/>
        <v>0.02</v>
      </c>
      <c r="AK123" s="10">
        <f t="shared" si="109"/>
        <v>101</v>
      </c>
      <c r="AL123" s="10">
        <f t="shared" si="110"/>
        <v>0.30565247732030698</v>
      </c>
      <c r="AM123" s="5">
        <f t="shared" si="111"/>
        <v>22.008862629246675</v>
      </c>
      <c r="AN123" s="5">
        <f t="shared" si="112"/>
        <v>96.011816838995571</v>
      </c>
      <c r="AO123" s="5">
        <f t="shared" si="113"/>
        <v>96.454948301329395</v>
      </c>
      <c r="AP123" s="5">
        <f t="shared" si="114"/>
        <v>27.917282127031019</v>
      </c>
      <c r="AQ123" s="5">
        <f t="shared" si="115"/>
        <v>22.304283604135893</v>
      </c>
      <c r="AR123" s="5">
        <v>34.474474474474484</v>
      </c>
      <c r="AS123">
        <f t="shared" si="116"/>
        <v>68.094534711964556</v>
      </c>
      <c r="AT123"/>
      <c r="AU123">
        <f t="shared" si="117"/>
        <v>73.707533234859682</v>
      </c>
      <c r="AV123"/>
      <c r="AW123" s="13">
        <f t="shared" si="118"/>
        <v>8.3147321428571411E-2</v>
      </c>
      <c r="AX123" s="13">
        <f t="shared" si="119"/>
        <v>0.36272321428571425</v>
      </c>
      <c r="AY123" s="13">
        <f t="shared" si="120"/>
        <v>0.3643973214285714</v>
      </c>
      <c r="AZ123" s="13">
        <f t="shared" si="121"/>
        <v>0.10546874999999999</v>
      </c>
      <c r="BA123" s="13">
        <f t="shared" si="122"/>
        <v>8.4263392857142849E-2</v>
      </c>
      <c r="BB123" s="18">
        <f t="shared" si="123"/>
        <v>0.25725446428571425</v>
      </c>
    </row>
    <row r="124" spans="1:54" x14ac:dyDescent="0.25">
      <c r="A124" s="15">
        <v>263</v>
      </c>
      <c r="B124">
        <v>123</v>
      </c>
      <c r="C124" s="15"/>
      <c r="D124" s="15">
        <v>264</v>
      </c>
      <c r="E124" s="15"/>
      <c r="F124" s="15">
        <v>100</v>
      </c>
      <c r="G124" s="15">
        <v>24</v>
      </c>
      <c r="H124" s="15">
        <v>20</v>
      </c>
      <c r="I124" s="15">
        <v>30</v>
      </c>
      <c r="J124" s="15">
        <v>15</v>
      </c>
      <c r="K124" s="15">
        <v>3435</v>
      </c>
      <c r="L124" s="15">
        <v>229</v>
      </c>
      <c r="M124" s="15">
        <v>748</v>
      </c>
      <c r="N124">
        <v>737</v>
      </c>
      <c r="O124" s="15">
        <v>711</v>
      </c>
      <c r="P124" s="15">
        <v>722</v>
      </c>
      <c r="Q124" s="15">
        <v>722</v>
      </c>
      <c r="R124" s="15">
        <v>711</v>
      </c>
      <c r="S124">
        <f t="shared" si="93"/>
        <v>0</v>
      </c>
      <c r="T124">
        <f t="shared" si="94"/>
        <v>0</v>
      </c>
      <c r="U124" t="str">
        <f t="shared" si="95"/>
        <v>Both same</v>
      </c>
      <c r="V124" t="str">
        <f t="shared" si="96"/>
        <v>Both same</v>
      </c>
      <c r="W124" s="15">
        <v>494</v>
      </c>
      <c r="Y124">
        <f t="shared" si="97"/>
        <v>217</v>
      </c>
      <c r="Z124">
        <f t="shared" si="98"/>
        <v>228</v>
      </c>
      <c r="AA124">
        <f t="shared" si="99"/>
        <v>228</v>
      </c>
      <c r="AB124">
        <f t="shared" si="100"/>
        <v>217</v>
      </c>
      <c r="AC124">
        <f t="shared" si="101"/>
        <v>11</v>
      </c>
      <c r="AD124">
        <f t="shared" si="102"/>
        <v>11</v>
      </c>
      <c r="AE124">
        <f t="shared" si="103"/>
        <v>11</v>
      </c>
      <c r="AF124">
        <f t="shared" si="104"/>
        <v>11</v>
      </c>
      <c r="AG124" s="10">
        <f t="shared" si="105"/>
        <v>0.86742424242424243</v>
      </c>
      <c r="AH124" s="10">
        <f t="shared" si="106"/>
        <v>7.48</v>
      </c>
      <c r="AI124" s="10">
        <f t="shared" si="107"/>
        <v>0.12723618090452263</v>
      </c>
      <c r="AJ124" s="10">
        <f t="shared" si="108"/>
        <v>0.24</v>
      </c>
      <c r="AK124" s="10">
        <f t="shared" si="109"/>
        <v>229</v>
      </c>
      <c r="AL124" s="10">
        <f t="shared" si="110"/>
        <v>0.7522679692951848</v>
      </c>
      <c r="AM124" s="5">
        <f t="shared" si="111"/>
        <v>96.472184531886029</v>
      </c>
      <c r="AN124" s="5">
        <f t="shared" si="112"/>
        <v>97.964721845318863</v>
      </c>
      <c r="AO124" s="5">
        <f t="shared" si="113"/>
        <v>97.964721845318863</v>
      </c>
      <c r="AP124" s="5">
        <f t="shared" si="114"/>
        <v>96.472184531886029</v>
      </c>
      <c r="AQ124" s="5">
        <f t="shared" si="115"/>
        <v>67.028493894165535</v>
      </c>
      <c r="AR124" s="5">
        <v>34.304207119741108</v>
      </c>
      <c r="AS124">
        <f t="shared" si="116"/>
        <v>1.4925373134328339</v>
      </c>
      <c r="AU124">
        <f t="shared" si="117"/>
        <v>30.936227951153327</v>
      </c>
      <c r="AW124" s="13">
        <f t="shared" si="118"/>
        <v>0.21160714285714288</v>
      </c>
      <c r="AX124" s="13">
        <f t="shared" si="119"/>
        <v>0.21488095238095239</v>
      </c>
      <c r="AY124" s="13">
        <f t="shared" si="120"/>
        <v>0.21488095238095239</v>
      </c>
      <c r="AZ124" s="13">
        <f t="shared" si="121"/>
        <v>0.21160714285714288</v>
      </c>
      <c r="BA124" s="13">
        <f t="shared" si="122"/>
        <v>0.14702380952380953</v>
      </c>
      <c r="BB124" s="18">
        <f t="shared" si="123"/>
        <v>3.2738095238095122E-3</v>
      </c>
    </row>
    <row r="125" spans="1:54" s="15" customFormat="1" x14ac:dyDescent="0.25">
      <c r="A125" s="17">
        <v>264</v>
      </c>
      <c r="B125">
        <v>124</v>
      </c>
      <c r="C125" s="17"/>
      <c r="D125" s="17">
        <v>254</v>
      </c>
      <c r="E125" s="17"/>
      <c r="F125" s="17">
        <v>100</v>
      </c>
      <c r="G125" s="17">
        <v>29</v>
      </c>
      <c r="H125" s="17">
        <v>20</v>
      </c>
      <c r="I125" s="17">
        <v>30</v>
      </c>
      <c r="J125" s="17">
        <v>15</v>
      </c>
      <c r="K125" s="17">
        <v>3150</v>
      </c>
      <c r="L125" s="17">
        <v>210</v>
      </c>
      <c r="M125" s="17">
        <v>754</v>
      </c>
      <c r="N125">
        <v>741</v>
      </c>
      <c r="O125" s="17">
        <v>579</v>
      </c>
      <c r="P125" s="17">
        <v>717</v>
      </c>
      <c r="Q125" s="17">
        <v>716</v>
      </c>
      <c r="R125" s="17">
        <v>592</v>
      </c>
      <c r="S125">
        <f t="shared" si="93"/>
        <v>13</v>
      </c>
      <c r="T125">
        <f t="shared" si="94"/>
        <v>1</v>
      </c>
      <c r="U125" t="str">
        <f t="shared" si="95"/>
        <v>Sim val is greater</v>
      </c>
      <c r="V125" t="str">
        <f t="shared" si="96"/>
        <v>1.2 is greater</v>
      </c>
      <c r="W125" s="17">
        <v>335</v>
      </c>
      <c r="X125"/>
      <c r="Y125">
        <f t="shared" si="97"/>
        <v>244</v>
      </c>
      <c r="Z125">
        <f t="shared" si="98"/>
        <v>382</v>
      </c>
      <c r="AA125">
        <f t="shared" si="99"/>
        <v>381</v>
      </c>
      <c r="AB125">
        <f t="shared" si="100"/>
        <v>257</v>
      </c>
      <c r="AC125">
        <f t="shared" si="101"/>
        <v>138</v>
      </c>
      <c r="AD125">
        <f t="shared" si="102"/>
        <v>137</v>
      </c>
      <c r="AE125">
        <f t="shared" si="103"/>
        <v>125</v>
      </c>
      <c r="AF125">
        <f t="shared" si="104"/>
        <v>124</v>
      </c>
      <c r="AG125" s="10">
        <f t="shared" si="105"/>
        <v>0.82677165354330706</v>
      </c>
      <c r="AH125" s="10">
        <f t="shared" si="106"/>
        <v>7.54</v>
      </c>
      <c r="AI125" s="10">
        <f t="shared" si="107"/>
        <v>0.12919597989949747</v>
      </c>
      <c r="AJ125" s="10">
        <f t="shared" si="108"/>
        <v>0.28999999999999998</v>
      </c>
      <c r="AK125" s="10">
        <f t="shared" si="109"/>
        <v>210</v>
      </c>
      <c r="AL125" s="10">
        <f t="shared" si="110"/>
        <v>0.68597348220516396</v>
      </c>
      <c r="AM125" s="5">
        <f t="shared" si="111"/>
        <v>78.137651821862349</v>
      </c>
      <c r="AN125" s="5">
        <f t="shared" si="112"/>
        <v>96.761133603238875</v>
      </c>
      <c r="AO125" s="5">
        <f t="shared" si="113"/>
        <v>96.62618083670715</v>
      </c>
      <c r="AP125" s="5">
        <f t="shared" si="114"/>
        <v>79.892037786774623</v>
      </c>
      <c r="AQ125" s="5">
        <f t="shared" si="115"/>
        <v>45.209176788124154</v>
      </c>
      <c r="AR125" s="5">
        <v>34.229390681003586</v>
      </c>
      <c r="AS125">
        <f t="shared" si="116"/>
        <v>16.869095816464252</v>
      </c>
      <c r="AT125"/>
      <c r="AU125">
        <f t="shared" si="117"/>
        <v>51.551956815114721</v>
      </c>
      <c r="AV125"/>
      <c r="AW125" s="13">
        <f t="shared" si="118"/>
        <v>0.19700578428036747</v>
      </c>
      <c r="AX125" s="13">
        <f t="shared" si="119"/>
        <v>0.24396053079278671</v>
      </c>
      <c r="AY125" s="13">
        <f t="shared" si="120"/>
        <v>0.2436202790064648</v>
      </c>
      <c r="AZ125" s="13">
        <f t="shared" si="121"/>
        <v>0.20142905750255188</v>
      </c>
      <c r="BA125" s="13">
        <f t="shared" si="122"/>
        <v>0.11398434841782919</v>
      </c>
      <c r="BB125" s="18">
        <f t="shared" si="123"/>
        <v>4.2191221503912912E-2</v>
      </c>
    </row>
    <row r="126" spans="1:54" s="17" customFormat="1" x14ac:dyDescent="0.25">
      <c r="A126" s="15">
        <v>265</v>
      </c>
      <c r="B126">
        <v>125</v>
      </c>
      <c r="C126" s="15"/>
      <c r="D126" s="15">
        <v>299</v>
      </c>
      <c r="E126" s="15"/>
      <c r="F126" s="15">
        <v>100</v>
      </c>
      <c r="G126" s="15">
        <v>29</v>
      </c>
      <c r="H126" s="15">
        <v>20</v>
      </c>
      <c r="I126" s="15">
        <v>30</v>
      </c>
      <c r="J126" s="15">
        <v>15</v>
      </c>
      <c r="K126" s="15">
        <v>3900</v>
      </c>
      <c r="L126" s="15">
        <v>260</v>
      </c>
      <c r="M126" s="15">
        <v>851</v>
      </c>
      <c r="N126">
        <v>843</v>
      </c>
      <c r="O126" s="15">
        <v>775</v>
      </c>
      <c r="P126" s="15">
        <v>823</v>
      </c>
      <c r="Q126" s="15">
        <v>835</v>
      </c>
      <c r="R126" s="15">
        <v>774</v>
      </c>
      <c r="S126">
        <f t="shared" si="93"/>
        <v>1</v>
      </c>
      <c r="T126">
        <f t="shared" si="94"/>
        <v>12</v>
      </c>
      <c r="U126" t="str">
        <f t="shared" si="95"/>
        <v>1.1 is greater</v>
      </c>
      <c r="V126" t="str">
        <f t="shared" si="96"/>
        <v>1.3 is greater</v>
      </c>
      <c r="W126" s="15">
        <v>675</v>
      </c>
      <c r="X126"/>
      <c r="Y126">
        <f t="shared" si="97"/>
        <v>100</v>
      </c>
      <c r="Z126">
        <f t="shared" si="98"/>
        <v>148</v>
      </c>
      <c r="AA126">
        <f t="shared" si="99"/>
        <v>160</v>
      </c>
      <c r="AB126">
        <f t="shared" si="100"/>
        <v>99</v>
      </c>
      <c r="AC126">
        <f t="shared" si="101"/>
        <v>48</v>
      </c>
      <c r="AD126">
        <f t="shared" si="102"/>
        <v>60</v>
      </c>
      <c r="AE126">
        <f t="shared" si="103"/>
        <v>49</v>
      </c>
      <c r="AF126">
        <f t="shared" si="104"/>
        <v>61</v>
      </c>
      <c r="AG126" s="10">
        <f t="shared" si="105"/>
        <v>0.86956521739130432</v>
      </c>
      <c r="AH126" s="10">
        <f t="shared" si="106"/>
        <v>8.51</v>
      </c>
      <c r="AI126" s="10">
        <f t="shared" si="107"/>
        <v>0.16087939698492462</v>
      </c>
      <c r="AJ126" s="10">
        <f t="shared" si="108"/>
        <v>0.28999999999999998</v>
      </c>
      <c r="AK126" s="10">
        <f t="shared" si="109"/>
        <v>260</v>
      </c>
      <c r="AL126" s="10">
        <f t="shared" si="110"/>
        <v>0.86043265875785058</v>
      </c>
      <c r="AM126" s="5">
        <f t="shared" si="111"/>
        <v>91.933570581257413</v>
      </c>
      <c r="AN126" s="5">
        <f t="shared" si="112"/>
        <v>97.627520759193359</v>
      </c>
      <c r="AO126" s="5">
        <f t="shared" si="113"/>
        <v>99.051008303677349</v>
      </c>
      <c r="AP126" s="5">
        <f t="shared" si="114"/>
        <v>91.814946619217082</v>
      </c>
      <c r="AQ126" s="5">
        <f t="shared" si="115"/>
        <v>80.071174377224196</v>
      </c>
      <c r="AR126" s="5">
        <v>34.121122599704584</v>
      </c>
      <c r="AS126">
        <f t="shared" si="116"/>
        <v>5.8125741399762774</v>
      </c>
      <c r="AT126"/>
      <c r="AU126">
        <f t="shared" si="117"/>
        <v>17.556346381969163</v>
      </c>
      <c r="AV126"/>
      <c r="AW126" s="13">
        <f t="shared" si="118"/>
        <v>0.19963936115404429</v>
      </c>
      <c r="AX126" s="13">
        <f t="shared" si="119"/>
        <v>0.2120041215868109</v>
      </c>
      <c r="AY126" s="13">
        <f t="shared" si="120"/>
        <v>0.21509531169500257</v>
      </c>
      <c r="AZ126" s="13">
        <f t="shared" si="121"/>
        <v>0.19938176197836163</v>
      </c>
      <c r="BA126" s="13">
        <f t="shared" si="122"/>
        <v>0.1738794435857805</v>
      </c>
      <c r="BB126" s="18">
        <f t="shared" si="123"/>
        <v>1.2364760432766603E-2</v>
      </c>
    </row>
    <row r="127" spans="1:54" s="4" customFormat="1" x14ac:dyDescent="0.25">
      <c r="A127">
        <v>266</v>
      </c>
      <c r="B127">
        <v>126</v>
      </c>
      <c r="C127"/>
      <c r="D127">
        <v>232</v>
      </c>
      <c r="E127"/>
      <c r="F127">
        <v>100</v>
      </c>
      <c r="G127">
        <v>5</v>
      </c>
      <c r="H127">
        <v>20</v>
      </c>
      <c r="I127">
        <v>30</v>
      </c>
      <c r="J127">
        <v>15</v>
      </c>
      <c r="K127">
        <v>2040</v>
      </c>
      <c r="L127">
        <v>136</v>
      </c>
      <c r="M127">
        <v>997</v>
      </c>
      <c r="N127">
        <v>954</v>
      </c>
      <c r="O127">
        <v>440</v>
      </c>
      <c r="P127">
        <v>940</v>
      </c>
      <c r="Q127">
        <v>942</v>
      </c>
      <c r="R127">
        <v>515</v>
      </c>
      <c r="S127">
        <f t="shared" si="93"/>
        <v>75</v>
      </c>
      <c r="T127">
        <f t="shared" si="94"/>
        <v>2</v>
      </c>
      <c r="U127" t="str">
        <f t="shared" si="95"/>
        <v>Sim val is greater</v>
      </c>
      <c r="V127" t="str">
        <f t="shared" si="96"/>
        <v>1.3 is greater</v>
      </c>
      <c r="W127">
        <v>326</v>
      </c>
      <c r="Y127" s="4">
        <f t="shared" si="97"/>
        <v>114</v>
      </c>
      <c r="Z127" s="4">
        <f t="shared" si="98"/>
        <v>614</v>
      </c>
      <c r="AA127" s="4">
        <f t="shared" si="99"/>
        <v>616</v>
      </c>
      <c r="AB127" s="4">
        <f t="shared" si="100"/>
        <v>189</v>
      </c>
      <c r="AC127" s="4">
        <f t="shared" si="101"/>
        <v>500</v>
      </c>
      <c r="AD127" s="4">
        <f t="shared" si="102"/>
        <v>502</v>
      </c>
      <c r="AE127" s="4">
        <f t="shared" si="103"/>
        <v>425</v>
      </c>
      <c r="AF127" s="4">
        <f t="shared" si="104"/>
        <v>427</v>
      </c>
      <c r="AG127" s="4">
        <f t="shared" si="105"/>
        <v>0.58620689655172409</v>
      </c>
      <c r="AH127" s="4">
        <f t="shared" si="106"/>
        <v>9.9700000000000006</v>
      </c>
      <c r="AI127" s="4">
        <f t="shared" si="107"/>
        <v>0.20856783919597993</v>
      </c>
      <c r="AJ127" s="4">
        <f t="shared" si="108"/>
        <v>0.05</v>
      </c>
      <c r="AK127" s="4">
        <f t="shared" si="109"/>
        <v>136</v>
      </c>
      <c r="AL127" s="4">
        <f t="shared" si="110"/>
        <v>0.42777390090718764</v>
      </c>
      <c r="AM127" s="4">
        <f t="shared" si="111"/>
        <v>46.121593291404608</v>
      </c>
      <c r="AN127" s="4">
        <f t="shared" si="112"/>
        <v>98.532494758909849</v>
      </c>
      <c r="AO127" s="4">
        <f t="shared" si="113"/>
        <v>98.742138364779876</v>
      </c>
      <c r="AP127" s="4">
        <f t="shared" si="114"/>
        <v>53.983228511530399</v>
      </c>
      <c r="AQ127" s="4">
        <f t="shared" si="115"/>
        <v>34.171907756813418</v>
      </c>
      <c r="AR127" s="4">
        <v>33.648881239242684</v>
      </c>
      <c r="AS127" s="4">
        <f t="shared" si="116"/>
        <v>44.54926624737945</v>
      </c>
      <c r="AU127" s="4">
        <f t="shared" si="117"/>
        <v>64.360587002096423</v>
      </c>
      <c r="AW127" s="4">
        <f t="shared" si="118"/>
        <v>0.13910844135314573</v>
      </c>
      <c r="AX127" s="4">
        <f t="shared" si="119"/>
        <v>0.29718621561808412</v>
      </c>
      <c r="AY127" s="4">
        <f t="shared" si="120"/>
        <v>0.29781852671514386</v>
      </c>
      <c r="AZ127" s="4">
        <f t="shared" si="121"/>
        <v>0.16282010749288653</v>
      </c>
      <c r="BA127" s="4">
        <f t="shared" si="122"/>
        <v>0.10306670882073982</v>
      </c>
      <c r="BB127" s="4">
        <f t="shared" si="123"/>
        <v>0.13436610812519759</v>
      </c>
    </row>
    <row r="128" spans="1:54" x14ac:dyDescent="0.25">
      <c r="A128" s="16">
        <v>267</v>
      </c>
      <c r="B128">
        <v>127</v>
      </c>
      <c r="C128" s="15"/>
      <c r="D128" s="15">
        <v>306</v>
      </c>
      <c r="E128" s="15"/>
      <c r="F128" s="15">
        <v>100</v>
      </c>
      <c r="G128" s="15">
        <v>24</v>
      </c>
      <c r="H128" s="15">
        <v>20</v>
      </c>
      <c r="I128" s="15">
        <v>30</v>
      </c>
      <c r="J128" s="15">
        <v>15</v>
      </c>
      <c r="K128" s="15">
        <v>3000</v>
      </c>
      <c r="L128" s="15">
        <v>200</v>
      </c>
      <c r="M128" s="15">
        <v>528</v>
      </c>
      <c r="N128">
        <v>493</v>
      </c>
      <c r="O128" s="15">
        <v>418</v>
      </c>
      <c r="P128" s="15">
        <v>484</v>
      </c>
      <c r="Q128" s="15">
        <v>488</v>
      </c>
      <c r="R128" s="15">
        <v>429</v>
      </c>
      <c r="S128">
        <f t="shared" si="93"/>
        <v>11</v>
      </c>
      <c r="T128">
        <f t="shared" si="94"/>
        <v>4</v>
      </c>
      <c r="U128" t="str">
        <f t="shared" si="95"/>
        <v>Sim val is greater</v>
      </c>
      <c r="V128" t="str">
        <f t="shared" si="96"/>
        <v>1.3 is greater</v>
      </c>
      <c r="W128" s="15">
        <v>145</v>
      </c>
      <c r="Y128">
        <f t="shared" si="97"/>
        <v>273</v>
      </c>
      <c r="Z128">
        <f t="shared" si="98"/>
        <v>339</v>
      </c>
      <c r="AA128">
        <f t="shared" si="99"/>
        <v>343</v>
      </c>
      <c r="AB128">
        <f t="shared" si="100"/>
        <v>284</v>
      </c>
      <c r="AC128">
        <f t="shared" si="101"/>
        <v>66</v>
      </c>
      <c r="AD128">
        <f t="shared" si="102"/>
        <v>70</v>
      </c>
      <c r="AE128">
        <f t="shared" si="103"/>
        <v>55</v>
      </c>
      <c r="AF128">
        <f t="shared" si="104"/>
        <v>59</v>
      </c>
      <c r="AG128" s="10">
        <f t="shared" si="105"/>
        <v>0.65359477124183007</v>
      </c>
      <c r="AH128" s="10">
        <f t="shared" si="106"/>
        <v>5.28</v>
      </c>
      <c r="AI128" s="10">
        <f t="shared" si="107"/>
        <v>5.5376884422110556E-2</v>
      </c>
      <c r="AJ128" s="10">
        <f t="shared" si="108"/>
        <v>0.24</v>
      </c>
      <c r="AK128" s="10">
        <f t="shared" si="109"/>
        <v>200</v>
      </c>
      <c r="AL128" s="10">
        <f t="shared" si="110"/>
        <v>0.65108164689462655</v>
      </c>
      <c r="AM128" s="5">
        <f t="shared" si="111"/>
        <v>84.78701825557809</v>
      </c>
      <c r="AN128" s="5">
        <f t="shared" si="112"/>
        <v>98.174442190669382</v>
      </c>
      <c r="AO128" s="5">
        <f t="shared" si="113"/>
        <v>98.985801217038542</v>
      </c>
      <c r="AP128" s="5">
        <f t="shared" si="114"/>
        <v>87.018255578093303</v>
      </c>
      <c r="AQ128" s="5">
        <f t="shared" si="115"/>
        <v>29.411764705882355</v>
      </c>
      <c r="AR128" s="5">
        <v>33.222453222453225</v>
      </c>
      <c r="AS128">
        <f t="shared" si="116"/>
        <v>11.156186612576079</v>
      </c>
      <c r="AU128">
        <f t="shared" si="117"/>
        <v>68.762677484787019</v>
      </c>
      <c r="AW128" s="13">
        <f t="shared" si="118"/>
        <v>0.21283095723014253</v>
      </c>
      <c r="AX128" s="13">
        <f t="shared" si="119"/>
        <v>0.24643584521384926</v>
      </c>
      <c r="AY128" s="13">
        <f t="shared" si="120"/>
        <v>0.24847250509164964</v>
      </c>
      <c r="AZ128" s="13">
        <f t="shared" si="121"/>
        <v>0.21843177189409363</v>
      </c>
      <c r="BA128" s="13">
        <f t="shared" si="122"/>
        <v>7.3828920570264758E-2</v>
      </c>
      <c r="BB128" s="18">
        <f t="shared" si="123"/>
        <v>2.8004073319755629E-2</v>
      </c>
    </row>
    <row r="129" spans="1:54" s="15" customFormat="1" x14ac:dyDescent="0.25">
      <c r="A129" s="15">
        <v>268</v>
      </c>
      <c r="B129">
        <v>128</v>
      </c>
      <c r="D129" s="15">
        <v>307</v>
      </c>
      <c r="F129" s="15">
        <v>100</v>
      </c>
      <c r="G129" s="15">
        <v>12</v>
      </c>
      <c r="H129" s="15">
        <v>20</v>
      </c>
      <c r="I129" s="15">
        <v>30</v>
      </c>
      <c r="J129" s="15">
        <v>15</v>
      </c>
      <c r="K129" s="15">
        <v>4000</v>
      </c>
      <c r="L129" s="15">
        <v>266</v>
      </c>
      <c r="M129" s="15">
        <v>720</v>
      </c>
      <c r="N129">
        <v>709</v>
      </c>
      <c r="O129" s="15">
        <v>661</v>
      </c>
      <c r="P129" s="15">
        <v>703</v>
      </c>
      <c r="Q129" s="15">
        <v>702</v>
      </c>
      <c r="R129" s="15">
        <v>661</v>
      </c>
      <c r="S129">
        <f t="shared" si="93"/>
        <v>0</v>
      </c>
      <c r="T129">
        <f t="shared" si="94"/>
        <v>1</v>
      </c>
      <c r="U129" t="str">
        <f t="shared" si="95"/>
        <v>Both same</v>
      </c>
      <c r="V129" t="str">
        <f t="shared" si="96"/>
        <v>1.2 is greater</v>
      </c>
      <c r="W129" s="15">
        <v>513</v>
      </c>
      <c r="X129"/>
      <c r="Y129">
        <f t="shared" si="97"/>
        <v>148</v>
      </c>
      <c r="Z129">
        <f t="shared" si="98"/>
        <v>190</v>
      </c>
      <c r="AA129">
        <f t="shared" si="99"/>
        <v>189</v>
      </c>
      <c r="AB129">
        <f t="shared" si="100"/>
        <v>148</v>
      </c>
      <c r="AC129">
        <f t="shared" si="101"/>
        <v>42</v>
      </c>
      <c r="AD129">
        <f t="shared" si="102"/>
        <v>41</v>
      </c>
      <c r="AE129">
        <f t="shared" si="103"/>
        <v>42</v>
      </c>
      <c r="AF129">
        <f t="shared" si="104"/>
        <v>41</v>
      </c>
      <c r="AG129" s="10">
        <f t="shared" si="105"/>
        <v>0.86644951140065152</v>
      </c>
      <c r="AH129" s="10">
        <f t="shared" si="106"/>
        <v>7.2</v>
      </c>
      <c r="AI129" s="10">
        <f t="shared" si="107"/>
        <v>0.11809045226130653</v>
      </c>
      <c r="AJ129" s="10">
        <f t="shared" si="108"/>
        <v>0.12</v>
      </c>
      <c r="AK129" s="10">
        <f t="shared" si="109"/>
        <v>266.66666666666669</v>
      </c>
      <c r="AL129" s="10">
        <f t="shared" si="110"/>
        <v>0.88369388229820889</v>
      </c>
      <c r="AM129" s="5">
        <f t="shared" si="111"/>
        <v>93.229901269393508</v>
      </c>
      <c r="AN129" s="5">
        <f t="shared" si="112"/>
        <v>99.153737658674189</v>
      </c>
      <c r="AO129" s="5">
        <f t="shared" si="113"/>
        <v>99.012693935119884</v>
      </c>
      <c r="AP129" s="5">
        <f t="shared" si="114"/>
        <v>93.229901269393508</v>
      </c>
      <c r="AQ129" s="5">
        <f t="shared" si="115"/>
        <v>72.355430183356845</v>
      </c>
      <c r="AR129" s="5">
        <v>33.16618911174784</v>
      </c>
      <c r="AS129">
        <f t="shared" si="116"/>
        <v>5.9238363892806802</v>
      </c>
      <c r="AT129"/>
      <c r="AU129">
        <f t="shared" si="117"/>
        <v>26.798307475317344</v>
      </c>
      <c r="AV129"/>
      <c r="AW129" s="13">
        <f t="shared" si="118"/>
        <v>0.20401234567901236</v>
      </c>
      <c r="AX129" s="13">
        <f t="shared" si="119"/>
        <v>0.21697530864197531</v>
      </c>
      <c r="AY129" s="13">
        <f t="shared" si="120"/>
        <v>0.21666666666666667</v>
      </c>
      <c r="AZ129" s="13">
        <f t="shared" si="121"/>
        <v>0.20401234567901236</v>
      </c>
      <c r="BA129" s="13">
        <f t="shared" si="122"/>
        <v>0.15833333333333335</v>
      </c>
      <c r="BB129" s="18">
        <f t="shared" si="123"/>
        <v>1.2654320987654316E-2</v>
      </c>
    </row>
    <row r="130" spans="1:54" s="15" customFormat="1" x14ac:dyDescent="0.25">
      <c r="A130">
        <v>269</v>
      </c>
      <c r="B130">
        <v>129</v>
      </c>
      <c r="C130"/>
      <c r="D130">
        <v>252</v>
      </c>
      <c r="E130"/>
      <c r="F130">
        <v>100</v>
      </c>
      <c r="G130">
        <v>22</v>
      </c>
      <c r="H130">
        <v>20</v>
      </c>
      <c r="I130">
        <v>30</v>
      </c>
      <c r="J130">
        <v>15</v>
      </c>
      <c r="K130">
        <v>2400</v>
      </c>
      <c r="L130">
        <v>160</v>
      </c>
      <c r="M130">
        <v>592</v>
      </c>
      <c r="N130">
        <v>558</v>
      </c>
      <c r="O130">
        <v>330</v>
      </c>
      <c r="P130">
        <v>524</v>
      </c>
      <c r="Q130">
        <v>524</v>
      </c>
      <c r="R130">
        <v>333</v>
      </c>
      <c r="S130">
        <f t="shared" ref="S130:S161" si="124">ABS(R130-O130)</f>
        <v>3</v>
      </c>
      <c r="T130">
        <f t="shared" ref="T130:T161" si="125">ABS(P130-Q130)</f>
        <v>0</v>
      </c>
      <c r="U130" t="str">
        <f t="shared" ref="U130:U161" si="126">IF(O130&gt;R130,"1.1 is greater",IF(R130&gt;O130,"Sim val is greater","Both same"))</f>
        <v>Sim val is greater</v>
      </c>
      <c r="V130" t="str">
        <f t="shared" ref="V130:V161" si="127">IF(P130&gt;Q130,"1.2 is greater",IF(Q130&gt;P130,"1.3 is greater","Both same"))</f>
        <v>Both same</v>
      </c>
      <c r="W130">
        <v>223</v>
      </c>
      <c r="X130"/>
      <c r="Y130">
        <f t="shared" ref="Y130:Y161" si="128">ABS(O130-W130)</f>
        <v>107</v>
      </c>
      <c r="Z130">
        <f t="shared" ref="Z130:Z161" si="129">ABS(P130-W130)</f>
        <v>301</v>
      </c>
      <c r="AA130">
        <f t="shared" ref="AA130:AA161" si="130">ABS(Q130-W130)</f>
        <v>301</v>
      </c>
      <c r="AB130">
        <f t="shared" ref="AB130:AB161" si="131">ABS(R130-W130)</f>
        <v>110</v>
      </c>
      <c r="AC130">
        <f t="shared" ref="AC130:AC161" si="132">ABS(O130-P130)</f>
        <v>194</v>
      </c>
      <c r="AD130">
        <f t="shared" ref="AD130:AD161" si="133">ABS(O130-Q130)</f>
        <v>194</v>
      </c>
      <c r="AE130">
        <f t="shared" ref="AE130:AE161" si="134">ABS(P130-R130)</f>
        <v>191</v>
      </c>
      <c r="AF130">
        <f t="shared" ref="AF130:AF161" si="135">ABS(Q130-R130)</f>
        <v>191</v>
      </c>
      <c r="AG130" s="10">
        <f t="shared" ref="AG130:AG161" si="136">L130/D130</f>
        <v>0.63492063492063489</v>
      </c>
      <c r="AH130" s="10">
        <f t="shared" ref="AH130:AH161" si="137">M130/(F130)</f>
        <v>5.92</v>
      </c>
      <c r="AI130" s="10">
        <f t="shared" ref="AI130:AI161" si="138">(AH130-$AH$204)/($AH$203-$AH$204)</f>
        <v>7.6281407035175872E-2</v>
      </c>
      <c r="AJ130" s="10">
        <f t="shared" ref="AJ130:AJ161" si="139">G130/F130</f>
        <v>0.22</v>
      </c>
      <c r="AK130" s="10">
        <f t="shared" ref="AK130:AK161" si="140">K130/J130</f>
        <v>160</v>
      </c>
      <c r="AL130" s="10">
        <f t="shared" ref="AL130:AL161" si="141">(AK130-$AK$204)/($AK$203-$AK$204)</f>
        <v>0.51151430565247724</v>
      </c>
      <c r="AM130" s="5">
        <f t="shared" ref="AM130:AM161" si="142">(O130/N130)*100</f>
        <v>59.13978494623656</v>
      </c>
      <c r="AN130" s="5">
        <f t="shared" ref="AN130:AN161" si="143">(P130/N130)*100</f>
        <v>93.906810035842298</v>
      </c>
      <c r="AO130" s="5">
        <f t="shared" ref="AO130:AO161" si="144">(Q130/N130)*100</f>
        <v>93.906810035842298</v>
      </c>
      <c r="AP130" s="5">
        <f t="shared" ref="AP130:AP161" si="145">(R130/N130)*100</f>
        <v>59.677419354838712</v>
      </c>
      <c r="AQ130" s="5">
        <f t="shared" ref="AQ130:AQ161" si="146">(W130/N130)*100</f>
        <v>39.964157706093189</v>
      </c>
      <c r="AR130" s="5">
        <v>33.031852143138025</v>
      </c>
      <c r="AS130">
        <f t="shared" ref="AS130:AS161" si="147">AN130-AP130</f>
        <v>34.229390681003586</v>
      </c>
      <c r="AT130"/>
      <c r="AU130">
        <f t="shared" ref="AU130:AU161" si="148">AN130-AQ130</f>
        <v>53.942652329749109</v>
      </c>
      <c r="AV130"/>
      <c r="AW130" s="13">
        <f t="shared" ref="AW130:AW161" si="149">AM130/SUM($AM130:$AQ130)</f>
        <v>0.17063081695966906</v>
      </c>
      <c r="AX130" s="13">
        <f t="shared" ref="AX130:AX161" si="150">AN130/SUM($AM130:$AQ130)</f>
        <v>0.27094105480868663</v>
      </c>
      <c r="AY130" s="13">
        <f t="shared" ref="AY130:AY161" si="151">AO130/SUM($AM130:$AQ130)</f>
        <v>0.27094105480868663</v>
      </c>
      <c r="AZ130" s="13">
        <f t="shared" ref="AZ130:AZ161" si="152">AP130/SUM($AM130:$AQ130)</f>
        <v>0.17218200620475696</v>
      </c>
      <c r="BA130" s="13">
        <f t="shared" ref="BA130:BA161" si="153">AQ130/SUM($AM130:$AQ130)</f>
        <v>0.11530506721820061</v>
      </c>
      <c r="BB130" s="18">
        <f t="shared" ref="BB130:BB161" si="154">MIN(AX130,AY130)-MAX(AW130,AZ130)</f>
        <v>9.8759048603929672E-2</v>
      </c>
    </row>
    <row r="131" spans="1:54" x14ac:dyDescent="0.25">
      <c r="A131" s="17">
        <v>270</v>
      </c>
      <c r="B131">
        <v>130</v>
      </c>
      <c r="C131" s="17"/>
      <c r="D131" s="17">
        <v>264</v>
      </c>
      <c r="E131" s="17"/>
      <c r="F131" s="17">
        <v>100</v>
      </c>
      <c r="G131" s="17">
        <v>6</v>
      </c>
      <c r="H131" s="17">
        <v>20</v>
      </c>
      <c r="I131" s="17">
        <v>30</v>
      </c>
      <c r="J131" s="17">
        <v>15</v>
      </c>
      <c r="K131" s="17">
        <v>2850</v>
      </c>
      <c r="L131" s="17">
        <v>190</v>
      </c>
      <c r="M131" s="17">
        <v>688</v>
      </c>
      <c r="N131">
        <v>663</v>
      </c>
      <c r="O131" s="17">
        <v>528</v>
      </c>
      <c r="P131" s="17">
        <v>639</v>
      </c>
      <c r="Q131" s="17">
        <v>639</v>
      </c>
      <c r="R131" s="17">
        <v>528</v>
      </c>
      <c r="S131">
        <f t="shared" si="124"/>
        <v>0</v>
      </c>
      <c r="T131">
        <f t="shared" si="125"/>
        <v>0</v>
      </c>
      <c r="U131" t="str">
        <f t="shared" si="126"/>
        <v>Both same</v>
      </c>
      <c r="V131" t="str">
        <f t="shared" si="127"/>
        <v>Both same</v>
      </c>
      <c r="W131" s="17">
        <v>353</v>
      </c>
      <c r="Y131">
        <f t="shared" si="128"/>
        <v>175</v>
      </c>
      <c r="Z131">
        <f t="shared" si="129"/>
        <v>286</v>
      </c>
      <c r="AA131">
        <f t="shared" si="130"/>
        <v>286</v>
      </c>
      <c r="AB131">
        <f t="shared" si="131"/>
        <v>175</v>
      </c>
      <c r="AC131">
        <f t="shared" si="132"/>
        <v>111</v>
      </c>
      <c r="AD131">
        <f t="shared" si="133"/>
        <v>111</v>
      </c>
      <c r="AE131">
        <f t="shared" si="134"/>
        <v>111</v>
      </c>
      <c r="AF131">
        <f t="shared" si="135"/>
        <v>111</v>
      </c>
      <c r="AG131" s="10">
        <f t="shared" si="136"/>
        <v>0.71969696969696972</v>
      </c>
      <c r="AH131" s="10">
        <f t="shared" si="137"/>
        <v>6.88</v>
      </c>
      <c r="AI131" s="10">
        <f t="shared" si="138"/>
        <v>0.10763819095477385</v>
      </c>
      <c r="AJ131" s="10">
        <f t="shared" si="139"/>
        <v>0.06</v>
      </c>
      <c r="AK131" s="10">
        <f t="shared" si="140"/>
        <v>190</v>
      </c>
      <c r="AL131" s="10">
        <f t="shared" si="141"/>
        <v>0.61618981158408925</v>
      </c>
      <c r="AM131" s="5">
        <f t="shared" si="142"/>
        <v>79.638009049773757</v>
      </c>
      <c r="AN131" s="5">
        <f t="shared" si="143"/>
        <v>96.380090497737555</v>
      </c>
      <c r="AO131" s="5">
        <f t="shared" si="144"/>
        <v>96.380090497737555</v>
      </c>
      <c r="AP131" s="5">
        <f t="shared" si="145"/>
        <v>79.638009049773757</v>
      </c>
      <c r="AQ131" s="5">
        <f t="shared" si="146"/>
        <v>53.242835595776775</v>
      </c>
      <c r="AR131" s="5">
        <v>32.96252927400468</v>
      </c>
      <c r="AS131">
        <f t="shared" si="147"/>
        <v>16.742081447963798</v>
      </c>
      <c r="AU131">
        <f t="shared" si="148"/>
        <v>43.13725490196078</v>
      </c>
      <c r="AW131" s="13">
        <f t="shared" si="149"/>
        <v>0.19650167473018235</v>
      </c>
      <c r="AX131" s="13">
        <f t="shared" si="150"/>
        <v>0.2378116858950502</v>
      </c>
      <c r="AY131" s="13">
        <f t="shared" si="151"/>
        <v>0.2378116858950502</v>
      </c>
      <c r="AZ131" s="13">
        <f t="shared" si="152"/>
        <v>0.19650167473018235</v>
      </c>
      <c r="BA131" s="13">
        <f t="shared" si="153"/>
        <v>0.13137327874953478</v>
      </c>
      <c r="BB131" s="18">
        <f t="shared" si="154"/>
        <v>4.1310011164867849E-2</v>
      </c>
    </row>
    <row r="132" spans="1:54" s="17" customFormat="1" x14ac:dyDescent="0.25">
      <c r="A132">
        <v>271</v>
      </c>
      <c r="B132">
        <v>131</v>
      </c>
      <c r="C132"/>
      <c r="D132">
        <v>250</v>
      </c>
      <c r="E132"/>
      <c r="F132">
        <v>100</v>
      </c>
      <c r="G132">
        <v>15</v>
      </c>
      <c r="H132">
        <v>20</v>
      </c>
      <c r="I132">
        <v>30</v>
      </c>
      <c r="J132">
        <v>15</v>
      </c>
      <c r="K132">
        <v>1710</v>
      </c>
      <c r="L132">
        <v>114</v>
      </c>
      <c r="M132">
        <v>649</v>
      </c>
      <c r="N132">
        <v>580</v>
      </c>
      <c r="O132">
        <v>274</v>
      </c>
      <c r="P132">
        <v>462</v>
      </c>
      <c r="Q132">
        <v>462</v>
      </c>
      <c r="R132">
        <v>277</v>
      </c>
      <c r="S132">
        <f t="shared" si="124"/>
        <v>3</v>
      </c>
      <c r="T132">
        <f t="shared" si="125"/>
        <v>0</v>
      </c>
      <c r="U132" t="str">
        <f t="shared" si="126"/>
        <v>Sim val is greater</v>
      </c>
      <c r="V132" t="str">
        <f t="shared" si="127"/>
        <v>Both same</v>
      </c>
      <c r="W132">
        <v>92</v>
      </c>
      <c r="X132"/>
      <c r="Y132">
        <f t="shared" si="128"/>
        <v>182</v>
      </c>
      <c r="Z132">
        <f t="shared" si="129"/>
        <v>370</v>
      </c>
      <c r="AA132">
        <f t="shared" si="130"/>
        <v>370</v>
      </c>
      <c r="AB132">
        <f t="shared" si="131"/>
        <v>185</v>
      </c>
      <c r="AC132">
        <f t="shared" si="132"/>
        <v>188</v>
      </c>
      <c r="AD132">
        <f t="shared" si="133"/>
        <v>188</v>
      </c>
      <c r="AE132">
        <f t="shared" si="134"/>
        <v>185</v>
      </c>
      <c r="AF132">
        <f t="shared" si="135"/>
        <v>185</v>
      </c>
      <c r="AG132" s="10">
        <f t="shared" si="136"/>
        <v>0.45600000000000002</v>
      </c>
      <c r="AH132" s="10">
        <f t="shared" si="137"/>
        <v>6.49</v>
      </c>
      <c r="AI132" s="10">
        <f t="shared" si="138"/>
        <v>9.4899497487437187E-2</v>
      </c>
      <c r="AJ132" s="10">
        <f t="shared" si="139"/>
        <v>0.15</v>
      </c>
      <c r="AK132" s="10">
        <f t="shared" si="140"/>
        <v>114</v>
      </c>
      <c r="AL132" s="10">
        <f t="shared" si="141"/>
        <v>0.35101186322400552</v>
      </c>
      <c r="AM132" s="5">
        <f t="shared" si="142"/>
        <v>47.241379310344826</v>
      </c>
      <c r="AN132" s="5">
        <f t="shared" si="143"/>
        <v>79.65517241379311</v>
      </c>
      <c r="AO132" s="5">
        <f t="shared" si="144"/>
        <v>79.65517241379311</v>
      </c>
      <c r="AP132" s="5">
        <f t="shared" si="145"/>
        <v>47.758620689655174</v>
      </c>
      <c r="AQ132" s="5">
        <f t="shared" si="146"/>
        <v>15.862068965517242</v>
      </c>
      <c r="AR132" s="5">
        <v>32.91356611333714</v>
      </c>
      <c r="AS132">
        <f t="shared" si="147"/>
        <v>31.896551724137936</v>
      </c>
      <c r="AT132"/>
      <c r="AU132">
        <f t="shared" si="148"/>
        <v>63.793103448275872</v>
      </c>
      <c r="AV132"/>
      <c r="AW132" s="13">
        <f t="shared" si="149"/>
        <v>0.17485641352903633</v>
      </c>
      <c r="AX132" s="13">
        <f t="shared" si="150"/>
        <v>0.29483088704530946</v>
      </c>
      <c r="AY132" s="13">
        <f t="shared" si="151"/>
        <v>0.29483088704530946</v>
      </c>
      <c r="AZ132" s="13">
        <f t="shared" si="152"/>
        <v>0.17677089980855135</v>
      </c>
      <c r="BA132" s="13">
        <f t="shared" si="153"/>
        <v>5.8710912571793228E-2</v>
      </c>
      <c r="BB132" s="18">
        <f t="shared" si="154"/>
        <v>0.11805998723675812</v>
      </c>
    </row>
    <row r="133" spans="1:54" x14ac:dyDescent="0.25">
      <c r="A133" s="4">
        <v>272</v>
      </c>
      <c r="B133" s="4">
        <v>132</v>
      </c>
      <c r="C133" s="4"/>
      <c r="D133" s="4">
        <v>308</v>
      </c>
      <c r="E133" s="4"/>
      <c r="F133" s="4">
        <v>100</v>
      </c>
      <c r="G133" s="4">
        <v>24</v>
      </c>
      <c r="H133" s="4">
        <v>20</v>
      </c>
      <c r="I133" s="4">
        <v>30</v>
      </c>
      <c r="J133" s="4">
        <v>15</v>
      </c>
      <c r="K133" s="4">
        <v>2250</v>
      </c>
      <c r="L133" s="4">
        <v>150</v>
      </c>
      <c r="M133" s="4">
        <v>627</v>
      </c>
      <c r="N133" s="4">
        <v>566</v>
      </c>
      <c r="O133" s="4">
        <v>256</v>
      </c>
      <c r="P133" s="4">
        <v>529</v>
      </c>
      <c r="Q133" s="4">
        <v>529</v>
      </c>
      <c r="R133" s="4">
        <v>262</v>
      </c>
      <c r="S133" s="4">
        <f t="shared" si="124"/>
        <v>6</v>
      </c>
      <c r="T133" s="4">
        <f t="shared" si="125"/>
        <v>0</v>
      </c>
      <c r="U133" s="4" t="str">
        <f t="shared" si="126"/>
        <v>Sim val is greater</v>
      </c>
      <c r="V133" s="4" t="str">
        <f t="shared" si="127"/>
        <v>Both same</v>
      </c>
      <c r="W133" s="4">
        <v>54</v>
      </c>
      <c r="Y133">
        <f t="shared" si="128"/>
        <v>202</v>
      </c>
      <c r="Z133">
        <f t="shared" si="129"/>
        <v>475</v>
      </c>
      <c r="AA133">
        <f t="shared" si="130"/>
        <v>475</v>
      </c>
      <c r="AB133">
        <f t="shared" si="131"/>
        <v>208</v>
      </c>
      <c r="AC133">
        <f t="shared" si="132"/>
        <v>273</v>
      </c>
      <c r="AD133">
        <f t="shared" si="133"/>
        <v>273</v>
      </c>
      <c r="AE133">
        <f t="shared" si="134"/>
        <v>267</v>
      </c>
      <c r="AF133">
        <f t="shared" si="135"/>
        <v>267</v>
      </c>
      <c r="AG133" s="10">
        <f t="shared" si="136"/>
        <v>0.48701298701298701</v>
      </c>
      <c r="AH133" s="10">
        <f t="shared" si="137"/>
        <v>6.27</v>
      </c>
      <c r="AI133" s="10">
        <f t="shared" si="138"/>
        <v>8.7713567839195955E-2</v>
      </c>
      <c r="AJ133" s="10">
        <f t="shared" si="139"/>
        <v>0.24</v>
      </c>
      <c r="AK133" s="10">
        <f t="shared" si="140"/>
        <v>150</v>
      </c>
      <c r="AL133" s="10">
        <f t="shared" si="141"/>
        <v>0.47662247034193994</v>
      </c>
      <c r="AM133" s="5">
        <f t="shared" si="142"/>
        <v>45.229681978798588</v>
      </c>
      <c r="AN133" s="5">
        <f t="shared" si="143"/>
        <v>93.462897526501763</v>
      </c>
      <c r="AO133" s="5">
        <f t="shared" si="144"/>
        <v>93.462897526501763</v>
      </c>
      <c r="AP133" s="5">
        <f t="shared" si="145"/>
        <v>46.289752650176681</v>
      </c>
      <c r="AQ133" s="5">
        <f t="shared" si="146"/>
        <v>9.5406360424028271</v>
      </c>
      <c r="AR133" s="5">
        <v>32.427469702533976</v>
      </c>
      <c r="AS133">
        <f t="shared" si="147"/>
        <v>47.173144876325082</v>
      </c>
      <c r="AU133">
        <f t="shared" si="148"/>
        <v>83.922261484098939</v>
      </c>
      <c r="AW133" s="13">
        <f t="shared" si="149"/>
        <v>0.15705521472392639</v>
      </c>
      <c r="AX133" s="13">
        <f t="shared" si="150"/>
        <v>0.32453987730061351</v>
      </c>
      <c r="AY133" s="13">
        <f t="shared" si="151"/>
        <v>0.32453987730061351</v>
      </c>
      <c r="AZ133" s="13">
        <f t="shared" si="152"/>
        <v>0.16073619631901842</v>
      </c>
      <c r="BA133" s="13">
        <f t="shared" si="153"/>
        <v>3.3128834355828224E-2</v>
      </c>
      <c r="BB133" s="18">
        <f t="shared" si="154"/>
        <v>0.16380368098159509</v>
      </c>
    </row>
    <row r="134" spans="1:54" x14ac:dyDescent="0.25">
      <c r="A134" s="4">
        <v>273</v>
      </c>
      <c r="B134" s="4">
        <v>133</v>
      </c>
      <c r="C134" s="4"/>
      <c r="D134" s="4">
        <v>238</v>
      </c>
      <c r="E134" s="4"/>
      <c r="F134" s="4">
        <v>100</v>
      </c>
      <c r="G134" s="4">
        <v>13</v>
      </c>
      <c r="H134" s="4">
        <v>20</v>
      </c>
      <c r="I134" s="4">
        <v>30</v>
      </c>
      <c r="J134" s="4">
        <v>15</v>
      </c>
      <c r="K134" s="4">
        <v>2625</v>
      </c>
      <c r="L134" s="4">
        <v>175</v>
      </c>
      <c r="M134" s="4">
        <v>704</v>
      </c>
      <c r="N134" s="4">
        <v>686</v>
      </c>
      <c r="O134" s="4">
        <v>557</v>
      </c>
      <c r="P134" s="4">
        <v>678</v>
      </c>
      <c r="Q134" s="4">
        <v>678</v>
      </c>
      <c r="R134" s="4">
        <v>560</v>
      </c>
      <c r="S134" s="4">
        <f t="shared" si="124"/>
        <v>3</v>
      </c>
      <c r="T134" s="4">
        <f t="shared" si="125"/>
        <v>0</v>
      </c>
      <c r="U134" s="4" t="str">
        <f t="shared" si="126"/>
        <v>Sim val is greater</v>
      </c>
      <c r="V134" s="4" t="str">
        <f t="shared" si="127"/>
        <v>Both same</v>
      </c>
      <c r="W134" s="4">
        <v>373</v>
      </c>
      <c r="Y134">
        <f t="shared" si="128"/>
        <v>184</v>
      </c>
      <c r="Z134">
        <f t="shared" si="129"/>
        <v>305</v>
      </c>
      <c r="AA134">
        <f t="shared" si="130"/>
        <v>305</v>
      </c>
      <c r="AB134">
        <f t="shared" si="131"/>
        <v>187</v>
      </c>
      <c r="AC134">
        <f t="shared" si="132"/>
        <v>121</v>
      </c>
      <c r="AD134">
        <f t="shared" si="133"/>
        <v>121</v>
      </c>
      <c r="AE134">
        <f t="shared" si="134"/>
        <v>118</v>
      </c>
      <c r="AF134">
        <f t="shared" si="135"/>
        <v>118</v>
      </c>
      <c r="AG134" s="10">
        <f t="shared" si="136"/>
        <v>0.73529411764705888</v>
      </c>
      <c r="AH134" s="10">
        <f t="shared" si="137"/>
        <v>7.04</v>
      </c>
      <c r="AI134" s="10">
        <f t="shared" si="138"/>
        <v>0.11286432160804019</v>
      </c>
      <c r="AJ134" s="10">
        <f t="shared" si="139"/>
        <v>0.13</v>
      </c>
      <c r="AK134" s="10">
        <f t="shared" si="140"/>
        <v>175</v>
      </c>
      <c r="AL134" s="10">
        <f t="shared" si="141"/>
        <v>0.56385205861828325</v>
      </c>
      <c r="AM134" s="5">
        <f t="shared" si="142"/>
        <v>81.195335276967924</v>
      </c>
      <c r="AN134" s="5">
        <f t="shared" si="143"/>
        <v>98.833819241982511</v>
      </c>
      <c r="AO134" s="5">
        <f t="shared" si="144"/>
        <v>98.833819241982511</v>
      </c>
      <c r="AP134" s="5">
        <f t="shared" si="145"/>
        <v>81.632653061224488</v>
      </c>
      <c r="AQ134" s="5">
        <f t="shared" si="146"/>
        <v>54.373177842565603</v>
      </c>
      <c r="AR134" s="5">
        <v>32.273374466065491</v>
      </c>
      <c r="AS134">
        <f t="shared" si="147"/>
        <v>17.201166180758023</v>
      </c>
      <c r="AU134">
        <f t="shared" si="148"/>
        <v>44.460641399416907</v>
      </c>
      <c r="AW134" s="13">
        <f t="shared" si="149"/>
        <v>0.19571328179901615</v>
      </c>
      <c r="AX134" s="13">
        <f t="shared" si="150"/>
        <v>0.2382290934645116</v>
      </c>
      <c r="AY134" s="13">
        <f t="shared" si="151"/>
        <v>0.2382290934645116</v>
      </c>
      <c r="AZ134" s="13">
        <f t="shared" si="152"/>
        <v>0.19676739283204497</v>
      </c>
      <c r="BA134" s="13">
        <f t="shared" si="153"/>
        <v>0.13106113843991568</v>
      </c>
      <c r="BB134" s="18">
        <f t="shared" si="154"/>
        <v>4.1461700632466625E-2</v>
      </c>
    </row>
    <row r="135" spans="1:54" s="17" customFormat="1" x14ac:dyDescent="0.25">
      <c r="A135">
        <v>274</v>
      </c>
      <c r="B135">
        <v>134</v>
      </c>
      <c r="C135"/>
      <c r="D135">
        <v>274</v>
      </c>
      <c r="E135"/>
      <c r="F135">
        <v>100</v>
      </c>
      <c r="G135">
        <v>11</v>
      </c>
      <c r="H135">
        <v>20</v>
      </c>
      <c r="I135">
        <v>30</v>
      </c>
      <c r="J135">
        <v>15</v>
      </c>
      <c r="K135">
        <v>1365</v>
      </c>
      <c r="L135">
        <v>91</v>
      </c>
      <c r="M135">
        <v>845</v>
      </c>
      <c r="N135">
        <v>694</v>
      </c>
      <c r="O135">
        <v>150</v>
      </c>
      <c r="P135">
        <v>681</v>
      </c>
      <c r="Q135">
        <v>681</v>
      </c>
      <c r="R135">
        <v>270</v>
      </c>
      <c r="S135">
        <f t="shared" si="124"/>
        <v>120</v>
      </c>
      <c r="T135">
        <f t="shared" si="125"/>
        <v>0</v>
      </c>
      <c r="U135" t="str">
        <f t="shared" si="126"/>
        <v>Sim val is greater</v>
      </c>
      <c r="V135" t="str">
        <f t="shared" si="127"/>
        <v>Both same</v>
      </c>
      <c r="W135">
        <v>119</v>
      </c>
      <c r="X135"/>
      <c r="Y135">
        <f t="shared" si="128"/>
        <v>31</v>
      </c>
      <c r="Z135">
        <f t="shared" si="129"/>
        <v>562</v>
      </c>
      <c r="AA135">
        <f t="shared" si="130"/>
        <v>562</v>
      </c>
      <c r="AB135">
        <f t="shared" si="131"/>
        <v>151</v>
      </c>
      <c r="AC135">
        <f t="shared" si="132"/>
        <v>531</v>
      </c>
      <c r="AD135">
        <f t="shared" si="133"/>
        <v>531</v>
      </c>
      <c r="AE135">
        <f t="shared" si="134"/>
        <v>411</v>
      </c>
      <c r="AF135">
        <f t="shared" si="135"/>
        <v>411</v>
      </c>
      <c r="AG135" s="10">
        <f t="shared" si="136"/>
        <v>0.33211678832116787</v>
      </c>
      <c r="AH135" s="10">
        <f t="shared" si="137"/>
        <v>8.4499999999999993</v>
      </c>
      <c r="AI135" s="10">
        <f t="shared" si="138"/>
        <v>0.15891959798994973</v>
      </c>
      <c r="AJ135" s="10">
        <f t="shared" si="139"/>
        <v>0.11</v>
      </c>
      <c r="AK135" s="10">
        <f t="shared" si="140"/>
        <v>91</v>
      </c>
      <c r="AL135" s="10">
        <f t="shared" si="141"/>
        <v>0.27076064200976968</v>
      </c>
      <c r="AM135" s="5">
        <f t="shared" si="142"/>
        <v>21.613832853025936</v>
      </c>
      <c r="AN135" s="5">
        <f t="shared" si="143"/>
        <v>98.126801152737755</v>
      </c>
      <c r="AO135" s="5">
        <f t="shared" si="144"/>
        <v>98.126801152737755</v>
      </c>
      <c r="AP135" s="5">
        <f t="shared" si="145"/>
        <v>38.904899135446684</v>
      </c>
      <c r="AQ135" s="5">
        <f t="shared" si="146"/>
        <v>17.146974063400577</v>
      </c>
      <c r="AR135" s="5">
        <v>32.207629768605386</v>
      </c>
      <c r="AS135">
        <f t="shared" si="147"/>
        <v>59.221902017291072</v>
      </c>
      <c r="AT135"/>
      <c r="AU135">
        <f t="shared" si="148"/>
        <v>80.979827089337178</v>
      </c>
      <c r="AV135"/>
      <c r="AW135" s="13">
        <f t="shared" si="149"/>
        <v>7.8905839032088365E-2</v>
      </c>
      <c r="AX135" s="13">
        <f t="shared" si="150"/>
        <v>0.35823250920568123</v>
      </c>
      <c r="AY135" s="13">
        <f t="shared" si="151"/>
        <v>0.35823250920568123</v>
      </c>
      <c r="AZ135" s="13">
        <f t="shared" si="152"/>
        <v>0.14203051025775906</v>
      </c>
      <c r="BA135" s="13">
        <f t="shared" si="153"/>
        <v>6.2598632298790119E-2</v>
      </c>
      <c r="BB135" s="18">
        <f t="shared" si="154"/>
        <v>0.21620199894792216</v>
      </c>
    </row>
    <row r="136" spans="1:54" x14ac:dyDescent="0.25">
      <c r="A136">
        <v>275</v>
      </c>
      <c r="B136">
        <v>135</v>
      </c>
      <c r="D136">
        <v>308</v>
      </c>
      <c r="F136">
        <v>100</v>
      </c>
      <c r="G136">
        <v>9</v>
      </c>
      <c r="H136">
        <v>20</v>
      </c>
      <c r="I136">
        <v>30</v>
      </c>
      <c r="J136">
        <v>15</v>
      </c>
      <c r="K136">
        <v>2775</v>
      </c>
      <c r="L136">
        <v>185</v>
      </c>
      <c r="M136">
        <v>717</v>
      </c>
      <c r="N136">
        <v>671</v>
      </c>
      <c r="O136">
        <v>493</v>
      </c>
      <c r="P136">
        <v>659</v>
      </c>
      <c r="Q136">
        <v>656</v>
      </c>
      <c r="R136">
        <v>494</v>
      </c>
      <c r="S136">
        <f t="shared" si="124"/>
        <v>1</v>
      </c>
      <c r="T136">
        <f t="shared" si="125"/>
        <v>3</v>
      </c>
      <c r="U136" t="str">
        <f t="shared" si="126"/>
        <v>Sim val is greater</v>
      </c>
      <c r="V136" t="str">
        <f t="shared" si="127"/>
        <v>1.2 is greater</v>
      </c>
      <c r="W136">
        <v>246</v>
      </c>
      <c r="Y136">
        <f t="shared" si="128"/>
        <v>247</v>
      </c>
      <c r="Z136">
        <f t="shared" si="129"/>
        <v>413</v>
      </c>
      <c r="AA136">
        <f t="shared" si="130"/>
        <v>410</v>
      </c>
      <c r="AB136">
        <f t="shared" si="131"/>
        <v>248</v>
      </c>
      <c r="AC136">
        <f t="shared" si="132"/>
        <v>166</v>
      </c>
      <c r="AD136">
        <f t="shared" si="133"/>
        <v>163</v>
      </c>
      <c r="AE136">
        <f t="shared" si="134"/>
        <v>165</v>
      </c>
      <c r="AF136">
        <f t="shared" si="135"/>
        <v>162</v>
      </c>
      <c r="AG136" s="10">
        <f t="shared" si="136"/>
        <v>0.60064935064935066</v>
      </c>
      <c r="AH136" s="10">
        <f t="shared" si="137"/>
        <v>7.17</v>
      </c>
      <c r="AI136" s="10">
        <f t="shared" si="138"/>
        <v>0.11711055276381908</v>
      </c>
      <c r="AJ136" s="10">
        <f t="shared" si="139"/>
        <v>0.09</v>
      </c>
      <c r="AK136" s="10">
        <f t="shared" si="140"/>
        <v>185</v>
      </c>
      <c r="AL136" s="10">
        <f t="shared" si="141"/>
        <v>0.59874389392882055</v>
      </c>
      <c r="AM136" s="5">
        <f t="shared" si="142"/>
        <v>73.472429210134123</v>
      </c>
      <c r="AN136" s="5">
        <f t="shared" si="143"/>
        <v>98.211624441132642</v>
      </c>
      <c r="AO136" s="5">
        <f t="shared" si="144"/>
        <v>97.764530551415803</v>
      </c>
      <c r="AP136" s="5">
        <f t="shared" si="145"/>
        <v>73.621460506706399</v>
      </c>
      <c r="AQ136" s="5">
        <f t="shared" si="146"/>
        <v>36.661698956780924</v>
      </c>
      <c r="AR136" s="5">
        <v>32.133995037220856</v>
      </c>
      <c r="AS136">
        <f t="shared" si="147"/>
        <v>24.590163934426243</v>
      </c>
      <c r="AU136">
        <f t="shared" si="148"/>
        <v>61.549925484351718</v>
      </c>
      <c r="AW136" s="13">
        <f t="shared" si="149"/>
        <v>0.19348508634222919</v>
      </c>
      <c r="AX136" s="13">
        <f t="shared" si="150"/>
        <v>0.25863422291993721</v>
      </c>
      <c r="AY136" s="13">
        <f t="shared" si="151"/>
        <v>0.25745682888540034</v>
      </c>
      <c r="AZ136" s="13">
        <f t="shared" si="152"/>
        <v>0.19387755102040813</v>
      </c>
      <c r="BA136" s="13">
        <f t="shared" si="153"/>
        <v>9.6546310832025112E-2</v>
      </c>
      <c r="BB136" s="18">
        <f t="shared" si="154"/>
        <v>6.3579277864992206E-2</v>
      </c>
    </row>
    <row r="137" spans="1:54" x14ac:dyDescent="0.25">
      <c r="A137">
        <v>276</v>
      </c>
      <c r="B137">
        <v>136</v>
      </c>
      <c r="D137">
        <v>295</v>
      </c>
      <c r="F137">
        <v>100</v>
      </c>
      <c r="G137">
        <v>26</v>
      </c>
      <c r="H137">
        <v>20</v>
      </c>
      <c r="I137">
        <v>30</v>
      </c>
      <c r="J137">
        <v>15</v>
      </c>
      <c r="K137">
        <v>3150</v>
      </c>
      <c r="L137">
        <v>210</v>
      </c>
      <c r="M137">
        <v>565</v>
      </c>
      <c r="N137">
        <v>541</v>
      </c>
      <c r="O137">
        <v>369</v>
      </c>
      <c r="P137">
        <v>529</v>
      </c>
      <c r="Q137">
        <v>529</v>
      </c>
      <c r="R137">
        <v>359</v>
      </c>
      <c r="S137">
        <f t="shared" si="124"/>
        <v>10</v>
      </c>
      <c r="T137">
        <f t="shared" si="125"/>
        <v>0</v>
      </c>
      <c r="U137" t="str">
        <f t="shared" si="126"/>
        <v>1.1 is greater</v>
      </c>
      <c r="V137" t="str">
        <f t="shared" si="127"/>
        <v>Both same</v>
      </c>
      <c r="W137">
        <v>264</v>
      </c>
      <c r="Y137">
        <f t="shared" si="128"/>
        <v>105</v>
      </c>
      <c r="Z137">
        <f t="shared" si="129"/>
        <v>265</v>
      </c>
      <c r="AA137">
        <f t="shared" si="130"/>
        <v>265</v>
      </c>
      <c r="AB137">
        <f t="shared" si="131"/>
        <v>95</v>
      </c>
      <c r="AC137">
        <f t="shared" si="132"/>
        <v>160</v>
      </c>
      <c r="AD137">
        <f t="shared" si="133"/>
        <v>160</v>
      </c>
      <c r="AE137">
        <f t="shared" si="134"/>
        <v>170</v>
      </c>
      <c r="AF137">
        <f t="shared" si="135"/>
        <v>170</v>
      </c>
      <c r="AG137" s="10">
        <f t="shared" si="136"/>
        <v>0.71186440677966101</v>
      </c>
      <c r="AH137" s="10">
        <f t="shared" si="137"/>
        <v>5.65</v>
      </c>
      <c r="AI137" s="10">
        <f t="shared" si="138"/>
        <v>6.7462311557788951E-2</v>
      </c>
      <c r="AJ137" s="10">
        <f t="shared" si="139"/>
        <v>0.26</v>
      </c>
      <c r="AK137" s="10">
        <f t="shared" si="140"/>
        <v>210</v>
      </c>
      <c r="AL137" s="10">
        <f t="shared" si="141"/>
        <v>0.68597348220516396</v>
      </c>
      <c r="AM137" s="5">
        <f t="shared" si="142"/>
        <v>68.207024029574853</v>
      </c>
      <c r="AN137" s="5">
        <f t="shared" si="143"/>
        <v>97.781885397412211</v>
      </c>
      <c r="AO137" s="5">
        <f t="shared" si="144"/>
        <v>97.781885397412211</v>
      </c>
      <c r="AP137" s="5">
        <f t="shared" si="145"/>
        <v>66.358595194085026</v>
      </c>
      <c r="AQ137" s="5">
        <f t="shared" si="146"/>
        <v>48.798521256931608</v>
      </c>
      <c r="AR137" s="5">
        <v>32.069970845481052</v>
      </c>
      <c r="AS137">
        <f t="shared" si="147"/>
        <v>31.423290203327184</v>
      </c>
      <c r="AU137">
        <f t="shared" si="148"/>
        <v>48.983364140480603</v>
      </c>
      <c r="AW137" s="13">
        <f t="shared" si="149"/>
        <v>0.17999999999999997</v>
      </c>
      <c r="AX137" s="13">
        <f t="shared" si="150"/>
        <v>0.25804878048780489</v>
      </c>
      <c r="AY137" s="13">
        <f t="shared" si="151"/>
        <v>0.25804878048780489</v>
      </c>
      <c r="AZ137" s="13">
        <f t="shared" si="152"/>
        <v>0.17512195121951218</v>
      </c>
      <c r="BA137" s="13">
        <f t="shared" si="153"/>
        <v>0.12878048780487805</v>
      </c>
      <c r="BB137" s="18">
        <f t="shared" si="154"/>
        <v>7.804878048780492E-2</v>
      </c>
    </row>
    <row r="138" spans="1:54" x14ac:dyDescent="0.25">
      <c r="A138" s="4">
        <v>277</v>
      </c>
      <c r="B138" s="4">
        <v>137</v>
      </c>
      <c r="C138" s="4"/>
      <c r="D138" s="4">
        <v>259</v>
      </c>
      <c r="E138" s="4"/>
      <c r="F138" s="4">
        <v>100</v>
      </c>
      <c r="G138" s="4">
        <v>17</v>
      </c>
      <c r="H138" s="4">
        <v>20</v>
      </c>
      <c r="I138" s="4">
        <v>30</v>
      </c>
      <c r="J138" s="4">
        <v>15</v>
      </c>
      <c r="K138" s="4">
        <v>2100</v>
      </c>
      <c r="L138" s="4">
        <v>140</v>
      </c>
      <c r="M138" s="4">
        <v>760</v>
      </c>
      <c r="N138" s="4">
        <v>696</v>
      </c>
      <c r="O138" s="4">
        <v>488</v>
      </c>
      <c r="P138" s="4">
        <v>669</v>
      </c>
      <c r="Q138" s="4">
        <v>667</v>
      </c>
      <c r="R138" s="4">
        <v>482</v>
      </c>
      <c r="S138" s="4">
        <f t="shared" si="124"/>
        <v>6</v>
      </c>
      <c r="T138" s="4">
        <f t="shared" si="125"/>
        <v>2</v>
      </c>
      <c r="U138" s="4" t="str">
        <f t="shared" si="126"/>
        <v>1.1 is greater</v>
      </c>
      <c r="V138" s="4" t="str">
        <f t="shared" si="127"/>
        <v>1.2 is greater</v>
      </c>
      <c r="W138" s="4">
        <v>189</v>
      </c>
      <c r="Y138">
        <f t="shared" si="128"/>
        <v>299</v>
      </c>
      <c r="Z138">
        <f t="shared" si="129"/>
        <v>480</v>
      </c>
      <c r="AA138">
        <f t="shared" si="130"/>
        <v>478</v>
      </c>
      <c r="AB138">
        <f t="shared" si="131"/>
        <v>293</v>
      </c>
      <c r="AC138">
        <f t="shared" si="132"/>
        <v>181</v>
      </c>
      <c r="AD138">
        <f t="shared" si="133"/>
        <v>179</v>
      </c>
      <c r="AE138">
        <f t="shared" si="134"/>
        <v>187</v>
      </c>
      <c r="AF138">
        <f t="shared" si="135"/>
        <v>185</v>
      </c>
      <c r="AG138" s="10">
        <f t="shared" si="136"/>
        <v>0.54054054054054057</v>
      </c>
      <c r="AH138" s="10">
        <f t="shared" si="137"/>
        <v>7.6</v>
      </c>
      <c r="AI138" s="10">
        <f t="shared" si="138"/>
        <v>0.13115577889447236</v>
      </c>
      <c r="AJ138" s="10">
        <f t="shared" si="139"/>
        <v>0.17</v>
      </c>
      <c r="AK138" s="10">
        <f t="shared" si="140"/>
        <v>140</v>
      </c>
      <c r="AL138" s="10">
        <f t="shared" si="141"/>
        <v>0.44173063503140259</v>
      </c>
      <c r="AM138" s="5">
        <f t="shared" si="142"/>
        <v>70.114942528735639</v>
      </c>
      <c r="AN138" s="5">
        <f t="shared" si="143"/>
        <v>96.120689655172413</v>
      </c>
      <c r="AO138" s="5">
        <f t="shared" si="144"/>
        <v>95.833333333333343</v>
      </c>
      <c r="AP138" s="5">
        <f t="shared" si="145"/>
        <v>69.252873563218387</v>
      </c>
      <c r="AQ138" s="5">
        <f t="shared" si="146"/>
        <v>27.155172413793103</v>
      </c>
      <c r="AR138" s="5">
        <v>32.040627885503241</v>
      </c>
      <c r="AS138">
        <f t="shared" si="147"/>
        <v>26.867816091954026</v>
      </c>
      <c r="AU138">
        <f t="shared" si="148"/>
        <v>68.965517241379303</v>
      </c>
      <c r="AW138" s="13">
        <f t="shared" si="149"/>
        <v>0.1955911823647295</v>
      </c>
      <c r="AX138" s="13">
        <f t="shared" si="150"/>
        <v>0.2681362725450902</v>
      </c>
      <c r="AY138" s="13">
        <f t="shared" si="151"/>
        <v>0.26733466933867739</v>
      </c>
      <c r="AZ138" s="13">
        <f t="shared" si="152"/>
        <v>0.193186372745491</v>
      </c>
      <c r="BA138" s="13">
        <f t="shared" si="153"/>
        <v>7.5751503006012022E-2</v>
      </c>
      <c r="BB138" s="18">
        <f t="shared" si="154"/>
        <v>7.174348697394789E-2</v>
      </c>
    </row>
    <row r="139" spans="1:54" x14ac:dyDescent="0.25">
      <c r="A139">
        <v>278</v>
      </c>
      <c r="B139">
        <v>138</v>
      </c>
      <c r="D139">
        <v>301</v>
      </c>
      <c r="F139">
        <v>100</v>
      </c>
      <c r="G139">
        <v>18</v>
      </c>
      <c r="H139">
        <v>20</v>
      </c>
      <c r="I139">
        <v>30</v>
      </c>
      <c r="J139">
        <v>15</v>
      </c>
      <c r="K139">
        <v>720</v>
      </c>
      <c r="L139">
        <v>48</v>
      </c>
      <c r="M139">
        <v>722</v>
      </c>
      <c r="N139">
        <v>502</v>
      </c>
      <c r="O139">
        <v>99</v>
      </c>
      <c r="P139">
        <v>471</v>
      </c>
      <c r="Q139">
        <v>471</v>
      </c>
      <c r="R139">
        <v>44</v>
      </c>
      <c r="S139">
        <f t="shared" si="124"/>
        <v>55</v>
      </c>
      <c r="T139">
        <f t="shared" si="125"/>
        <v>0</v>
      </c>
      <c r="U139" t="str">
        <f t="shared" si="126"/>
        <v>1.1 is greater</v>
      </c>
      <c r="V139" t="str">
        <f t="shared" si="127"/>
        <v>Both same</v>
      </c>
      <c r="W139">
        <v>6</v>
      </c>
      <c r="Y139">
        <f t="shared" si="128"/>
        <v>93</v>
      </c>
      <c r="Z139">
        <f t="shared" si="129"/>
        <v>465</v>
      </c>
      <c r="AA139">
        <f t="shared" si="130"/>
        <v>465</v>
      </c>
      <c r="AB139">
        <f t="shared" si="131"/>
        <v>38</v>
      </c>
      <c r="AC139">
        <f t="shared" si="132"/>
        <v>372</v>
      </c>
      <c r="AD139">
        <f t="shared" si="133"/>
        <v>372</v>
      </c>
      <c r="AE139">
        <f t="shared" si="134"/>
        <v>427</v>
      </c>
      <c r="AF139">
        <f t="shared" si="135"/>
        <v>427</v>
      </c>
      <c r="AG139" s="10">
        <f t="shared" si="136"/>
        <v>0.15946843853820597</v>
      </c>
      <c r="AH139" s="10">
        <f t="shared" si="137"/>
        <v>7.22</v>
      </c>
      <c r="AI139" s="10">
        <f t="shared" si="138"/>
        <v>0.1187437185929648</v>
      </c>
      <c r="AJ139" s="10">
        <f t="shared" si="139"/>
        <v>0.18</v>
      </c>
      <c r="AK139" s="10">
        <f t="shared" si="140"/>
        <v>48</v>
      </c>
      <c r="AL139" s="10">
        <f t="shared" si="141"/>
        <v>0.12072575017445918</v>
      </c>
      <c r="AM139" s="5">
        <f t="shared" si="142"/>
        <v>19.721115537848604</v>
      </c>
      <c r="AN139" s="5">
        <f t="shared" si="143"/>
        <v>93.824701195219134</v>
      </c>
      <c r="AO139" s="5">
        <f t="shared" si="144"/>
        <v>93.824701195219134</v>
      </c>
      <c r="AP139" s="5">
        <f t="shared" si="145"/>
        <v>8.7649402390438258</v>
      </c>
      <c r="AQ139" s="5">
        <f t="shared" si="146"/>
        <v>1.1952191235059761</v>
      </c>
      <c r="AR139" s="5">
        <v>31.896551724137936</v>
      </c>
      <c r="AS139">
        <f t="shared" si="147"/>
        <v>85.05976095617531</v>
      </c>
      <c r="AU139">
        <f t="shared" si="148"/>
        <v>92.629482071713156</v>
      </c>
      <c r="AW139" s="13">
        <f t="shared" si="149"/>
        <v>9.0742438130155811E-2</v>
      </c>
      <c r="AX139" s="13">
        <f t="shared" si="150"/>
        <v>0.43171402383134744</v>
      </c>
      <c r="AY139" s="13">
        <f t="shared" si="151"/>
        <v>0.43171402383134744</v>
      </c>
      <c r="AZ139" s="13">
        <f t="shared" si="152"/>
        <v>4.0329972502291478E-2</v>
      </c>
      <c r="BA139" s="13">
        <f t="shared" si="153"/>
        <v>5.4995417048579283E-3</v>
      </c>
      <c r="BB139" s="18">
        <f t="shared" si="154"/>
        <v>0.34097158570119163</v>
      </c>
    </row>
    <row r="140" spans="1:54" x14ac:dyDescent="0.25">
      <c r="A140">
        <v>279</v>
      </c>
      <c r="B140">
        <v>139</v>
      </c>
      <c r="D140">
        <v>317</v>
      </c>
      <c r="F140">
        <v>100</v>
      </c>
      <c r="G140">
        <v>11</v>
      </c>
      <c r="H140">
        <v>20</v>
      </c>
      <c r="I140">
        <v>30</v>
      </c>
      <c r="J140">
        <v>15</v>
      </c>
      <c r="K140">
        <v>2760</v>
      </c>
      <c r="L140">
        <v>184</v>
      </c>
      <c r="M140">
        <v>739</v>
      </c>
      <c r="N140">
        <v>692</v>
      </c>
      <c r="O140">
        <v>395</v>
      </c>
      <c r="P140">
        <v>675</v>
      </c>
      <c r="Q140">
        <v>679</v>
      </c>
      <c r="R140">
        <v>414</v>
      </c>
      <c r="S140">
        <f t="shared" si="124"/>
        <v>19</v>
      </c>
      <c r="T140">
        <f t="shared" si="125"/>
        <v>4</v>
      </c>
      <c r="U140" t="str">
        <f t="shared" si="126"/>
        <v>Sim val is greater</v>
      </c>
      <c r="V140" t="str">
        <f t="shared" si="127"/>
        <v>1.3 is greater</v>
      </c>
      <c r="W140">
        <v>102</v>
      </c>
      <c r="Y140">
        <f t="shared" si="128"/>
        <v>293</v>
      </c>
      <c r="Z140">
        <f t="shared" si="129"/>
        <v>573</v>
      </c>
      <c r="AA140">
        <f t="shared" si="130"/>
        <v>577</v>
      </c>
      <c r="AB140">
        <f t="shared" si="131"/>
        <v>312</v>
      </c>
      <c r="AC140">
        <f t="shared" si="132"/>
        <v>280</v>
      </c>
      <c r="AD140">
        <f t="shared" si="133"/>
        <v>284</v>
      </c>
      <c r="AE140">
        <f t="shared" si="134"/>
        <v>261</v>
      </c>
      <c r="AF140">
        <f t="shared" si="135"/>
        <v>265</v>
      </c>
      <c r="AG140" s="10">
        <f t="shared" si="136"/>
        <v>0.58044164037854895</v>
      </c>
      <c r="AH140" s="10">
        <f t="shared" si="137"/>
        <v>7.39</v>
      </c>
      <c r="AI140" s="10">
        <f t="shared" si="138"/>
        <v>0.12429648241206027</v>
      </c>
      <c r="AJ140" s="10">
        <f t="shared" si="139"/>
        <v>0.11</v>
      </c>
      <c r="AK140" s="10">
        <f t="shared" si="140"/>
        <v>184</v>
      </c>
      <c r="AL140" s="10">
        <f t="shared" si="141"/>
        <v>0.5952547103977669</v>
      </c>
      <c r="AM140" s="5">
        <f t="shared" si="142"/>
        <v>57.080924855491332</v>
      </c>
      <c r="AN140" s="5">
        <f t="shared" si="143"/>
        <v>97.543352601156073</v>
      </c>
      <c r="AO140" s="5">
        <f t="shared" si="144"/>
        <v>98.121387283236999</v>
      </c>
      <c r="AP140" s="5">
        <f t="shared" si="145"/>
        <v>59.826589595375722</v>
      </c>
      <c r="AQ140" s="5">
        <f t="shared" si="146"/>
        <v>14.739884393063585</v>
      </c>
      <c r="AR140" s="5">
        <v>31.423290203327184</v>
      </c>
      <c r="AS140">
        <f t="shared" si="147"/>
        <v>37.716763005780351</v>
      </c>
      <c r="AU140">
        <f t="shared" si="148"/>
        <v>82.803468208092482</v>
      </c>
      <c r="AW140" s="13">
        <f t="shared" si="149"/>
        <v>0.17439293598233996</v>
      </c>
      <c r="AX140" s="13">
        <f t="shared" si="150"/>
        <v>0.29801324503311261</v>
      </c>
      <c r="AY140" s="13">
        <f t="shared" si="151"/>
        <v>0.29977924944812362</v>
      </c>
      <c r="AZ140" s="13">
        <f t="shared" si="152"/>
        <v>0.18278145695364237</v>
      </c>
      <c r="BA140" s="13">
        <f t="shared" si="153"/>
        <v>4.5033112582781462E-2</v>
      </c>
      <c r="BB140" s="18">
        <f t="shared" si="154"/>
        <v>0.11523178807947024</v>
      </c>
    </row>
    <row r="141" spans="1:54" x14ac:dyDescent="0.25">
      <c r="A141" s="15">
        <v>280</v>
      </c>
      <c r="B141">
        <v>140</v>
      </c>
      <c r="C141" s="15"/>
      <c r="D141" s="15">
        <v>375</v>
      </c>
      <c r="E141" s="15"/>
      <c r="F141" s="15">
        <v>150</v>
      </c>
      <c r="G141" s="15">
        <v>3</v>
      </c>
      <c r="H141" s="15">
        <v>20</v>
      </c>
      <c r="I141" s="15">
        <v>30</v>
      </c>
      <c r="J141" s="15">
        <v>15</v>
      </c>
      <c r="K141" s="15">
        <v>4500</v>
      </c>
      <c r="L141" s="15">
        <v>300</v>
      </c>
      <c r="M141" s="15">
        <v>986</v>
      </c>
      <c r="N141">
        <v>963</v>
      </c>
      <c r="O141" s="15">
        <v>863</v>
      </c>
      <c r="P141" s="15">
        <v>955</v>
      </c>
      <c r="Q141" s="15">
        <v>954</v>
      </c>
      <c r="R141" s="15">
        <v>855</v>
      </c>
      <c r="S141">
        <f t="shared" si="124"/>
        <v>8</v>
      </c>
      <c r="T141">
        <f t="shared" si="125"/>
        <v>1</v>
      </c>
      <c r="U141" t="str">
        <f t="shared" si="126"/>
        <v>1.1 is greater</v>
      </c>
      <c r="V141" t="str">
        <f t="shared" si="127"/>
        <v>1.2 is greater</v>
      </c>
      <c r="W141" s="15">
        <v>581</v>
      </c>
      <c r="Y141">
        <f t="shared" si="128"/>
        <v>282</v>
      </c>
      <c r="Z141">
        <f t="shared" si="129"/>
        <v>374</v>
      </c>
      <c r="AA141">
        <f t="shared" si="130"/>
        <v>373</v>
      </c>
      <c r="AB141">
        <f t="shared" si="131"/>
        <v>274</v>
      </c>
      <c r="AC141">
        <f t="shared" si="132"/>
        <v>92</v>
      </c>
      <c r="AD141">
        <f t="shared" si="133"/>
        <v>91</v>
      </c>
      <c r="AE141">
        <f t="shared" si="134"/>
        <v>100</v>
      </c>
      <c r="AF141">
        <f t="shared" si="135"/>
        <v>99</v>
      </c>
      <c r="AG141" s="10">
        <f t="shared" si="136"/>
        <v>0.8</v>
      </c>
      <c r="AH141" s="10">
        <f t="shared" si="137"/>
        <v>6.5733333333333333</v>
      </c>
      <c r="AI141" s="10">
        <f t="shared" si="138"/>
        <v>9.762144053601339E-2</v>
      </c>
      <c r="AJ141" s="10">
        <f t="shared" si="139"/>
        <v>0.02</v>
      </c>
      <c r="AK141" s="10">
        <f t="shared" si="140"/>
        <v>300</v>
      </c>
      <c r="AL141" s="10">
        <f t="shared" si="141"/>
        <v>1</v>
      </c>
      <c r="AM141" s="5">
        <f t="shared" si="142"/>
        <v>89.615784008307372</v>
      </c>
      <c r="AN141" s="5">
        <f t="shared" si="143"/>
        <v>99.169262720664591</v>
      </c>
      <c r="AO141" s="5">
        <f t="shared" si="144"/>
        <v>99.065420560747668</v>
      </c>
      <c r="AP141" s="5">
        <f t="shared" si="145"/>
        <v>88.785046728971963</v>
      </c>
      <c r="AQ141" s="5">
        <f t="shared" si="146"/>
        <v>60.332294911734166</v>
      </c>
      <c r="AR141" s="5">
        <v>30.865648256952596</v>
      </c>
      <c r="AS141">
        <f t="shared" si="147"/>
        <v>10.384215991692628</v>
      </c>
      <c r="AU141">
        <f t="shared" si="148"/>
        <v>38.836967808930424</v>
      </c>
      <c r="AW141" s="13">
        <f t="shared" si="149"/>
        <v>0.20508555133079848</v>
      </c>
      <c r="AX141" s="13">
        <f t="shared" si="150"/>
        <v>0.22694866920152093</v>
      </c>
      <c r="AY141" s="13">
        <f t="shared" si="151"/>
        <v>0.22671102661596959</v>
      </c>
      <c r="AZ141" s="13">
        <f t="shared" si="152"/>
        <v>0.20318441064638784</v>
      </c>
      <c r="BA141" s="13">
        <f t="shared" si="153"/>
        <v>0.13807034220532319</v>
      </c>
      <c r="BB141" s="18">
        <f t="shared" si="154"/>
        <v>2.1625475285171114E-2</v>
      </c>
    </row>
    <row r="142" spans="1:54" s="15" customFormat="1" x14ac:dyDescent="0.25">
      <c r="A142">
        <v>281</v>
      </c>
      <c r="B142">
        <v>141</v>
      </c>
      <c r="C142"/>
      <c r="D142">
        <v>257</v>
      </c>
      <c r="E142"/>
      <c r="F142">
        <v>100</v>
      </c>
      <c r="G142">
        <v>12</v>
      </c>
      <c r="H142">
        <v>20</v>
      </c>
      <c r="I142">
        <v>30</v>
      </c>
      <c r="J142">
        <v>15</v>
      </c>
      <c r="K142">
        <v>1350</v>
      </c>
      <c r="L142">
        <v>90</v>
      </c>
      <c r="M142">
        <v>933</v>
      </c>
      <c r="N142">
        <v>796</v>
      </c>
      <c r="O142">
        <v>298</v>
      </c>
      <c r="P142">
        <v>701</v>
      </c>
      <c r="Q142">
        <v>701</v>
      </c>
      <c r="R142">
        <v>284</v>
      </c>
      <c r="S142">
        <f t="shared" si="124"/>
        <v>14</v>
      </c>
      <c r="T142">
        <f t="shared" si="125"/>
        <v>0</v>
      </c>
      <c r="U142" t="str">
        <f t="shared" si="126"/>
        <v>1.1 is greater</v>
      </c>
      <c r="V142" t="str">
        <f t="shared" si="127"/>
        <v>Both same</v>
      </c>
      <c r="W142">
        <v>120</v>
      </c>
      <c r="X142"/>
      <c r="Y142">
        <f t="shared" si="128"/>
        <v>178</v>
      </c>
      <c r="Z142">
        <f t="shared" si="129"/>
        <v>581</v>
      </c>
      <c r="AA142">
        <f t="shared" si="130"/>
        <v>581</v>
      </c>
      <c r="AB142">
        <f t="shared" si="131"/>
        <v>164</v>
      </c>
      <c r="AC142">
        <f t="shared" si="132"/>
        <v>403</v>
      </c>
      <c r="AD142">
        <f t="shared" si="133"/>
        <v>403</v>
      </c>
      <c r="AE142">
        <f t="shared" si="134"/>
        <v>417</v>
      </c>
      <c r="AF142">
        <f t="shared" si="135"/>
        <v>417</v>
      </c>
      <c r="AG142" s="10">
        <f t="shared" si="136"/>
        <v>0.35019455252918286</v>
      </c>
      <c r="AH142" s="10">
        <f t="shared" si="137"/>
        <v>9.33</v>
      </c>
      <c r="AI142" s="10">
        <f t="shared" si="138"/>
        <v>0.18766331658291457</v>
      </c>
      <c r="AJ142" s="10">
        <f t="shared" si="139"/>
        <v>0.12</v>
      </c>
      <c r="AK142" s="10">
        <f t="shared" si="140"/>
        <v>90</v>
      </c>
      <c r="AL142" s="10">
        <f t="shared" si="141"/>
        <v>0.26727145847871592</v>
      </c>
      <c r="AM142" s="5">
        <f t="shared" si="142"/>
        <v>37.437185929648244</v>
      </c>
      <c r="AN142" s="5">
        <f t="shared" si="143"/>
        <v>88.065326633165824</v>
      </c>
      <c r="AO142" s="5">
        <f t="shared" si="144"/>
        <v>88.065326633165824</v>
      </c>
      <c r="AP142" s="5">
        <f t="shared" si="145"/>
        <v>35.678391959798994</v>
      </c>
      <c r="AQ142" s="5">
        <f t="shared" si="146"/>
        <v>15.075376884422109</v>
      </c>
      <c r="AR142" s="5">
        <v>30.803351404632821</v>
      </c>
      <c r="AS142">
        <f t="shared" si="147"/>
        <v>52.386934673366831</v>
      </c>
      <c r="AT142"/>
      <c r="AU142">
        <f t="shared" si="148"/>
        <v>72.989949748743712</v>
      </c>
      <c r="AV142"/>
      <c r="AW142" s="13">
        <f t="shared" si="149"/>
        <v>0.14163498098859317</v>
      </c>
      <c r="AX142" s="13">
        <f t="shared" si="150"/>
        <v>0.33317490494296575</v>
      </c>
      <c r="AY142" s="13">
        <f t="shared" si="151"/>
        <v>0.33317490494296575</v>
      </c>
      <c r="AZ142" s="13">
        <f t="shared" si="152"/>
        <v>0.13498098859315588</v>
      </c>
      <c r="BA142" s="13">
        <f t="shared" si="153"/>
        <v>5.7034220532319387E-2</v>
      </c>
      <c r="BB142" s="18">
        <f t="shared" si="154"/>
        <v>0.19153992395437258</v>
      </c>
    </row>
    <row r="143" spans="1:54" x14ac:dyDescent="0.25">
      <c r="A143" s="4">
        <v>282</v>
      </c>
      <c r="B143" s="4">
        <v>142</v>
      </c>
      <c r="C143" s="4"/>
      <c r="D143" s="4">
        <v>258</v>
      </c>
      <c r="E143" s="4"/>
      <c r="F143" s="4">
        <v>100</v>
      </c>
      <c r="G143" s="4">
        <v>26</v>
      </c>
      <c r="H143" s="4">
        <v>20</v>
      </c>
      <c r="I143" s="4">
        <v>30</v>
      </c>
      <c r="J143" s="4">
        <v>15</v>
      </c>
      <c r="K143" s="4">
        <v>975</v>
      </c>
      <c r="L143" s="4">
        <v>65</v>
      </c>
      <c r="M143" s="4">
        <v>733</v>
      </c>
      <c r="N143" s="4">
        <v>584</v>
      </c>
      <c r="O143" s="4">
        <v>136</v>
      </c>
      <c r="P143" s="4">
        <v>557</v>
      </c>
      <c r="Q143" s="4">
        <v>557</v>
      </c>
      <c r="R143" s="4">
        <v>176</v>
      </c>
      <c r="S143" s="4">
        <f t="shared" si="124"/>
        <v>40</v>
      </c>
      <c r="T143" s="4">
        <f t="shared" si="125"/>
        <v>0</v>
      </c>
      <c r="U143" s="4" t="str">
        <f t="shared" si="126"/>
        <v>Sim val is greater</v>
      </c>
      <c r="V143" s="4" t="str">
        <f t="shared" si="127"/>
        <v>Both same</v>
      </c>
      <c r="W143" s="4">
        <v>50</v>
      </c>
      <c r="Y143">
        <f t="shared" si="128"/>
        <v>86</v>
      </c>
      <c r="Z143">
        <f t="shared" si="129"/>
        <v>507</v>
      </c>
      <c r="AA143">
        <f t="shared" si="130"/>
        <v>507</v>
      </c>
      <c r="AB143">
        <f t="shared" si="131"/>
        <v>126</v>
      </c>
      <c r="AC143">
        <f t="shared" si="132"/>
        <v>421</v>
      </c>
      <c r="AD143">
        <f t="shared" si="133"/>
        <v>421</v>
      </c>
      <c r="AE143">
        <f t="shared" si="134"/>
        <v>381</v>
      </c>
      <c r="AF143">
        <f t="shared" si="135"/>
        <v>381</v>
      </c>
      <c r="AG143" s="10">
        <f t="shared" si="136"/>
        <v>0.25193798449612403</v>
      </c>
      <c r="AH143" s="10">
        <f t="shared" si="137"/>
        <v>7.33</v>
      </c>
      <c r="AI143" s="10">
        <f t="shared" si="138"/>
        <v>0.12233668341708542</v>
      </c>
      <c r="AJ143" s="10">
        <f t="shared" si="139"/>
        <v>0.26</v>
      </c>
      <c r="AK143" s="10">
        <f t="shared" si="140"/>
        <v>65</v>
      </c>
      <c r="AL143" s="10">
        <f t="shared" si="141"/>
        <v>0.18004187020237264</v>
      </c>
      <c r="AM143" s="5">
        <f t="shared" si="142"/>
        <v>23.287671232876711</v>
      </c>
      <c r="AN143" s="5">
        <f t="shared" si="143"/>
        <v>95.376712328767127</v>
      </c>
      <c r="AO143" s="5">
        <f t="shared" si="144"/>
        <v>95.376712328767127</v>
      </c>
      <c r="AP143" s="5">
        <f t="shared" si="145"/>
        <v>30.136986301369863</v>
      </c>
      <c r="AQ143" s="5">
        <f t="shared" si="146"/>
        <v>8.5616438356164384</v>
      </c>
      <c r="AR143" s="5">
        <v>30.732635585156999</v>
      </c>
      <c r="AS143">
        <f t="shared" si="147"/>
        <v>65.239726027397268</v>
      </c>
      <c r="AU143">
        <f t="shared" si="148"/>
        <v>86.81506849315069</v>
      </c>
      <c r="AW143" s="13">
        <f t="shared" si="149"/>
        <v>9.214092140921408E-2</v>
      </c>
      <c r="AX143" s="13">
        <f t="shared" si="150"/>
        <v>0.37737127371273715</v>
      </c>
      <c r="AY143" s="13">
        <f t="shared" si="151"/>
        <v>0.37737127371273715</v>
      </c>
      <c r="AZ143" s="13">
        <f t="shared" si="152"/>
        <v>0.11924119241192412</v>
      </c>
      <c r="BA143" s="13">
        <f t="shared" si="153"/>
        <v>3.3875338753387531E-2</v>
      </c>
      <c r="BB143" s="18">
        <f t="shared" si="154"/>
        <v>0.25813008130081305</v>
      </c>
    </row>
    <row r="144" spans="1:54" x14ac:dyDescent="0.25">
      <c r="A144">
        <v>283</v>
      </c>
      <c r="B144">
        <v>143</v>
      </c>
      <c r="D144">
        <v>298</v>
      </c>
      <c r="F144">
        <v>100</v>
      </c>
      <c r="G144">
        <v>20</v>
      </c>
      <c r="H144">
        <v>20</v>
      </c>
      <c r="I144">
        <v>30</v>
      </c>
      <c r="J144">
        <v>15</v>
      </c>
      <c r="K144">
        <v>2325</v>
      </c>
      <c r="L144">
        <v>155</v>
      </c>
      <c r="M144">
        <v>909</v>
      </c>
      <c r="N144">
        <v>839</v>
      </c>
      <c r="O144">
        <v>481</v>
      </c>
      <c r="P144">
        <v>826</v>
      </c>
      <c r="Q144">
        <v>826</v>
      </c>
      <c r="R144">
        <v>517</v>
      </c>
      <c r="S144">
        <f t="shared" si="124"/>
        <v>36</v>
      </c>
      <c r="T144">
        <f t="shared" si="125"/>
        <v>0</v>
      </c>
      <c r="U144" t="str">
        <f t="shared" si="126"/>
        <v>Sim val is greater</v>
      </c>
      <c r="V144" t="str">
        <f t="shared" si="127"/>
        <v>Both same</v>
      </c>
      <c r="W144">
        <v>161</v>
      </c>
      <c r="Y144">
        <f t="shared" si="128"/>
        <v>320</v>
      </c>
      <c r="Z144">
        <f t="shared" si="129"/>
        <v>665</v>
      </c>
      <c r="AA144">
        <f t="shared" si="130"/>
        <v>665</v>
      </c>
      <c r="AB144">
        <f t="shared" si="131"/>
        <v>356</v>
      </c>
      <c r="AC144">
        <f t="shared" si="132"/>
        <v>345</v>
      </c>
      <c r="AD144">
        <f t="shared" si="133"/>
        <v>345</v>
      </c>
      <c r="AE144">
        <f t="shared" si="134"/>
        <v>309</v>
      </c>
      <c r="AF144">
        <f t="shared" si="135"/>
        <v>309</v>
      </c>
      <c r="AG144" s="10">
        <f t="shared" si="136"/>
        <v>0.52013422818791943</v>
      </c>
      <c r="AH144" s="10">
        <f t="shared" si="137"/>
        <v>9.09</v>
      </c>
      <c r="AI144" s="10">
        <f t="shared" si="138"/>
        <v>0.17982412060301509</v>
      </c>
      <c r="AJ144" s="10">
        <f t="shared" si="139"/>
        <v>0.2</v>
      </c>
      <c r="AK144" s="10">
        <f t="shared" si="140"/>
        <v>155</v>
      </c>
      <c r="AL144" s="10">
        <f t="shared" si="141"/>
        <v>0.49406838799720859</v>
      </c>
      <c r="AM144" s="5">
        <f t="shared" si="142"/>
        <v>57.330154946364722</v>
      </c>
      <c r="AN144" s="5">
        <f t="shared" si="143"/>
        <v>98.450536352800952</v>
      </c>
      <c r="AO144" s="5">
        <f t="shared" si="144"/>
        <v>98.450536352800952</v>
      </c>
      <c r="AP144" s="5">
        <f t="shared" si="145"/>
        <v>61.620977353992842</v>
      </c>
      <c r="AQ144" s="5">
        <f t="shared" si="146"/>
        <v>19.189511323003575</v>
      </c>
      <c r="AR144" s="5">
        <v>30.526887561108097</v>
      </c>
      <c r="AS144">
        <f t="shared" si="147"/>
        <v>36.82955899880811</v>
      </c>
      <c r="AU144">
        <f t="shared" si="148"/>
        <v>79.261025029797381</v>
      </c>
      <c r="AW144" s="13">
        <f t="shared" si="149"/>
        <v>0.17111348274635363</v>
      </c>
      <c r="AX144" s="13">
        <f t="shared" si="150"/>
        <v>0.29384560654571329</v>
      </c>
      <c r="AY144" s="13">
        <f t="shared" si="151"/>
        <v>0.29384560654571329</v>
      </c>
      <c r="AZ144" s="13">
        <f t="shared" si="152"/>
        <v>0.18392031305585199</v>
      </c>
      <c r="BA144" s="13">
        <f t="shared" si="153"/>
        <v>5.7274991106367842E-2</v>
      </c>
      <c r="BB144" s="18">
        <f t="shared" si="154"/>
        <v>0.1099252934898613</v>
      </c>
    </row>
    <row r="145" spans="1:54" x14ac:dyDescent="0.25">
      <c r="A145">
        <v>284</v>
      </c>
      <c r="B145">
        <v>144</v>
      </c>
      <c r="D145">
        <v>258</v>
      </c>
      <c r="F145">
        <v>100</v>
      </c>
      <c r="G145">
        <v>10</v>
      </c>
      <c r="H145">
        <v>20</v>
      </c>
      <c r="I145">
        <v>30</v>
      </c>
      <c r="J145">
        <v>15</v>
      </c>
      <c r="K145">
        <v>645</v>
      </c>
      <c r="L145">
        <v>43</v>
      </c>
      <c r="M145">
        <v>528</v>
      </c>
      <c r="N145">
        <v>351</v>
      </c>
      <c r="O145">
        <v>62</v>
      </c>
      <c r="P145">
        <v>344</v>
      </c>
      <c r="Q145">
        <v>344</v>
      </c>
      <c r="R145">
        <v>84</v>
      </c>
      <c r="S145">
        <f t="shared" si="124"/>
        <v>22</v>
      </c>
      <c r="T145">
        <f t="shared" si="125"/>
        <v>0</v>
      </c>
      <c r="U145" t="str">
        <f t="shared" si="126"/>
        <v>Sim val is greater</v>
      </c>
      <c r="V145" t="str">
        <f t="shared" si="127"/>
        <v>Both same</v>
      </c>
      <c r="W145">
        <v>48</v>
      </c>
      <c r="Y145">
        <f t="shared" si="128"/>
        <v>14</v>
      </c>
      <c r="Z145">
        <f t="shared" si="129"/>
        <v>296</v>
      </c>
      <c r="AA145">
        <f t="shared" si="130"/>
        <v>296</v>
      </c>
      <c r="AB145">
        <f t="shared" si="131"/>
        <v>36</v>
      </c>
      <c r="AC145">
        <f t="shared" si="132"/>
        <v>282</v>
      </c>
      <c r="AD145">
        <f t="shared" si="133"/>
        <v>282</v>
      </c>
      <c r="AE145">
        <f t="shared" si="134"/>
        <v>260</v>
      </c>
      <c r="AF145">
        <f t="shared" si="135"/>
        <v>260</v>
      </c>
      <c r="AG145" s="10">
        <f t="shared" si="136"/>
        <v>0.16666666666666666</v>
      </c>
      <c r="AH145" s="10">
        <f t="shared" si="137"/>
        <v>5.28</v>
      </c>
      <c r="AI145" s="10">
        <f t="shared" si="138"/>
        <v>5.5376884422110556E-2</v>
      </c>
      <c r="AJ145" s="10">
        <f t="shared" si="139"/>
        <v>0.1</v>
      </c>
      <c r="AK145" s="10">
        <f t="shared" si="140"/>
        <v>43</v>
      </c>
      <c r="AL145" s="10">
        <f t="shared" si="141"/>
        <v>0.10327983251919051</v>
      </c>
      <c r="AM145" s="5">
        <f t="shared" si="142"/>
        <v>17.663817663817664</v>
      </c>
      <c r="AN145" s="5">
        <f t="shared" si="143"/>
        <v>98.005698005698008</v>
      </c>
      <c r="AO145" s="5">
        <f t="shared" si="144"/>
        <v>98.005698005698008</v>
      </c>
      <c r="AP145" s="5">
        <f t="shared" si="145"/>
        <v>23.931623931623932</v>
      </c>
      <c r="AQ145" s="5">
        <f t="shared" si="146"/>
        <v>13.675213675213676</v>
      </c>
      <c r="AR145" s="5">
        <v>30.083565459610028</v>
      </c>
      <c r="AS145">
        <f t="shared" si="147"/>
        <v>74.074074074074076</v>
      </c>
      <c r="AU145">
        <f t="shared" si="148"/>
        <v>84.330484330484325</v>
      </c>
      <c r="AW145" s="13">
        <f t="shared" si="149"/>
        <v>7.0294784580498856E-2</v>
      </c>
      <c r="AX145" s="13">
        <f t="shared" si="150"/>
        <v>0.39002267573696142</v>
      </c>
      <c r="AY145" s="13">
        <f t="shared" si="151"/>
        <v>0.39002267573696142</v>
      </c>
      <c r="AZ145" s="13">
        <f t="shared" si="152"/>
        <v>9.5238095238095233E-2</v>
      </c>
      <c r="BA145" s="13">
        <f t="shared" si="153"/>
        <v>5.4421768707482991E-2</v>
      </c>
      <c r="BB145" s="18">
        <f t="shared" si="154"/>
        <v>0.29478458049886619</v>
      </c>
    </row>
    <row r="146" spans="1:54" x14ac:dyDescent="0.25">
      <c r="A146">
        <v>285</v>
      </c>
      <c r="B146">
        <v>145</v>
      </c>
      <c r="D146">
        <v>236</v>
      </c>
      <c r="F146">
        <v>100</v>
      </c>
      <c r="G146">
        <v>23</v>
      </c>
      <c r="H146">
        <v>20</v>
      </c>
      <c r="I146">
        <v>30</v>
      </c>
      <c r="J146">
        <v>15</v>
      </c>
      <c r="K146">
        <v>1725</v>
      </c>
      <c r="L146">
        <v>115</v>
      </c>
      <c r="M146">
        <v>689</v>
      </c>
      <c r="N146">
        <v>628</v>
      </c>
      <c r="O146">
        <v>305</v>
      </c>
      <c r="P146">
        <v>613</v>
      </c>
      <c r="Q146">
        <v>613</v>
      </c>
      <c r="R146">
        <v>353</v>
      </c>
      <c r="S146">
        <f t="shared" si="124"/>
        <v>48</v>
      </c>
      <c r="T146">
        <f t="shared" si="125"/>
        <v>0</v>
      </c>
      <c r="U146" t="str">
        <f t="shared" si="126"/>
        <v>Sim val is greater</v>
      </c>
      <c r="V146" t="str">
        <f t="shared" si="127"/>
        <v>Both same</v>
      </c>
      <c r="W146">
        <v>150</v>
      </c>
      <c r="Y146">
        <f t="shared" si="128"/>
        <v>155</v>
      </c>
      <c r="Z146">
        <f t="shared" si="129"/>
        <v>463</v>
      </c>
      <c r="AA146">
        <f t="shared" si="130"/>
        <v>463</v>
      </c>
      <c r="AB146">
        <f t="shared" si="131"/>
        <v>203</v>
      </c>
      <c r="AC146">
        <f t="shared" si="132"/>
        <v>308</v>
      </c>
      <c r="AD146">
        <f t="shared" si="133"/>
        <v>308</v>
      </c>
      <c r="AE146">
        <f t="shared" si="134"/>
        <v>260</v>
      </c>
      <c r="AF146">
        <f t="shared" si="135"/>
        <v>260</v>
      </c>
      <c r="AG146" s="10">
        <f t="shared" si="136"/>
        <v>0.48728813559322032</v>
      </c>
      <c r="AH146" s="10">
        <f t="shared" si="137"/>
        <v>6.89</v>
      </c>
      <c r="AI146" s="10">
        <f t="shared" si="138"/>
        <v>0.107964824120603</v>
      </c>
      <c r="AJ146" s="10">
        <f t="shared" si="139"/>
        <v>0.23</v>
      </c>
      <c r="AK146" s="10">
        <f t="shared" si="140"/>
        <v>115</v>
      </c>
      <c r="AL146" s="10">
        <f t="shared" si="141"/>
        <v>0.35450104675505928</v>
      </c>
      <c r="AM146" s="5">
        <f t="shared" si="142"/>
        <v>48.566878980891723</v>
      </c>
      <c r="AN146" s="5">
        <f t="shared" si="143"/>
        <v>97.611464968152859</v>
      </c>
      <c r="AO146" s="5">
        <f t="shared" si="144"/>
        <v>97.611464968152859</v>
      </c>
      <c r="AP146" s="5">
        <f t="shared" si="145"/>
        <v>56.210191082802552</v>
      </c>
      <c r="AQ146" s="5">
        <f t="shared" si="146"/>
        <v>23.885350318471339</v>
      </c>
      <c r="AR146" s="5">
        <v>29.510703363914359</v>
      </c>
      <c r="AS146">
        <f t="shared" si="147"/>
        <v>41.401273885350307</v>
      </c>
      <c r="AU146">
        <f t="shared" si="148"/>
        <v>73.72611464968152</v>
      </c>
      <c r="AW146" s="13">
        <f t="shared" si="149"/>
        <v>0.14995083579154375</v>
      </c>
      <c r="AX146" s="13">
        <f t="shared" si="150"/>
        <v>0.30137659783677478</v>
      </c>
      <c r="AY146" s="13">
        <f t="shared" si="151"/>
        <v>0.30137659783677478</v>
      </c>
      <c r="AZ146" s="13">
        <f t="shared" si="152"/>
        <v>0.1735496558505408</v>
      </c>
      <c r="BA146" s="13">
        <f t="shared" si="153"/>
        <v>7.3746312684365781E-2</v>
      </c>
      <c r="BB146" s="18">
        <f t="shared" si="154"/>
        <v>0.12782694198623398</v>
      </c>
    </row>
    <row r="147" spans="1:54" x14ac:dyDescent="0.25">
      <c r="A147">
        <v>286</v>
      </c>
      <c r="B147">
        <v>146</v>
      </c>
      <c r="D147">
        <v>289</v>
      </c>
      <c r="F147">
        <v>100</v>
      </c>
      <c r="G147">
        <v>13</v>
      </c>
      <c r="H147">
        <v>20</v>
      </c>
      <c r="I147">
        <v>30</v>
      </c>
      <c r="J147">
        <v>15</v>
      </c>
      <c r="K147">
        <v>2250</v>
      </c>
      <c r="L147">
        <v>150</v>
      </c>
      <c r="M147">
        <v>772</v>
      </c>
      <c r="N147">
        <v>727</v>
      </c>
      <c r="O147">
        <v>271</v>
      </c>
      <c r="P147">
        <v>721</v>
      </c>
      <c r="Q147">
        <v>713</v>
      </c>
      <c r="R147">
        <v>269</v>
      </c>
      <c r="S147">
        <f t="shared" si="124"/>
        <v>2</v>
      </c>
      <c r="T147">
        <f t="shared" si="125"/>
        <v>8</v>
      </c>
      <c r="U147" t="str">
        <f t="shared" si="126"/>
        <v>1.1 is greater</v>
      </c>
      <c r="V147" t="str">
        <f t="shared" si="127"/>
        <v>1.2 is greater</v>
      </c>
      <c r="W147">
        <v>207</v>
      </c>
      <c r="Y147">
        <f t="shared" si="128"/>
        <v>64</v>
      </c>
      <c r="Z147">
        <f t="shared" si="129"/>
        <v>514</v>
      </c>
      <c r="AA147">
        <f t="shared" si="130"/>
        <v>506</v>
      </c>
      <c r="AB147">
        <f t="shared" si="131"/>
        <v>62</v>
      </c>
      <c r="AC147">
        <f t="shared" si="132"/>
        <v>450</v>
      </c>
      <c r="AD147">
        <f t="shared" si="133"/>
        <v>442</v>
      </c>
      <c r="AE147">
        <f t="shared" si="134"/>
        <v>452</v>
      </c>
      <c r="AF147">
        <f t="shared" si="135"/>
        <v>444</v>
      </c>
      <c r="AG147" s="10">
        <f t="shared" si="136"/>
        <v>0.51903114186851207</v>
      </c>
      <c r="AH147" s="10">
        <f t="shared" si="137"/>
        <v>7.72</v>
      </c>
      <c r="AI147" s="10">
        <f t="shared" si="138"/>
        <v>0.13507537688442209</v>
      </c>
      <c r="AJ147" s="10">
        <f t="shared" si="139"/>
        <v>0.13</v>
      </c>
      <c r="AK147" s="10">
        <f t="shared" si="140"/>
        <v>150</v>
      </c>
      <c r="AL147" s="10">
        <f t="shared" si="141"/>
        <v>0.47662247034193994</v>
      </c>
      <c r="AM147" s="5">
        <f t="shared" si="142"/>
        <v>37.276478679504812</v>
      </c>
      <c r="AN147" s="5">
        <f t="shared" si="143"/>
        <v>99.174690508940856</v>
      </c>
      <c r="AO147" s="5">
        <f t="shared" si="144"/>
        <v>98.07427785419533</v>
      </c>
      <c r="AP147" s="5">
        <f t="shared" si="145"/>
        <v>37.001375515818431</v>
      </c>
      <c r="AQ147" s="5">
        <f t="shared" si="146"/>
        <v>28.473177441540575</v>
      </c>
      <c r="AR147" s="5">
        <v>28.325123152709367</v>
      </c>
      <c r="AS147">
        <f t="shared" si="147"/>
        <v>62.173314993122425</v>
      </c>
      <c r="AU147">
        <f t="shared" si="148"/>
        <v>70.701513067400285</v>
      </c>
      <c r="AW147" s="13">
        <f t="shared" si="149"/>
        <v>0.12425492893168269</v>
      </c>
      <c r="AX147" s="13">
        <f t="shared" si="150"/>
        <v>0.33058230169646946</v>
      </c>
      <c r="AY147" s="13">
        <f t="shared" si="151"/>
        <v>0.3269142595139844</v>
      </c>
      <c r="AZ147" s="13">
        <f t="shared" si="152"/>
        <v>0.12333791838606141</v>
      </c>
      <c r="BA147" s="13">
        <f t="shared" si="153"/>
        <v>9.4910591471801892E-2</v>
      </c>
      <c r="BB147" s="18">
        <f t="shared" si="154"/>
        <v>0.20265933058230171</v>
      </c>
    </row>
    <row r="148" spans="1:54" x14ac:dyDescent="0.25">
      <c r="A148">
        <v>287</v>
      </c>
      <c r="B148">
        <v>147</v>
      </c>
      <c r="D148">
        <v>311</v>
      </c>
      <c r="F148">
        <v>100</v>
      </c>
      <c r="G148">
        <v>5</v>
      </c>
      <c r="H148">
        <v>20</v>
      </c>
      <c r="I148">
        <v>30</v>
      </c>
      <c r="J148">
        <v>15</v>
      </c>
      <c r="K148">
        <v>2625</v>
      </c>
      <c r="L148">
        <v>175</v>
      </c>
      <c r="M148">
        <v>883</v>
      </c>
      <c r="N148">
        <v>824</v>
      </c>
      <c r="O148">
        <v>471</v>
      </c>
      <c r="P148">
        <v>770</v>
      </c>
      <c r="Q148">
        <v>770</v>
      </c>
      <c r="R148">
        <v>471</v>
      </c>
      <c r="S148">
        <f t="shared" si="124"/>
        <v>0</v>
      </c>
      <c r="T148">
        <f t="shared" si="125"/>
        <v>0</v>
      </c>
      <c r="U148" t="str">
        <f t="shared" si="126"/>
        <v>Both same</v>
      </c>
      <c r="V148" t="str">
        <f t="shared" si="127"/>
        <v>Both same</v>
      </c>
      <c r="W148">
        <v>164</v>
      </c>
      <c r="Y148">
        <f t="shared" si="128"/>
        <v>307</v>
      </c>
      <c r="Z148">
        <f t="shared" si="129"/>
        <v>606</v>
      </c>
      <c r="AA148">
        <f t="shared" si="130"/>
        <v>606</v>
      </c>
      <c r="AB148">
        <f t="shared" si="131"/>
        <v>307</v>
      </c>
      <c r="AC148">
        <f t="shared" si="132"/>
        <v>299</v>
      </c>
      <c r="AD148">
        <f t="shared" si="133"/>
        <v>299</v>
      </c>
      <c r="AE148">
        <f t="shared" si="134"/>
        <v>299</v>
      </c>
      <c r="AF148">
        <f t="shared" si="135"/>
        <v>299</v>
      </c>
      <c r="AG148" s="10">
        <f t="shared" si="136"/>
        <v>0.56270096463022512</v>
      </c>
      <c r="AH148" s="10">
        <f t="shared" si="137"/>
        <v>8.83</v>
      </c>
      <c r="AI148" s="10">
        <f t="shared" si="138"/>
        <v>0.1713316582914573</v>
      </c>
      <c r="AJ148" s="10">
        <f t="shared" si="139"/>
        <v>0.05</v>
      </c>
      <c r="AK148" s="10">
        <f t="shared" si="140"/>
        <v>175</v>
      </c>
      <c r="AL148" s="10">
        <f t="shared" si="141"/>
        <v>0.56385205861828325</v>
      </c>
      <c r="AM148" s="5">
        <f t="shared" si="142"/>
        <v>57.160194174757287</v>
      </c>
      <c r="AN148" s="5">
        <f t="shared" si="143"/>
        <v>93.446601941747574</v>
      </c>
      <c r="AO148" s="5">
        <f t="shared" si="144"/>
        <v>93.446601941747574</v>
      </c>
      <c r="AP148" s="5">
        <f t="shared" si="145"/>
        <v>57.160194174757287</v>
      </c>
      <c r="AQ148" s="5">
        <f t="shared" si="146"/>
        <v>19.902912621359224</v>
      </c>
      <c r="AR148" s="5">
        <v>28.021978021978029</v>
      </c>
      <c r="AS148">
        <f t="shared" si="147"/>
        <v>36.286407766990287</v>
      </c>
      <c r="AU148">
        <f t="shared" si="148"/>
        <v>73.543689320388353</v>
      </c>
      <c r="AW148" s="13">
        <f t="shared" si="149"/>
        <v>0.17800453514739231</v>
      </c>
      <c r="AX148" s="13">
        <f t="shared" si="150"/>
        <v>0.29100529100529099</v>
      </c>
      <c r="AY148" s="13">
        <f t="shared" si="151"/>
        <v>0.29100529100529099</v>
      </c>
      <c r="AZ148" s="13">
        <f t="shared" si="152"/>
        <v>0.17800453514739231</v>
      </c>
      <c r="BA148" s="13">
        <f t="shared" si="153"/>
        <v>6.1980347694633411E-2</v>
      </c>
      <c r="BB148" s="18">
        <f t="shared" si="154"/>
        <v>0.11300075585789868</v>
      </c>
    </row>
    <row r="149" spans="1:54" x14ac:dyDescent="0.25">
      <c r="A149">
        <v>288</v>
      </c>
      <c r="B149">
        <v>148</v>
      </c>
      <c r="D149">
        <v>257</v>
      </c>
      <c r="F149">
        <v>100</v>
      </c>
      <c r="G149">
        <v>20</v>
      </c>
      <c r="H149">
        <v>20</v>
      </c>
      <c r="I149">
        <v>30</v>
      </c>
      <c r="J149">
        <v>15</v>
      </c>
      <c r="K149">
        <v>1395</v>
      </c>
      <c r="L149">
        <v>93</v>
      </c>
      <c r="M149">
        <v>832</v>
      </c>
      <c r="N149">
        <v>698</v>
      </c>
      <c r="O149">
        <v>244</v>
      </c>
      <c r="P149">
        <v>681</v>
      </c>
      <c r="Q149">
        <v>665</v>
      </c>
      <c r="R149">
        <v>208</v>
      </c>
      <c r="S149">
        <f t="shared" si="124"/>
        <v>36</v>
      </c>
      <c r="T149">
        <f t="shared" si="125"/>
        <v>16</v>
      </c>
      <c r="U149" t="str">
        <f t="shared" si="126"/>
        <v>1.1 is greater</v>
      </c>
      <c r="V149" t="str">
        <f t="shared" si="127"/>
        <v>1.2 is greater</v>
      </c>
      <c r="W149">
        <v>84</v>
      </c>
      <c r="Y149">
        <f t="shared" si="128"/>
        <v>160</v>
      </c>
      <c r="Z149">
        <f t="shared" si="129"/>
        <v>597</v>
      </c>
      <c r="AA149">
        <f t="shared" si="130"/>
        <v>581</v>
      </c>
      <c r="AB149">
        <f t="shared" si="131"/>
        <v>124</v>
      </c>
      <c r="AC149">
        <f t="shared" si="132"/>
        <v>437</v>
      </c>
      <c r="AD149">
        <f t="shared" si="133"/>
        <v>421</v>
      </c>
      <c r="AE149">
        <f t="shared" si="134"/>
        <v>473</v>
      </c>
      <c r="AF149">
        <f t="shared" si="135"/>
        <v>457</v>
      </c>
      <c r="AG149" s="10">
        <f t="shared" si="136"/>
        <v>0.36186770428015563</v>
      </c>
      <c r="AH149" s="10">
        <f t="shared" si="137"/>
        <v>8.32</v>
      </c>
      <c r="AI149" s="10">
        <f t="shared" si="138"/>
        <v>0.15467336683417088</v>
      </c>
      <c r="AJ149" s="10">
        <f t="shared" si="139"/>
        <v>0.2</v>
      </c>
      <c r="AK149" s="10">
        <f t="shared" si="140"/>
        <v>93</v>
      </c>
      <c r="AL149" s="10">
        <f t="shared" si="141"/>
        <v>0.27773900907187715</v>
      </c>
      <c r="AM149" s="5">
        <f t="shared" si="142"/>
        <v>34.957020057306593</v>
      </c>
      <c r="AN149" s="5">
        <f t="shared" si="143"/>
        <v>97.564469914040117</v>
      </c>
      <c r="AO149" s="5">
        <f t="shared" si="144"/>
        <v>95.272206303724928</v>
      </c>
      <c r="AP149" s="5">
        <f t="shared" si="145"/>
        <v>29.799426934097422</v>
      </c>
      <c r="AQ149" s="5">
        <f t="shared" si="146"/>
        <v>12.034383954154727</v>
      </c>
      <c r="AR149" s="5">
        <v>27.557160048134776</v>
      </c>
      <c r="AS149">
        <f t="shared" si="147"/>
        <v>67.765042979942692</v>
      </c>
      <c r="AU149">
        <f t="shared" si="148"/>
        <v>85.530085959885383</v>
      </c>
      <c r="AW149" s="13">
        <f t="shared" si="149"/>
        <v>0.12964930924548354</v>
      </c>
      <c r="AX149" s="13">
        <f t="shared" si="150"/>
        <v>0.36184909670563231</v>
      </c>
      <c r="AY149" s="13">
        <f t="shared" si="151"/>
        <v>0.35334750265674814</v>
      </c>
      <c r="AZ149" s="13">
        <f t="shared" si="152"/>
        <v>0.11052072263549415</v>
      </c>
      <c r="BA149" s="13">
        <f t="shared" si="153"/>
        <v>4.4633368756641867E-2</v>
      </c>
      <c r="BB149" s="18">
        <f t="shared" si="154"/>
        <v>0.2236981934112646</v>
      </c>
    </row>
    <row r="150" spans="1:54" x14ac:dyDescent="0.25">
      <c r="A150">
        <v>289</v>
      </c>
      <c r="B150">
        <v>149</v>
      </c>
      <c r="D150">
        <v>260</v>
      </c>
      <c r="F150">
        <v>100</v>
      </c>
      <c r="G150">
        <v>26</v>
      </c>
      <c r="H150">
        <v>20</v>
      </c>
      <c r="I150">
        <v>30</v>
      </c>
      <c r="J150">
        <v>15</v>
      </c>
      <c r="K150">
        <v>1920</v>
      </c>
      <c r="L150">
        <v>128</v>
      </c>
      <c r="M150">
        <v>855</v>
      </c>
      <c r="N150">
        <v>786</v>
      </c>
      <c r="O150">
        <v>395</v>
      </c>
      <c r="P150">
        <v>774</v>
      </c>
      <c r="Q150">
        <v>774</v>
      </c>
      <c r="R150">
        <v>393</v>
      </c>
      <c r="S150">
        <f t="shared" si="124"/>
        <v>2</v>
      </c>
      <c r="T150">
        <f t="shared" si="125"/>
        <v>0</v>
      </c>
      <c r="U150" t="str">
        <f t="shared" si="126"/>
        <v>1.1 is greater</v>
      </c>
      <c r="V150" t="str">
        <f t="shared" si="127"/>
        <v>Both same</v>
      </c>
      <c r="W150">
        <v>139</v>
      </c>
      <c r="Y150">
        <f t="shared" si="128"/>
        <v>256</v>
      </c>
      <c r="Z150">
        <f t="shared" si="129"/>
        <v>635</v>
      </c>
      <c r="AA150">
        <f t="shared" si="130"/>
        <v>635</v>
      </c>
      <c r="AB150">
        <f t="shared" si="131"/>
        <v>254</v>
      </c>
      <c r="AC150">
        <f t="shared" si="132"/>
        <v>379</v>
      </c>
      <c r="AD150">
        <f t="shared" si="133"/>
        <v>379</v>
      </c>
      <c r="AE150">
        <f t="shared" si="134"/>
        <v>381</v>
      </c>
      <c r="AF150">
        <f t="shared" si="135"/>
        <v>381</v>
      </c>
      <c r="AG150" s="10">
        <f t="shared" si="136"/>
        <v>0.49230769230769234</v>
      </c>
      <c r="AH150" s="10">
        <f t="shared" si="137"/>
        <v>8.5500000000000007</v>
      </c>
      <c r="AI150" s="10">
        <f t="shared" si="138"/>
        <v>0.16218592964824124</v>
      </c>
      <c r="AJ150" s="10">
        <f t="shared" si="139"/>
        <v>0.26</v>
      </c>
      <c r="AK150" s="10">
        <f t="shared" si="140"/>
        <v>128</v>
      </c>
      <c r="AL150" s="10">
        <f t="shared" si="141"/>
        <v>0.39986043265875781</v>
      </c>
      <c r="AM150" s="5">
        <f t="shared" si="142"/>
        <v>50.25445292620865</v>
      </c>
      <c r="AN150" s="5">
        <f t="shared" si="143"/>
        <v>98.473282442748086</v>
      </c>
      <c r="AO150" s="5">
        <f t="shared" si="144"/>
        <v>98.473282442748086</v>
      </c>
      <c r="AP150" s="5">
        <f t="shared" si="145"/>
        <v>50</v>
      </c>
      <c r="AQ150" s="5">
        <f t="shared" si="146"/>
        <v>17.684478371501271</v>
      </c>
      <c r="AR150" s="5">
        <v>27.312775330396462</v>
      </c>
      <c r="AS150">
        <f t="shared" si="147"/>
        <v>48.473282442748086</v>
      </c>
      <c r="AU150">
        <f t="shared" si="148"/>
        <v>80.788804071246815</v>
      </c>
      <c r="AW150" s="13">
        <f t="shared" si="149"/>
        <v>0.15959595959595962</v>
      </c>
      <c r="AX150" s="13">
        <f t="shared" si="150"/>
        <v>0.3127272727272728</v>
      </c>
      <c r="AY150" s="13">
        <f t="shared" si="151"/>
        <v>0.3127272727272728</v>
      </c>
      <c r="AZ150" s="13">
        <f t="shared" si="152"/>
        <v>0.15878787878787881</v>
      </c>
      <c r="BA150" s="13">
        <f t="shared" si="153"/>
        <v>5.6161616161616169E-2</v>
      </c>
      <c r="BB150" s="18">
        <f t="shared" si="154"/>
        <v>0.15313131313131317</v>
      </c>
    </row>
    <row r="151" spans="1:54" x14ac:dyDescent="0.25">
      <c r="A151">
        <v>290</v>
      </c>
      <c r="B151">
        <v>150</v>
      </c>
      <c r="D151">
        <v>247</v>
      </c>
      <c r="F151">
        <v>100</v>
      </c>
      <c r="G151">
        <v>17</v>
      </c>
      <c r="H151">
        <v>20</v>
      </c>
      <c r="I151">
        <v>30</v>
      </c>
      <c r="J151">
        <v>15</v>
      </c>
      <c r="K151">
        <v>1470</v>
      </c>
      <c r="L151">
        <v>98</v>
      </c>
      <c r="M151">
        <v>813</v>
      </c>
      <c r="N151">
        <v>722</v>
      </c>
      <c r="O151">
        <v>395</v>
      </c>
      <c r="P151">
        <v>702</v>
      </c>
      <c r="Q151">
        <v>705</v>
      </c>
      <c r="R151">
        <v>307</v>
      </c>
      <c r="S151">
        <f t="shared" si="124"/>
        <v>88</v>
      </c>
      <c r="T151">
        <f t="shared" si="125"/>
        <v>3</v>
      </c>
      <c r="U151" t="str">
        <f t="shared" si="126"/>
        <v>1.1 is greater</v>
      </c>
      <c r="V151" t="str">
        <f t="shared" si="127"/>
        <v>1.3 is greater</v>
      </c>
      <c r="W151">
        <v>81</v>
      </c>
      <c r="Y151">
        <f t="shared" si="128"/>
        <v>314</v>
      </c>
      <c r="Z151">
        <f t="shared" si="129"/>
        <v>621</v>
      </c>
      <c r="AA151">
        <f t="shared" si="130"/>
        <v>624</v>
      </c>
      <c r="AB151">
        <f t="shared" si="131"/>
        <v>226</v>
      </c>
      <c r="AC151">
        <f t="shared" si="132"/>
        <v>307</v>
      </c>
      <c r="AD151">
        <f t="shared" si="133"/>
        <v>310</v>
      </c>
      <c r="AE151">
        <f t="shared" si="134"/>
        <v>395</v>
      </c>
      <c r="AF151">
        <f t="shared" si="135"/>
        <v>398</v>
      </c>
      <c r="AG151" s="10">
        <f t="shared" si="136"/>
        <v>0.39676113360323889</v>
      </c>
      <c r="AH151" s="10">
        <f t="shared" si="137"/>
        <v>8.1300000000000008</v>
      </c>
      <c r="AI151" s="10">
        <f t="shared" si="138"/>
        <v>0.14846733668341711</v>
      </c>
      <c r="AJ151" s="10">
        <f t="shared" si="139"/>
        <v>0.17</v>
      </c>
      <c r="AK151" s="10">
        <f t="shared" si="140"/>
        <v>98</v>
      </c>
      <c r="AL151" s="10">
        <f t="shared" si="141"/>
        <v>0.2951849267271458</v>
      </c>
      <c r="AM151" s="5">
        <f t="shared" si="142"/>
        <v>54.709141274238227</v>
      </c>
      <c r="AN151" s="5">
        <f t="shared" si="143"/>
        <v>97.229916897506925</v>
      </c>
      <c r="AO151" s="5">
        <f t="shared" si="144"/>
        <v>97.64542936288089</v>
      </c>
      <c r="AP151" s="5">
        <f t="shared" si="145"/>
        <v>42.520775623268698</v>
      </c>
      <c r="AQ151" s="5">
        <f t="shared" si="146"/>
        <v>11.218836565096952</v>
      </c>
      <c r="AR151" s="5">
        <v>27.284263959390856</v>
      </c>
      <c r="AS151">
        <f t="shared" si="147"/>
        <v>54.709141274238227</v>
      </c>
      <c r="AU151">
        <f t="shared" si="148"/>
        <v>86.011080332409975</v>
      </c>
      <c r="AW151" s="13">
        <f t="shared" si="149"/>
        <v>0.18036529680365296</v>
      </c>
      <c r="AX151" s="13">
        <f t="shared" si="150"/>
        <v>0.32054794520547941</v>
      </c>
      <c r="AY151" s="13">
        <f t="shared" si="151"/>
        <v>0.32191780821917804</v>
      </c>
      <c r="AZ151" s="13">
        <f t="shared" si="152"/>
        <v>0.14018264840182648</v>
      </c>
      <c r="BA151" s="13">
        <f t="shared" si="153"/>
        <v>3.6986301369863007E-2</v>
      </c>
      <c r="BB151" s="18">
        <f t="shared" si="154"/>
        <v>0.14018264840182645</v>
      </c>
    </row>
    <row r="152" spans="1:54" s="4" customFormat="1" x14ac:dyDescent="0.25">
      <c r="A152" s="15">
        <v>291</v>
      </c>
      <c r="B152">
        <v>151</v>
      </c>
      <c r="C152" s="15"/>
      <c r="D152" s="15">
        <v>240</v>
      </c>
      <c r="E152" s="15"/>
      <c r="F152" s="15">
        <v>100</v>
      </c>
      <c r="G152" s="15">
        <v>6</v>
      </c>
      <c r="H152" s="15">
        <v>20</v>
      </c>
      <c r="I152" s="15">
        <v>30</v>
      </c>
      <c r="J152" s="15">
        <v>15</v>
      </c>
      <c r="K152" s="15">
        <v>3009</v>
      </c>
      <c r="L152" s="15">
        <v>200</v>
      </c>
      <c r="M152" s="15">
        <v>802</v>
      </c>
      <c r="N152">
        <v>790</v>
      </c>
      <c r="O152" s="15">
        <v>719</v>
      </c>
      <c r="P152" s="15">
        <v>772</v>
      </c>
      <c r="Q152" s="15">
        <v>772</v>
      </c>
      <c r="R152" s="15">
        <v>718</v>
      </c>
      <c r="S152">
        <f t="shared" si="124"/>
        <v>1</v>
      </c>
      <c r="T152">
        <f t="shared" si="125"/>
        <v>0</v>
      </c>
      <c r="U152" t="str">
        <f t="shared" si="126"/>
        <v>1.1 is greater</v>
      </c>
      <c r="V152" t="str">
        <f t="shared" si="127"/>
        <v>Both same</v>
      </c>
      <c r="W152" s="15">
        <v>417</v>
      </c>
      <c r="Y152" s="4">
        <f t="shared" si="128"/>
        <v>302</v>
      </c>
      <c r="Z152" s="4">
        <f t="shared" si="129"/>
        <v>355</v>
      </c>
      <c r="AA152" s="4">
        <f t="shared" si="130"/>
        <v>355</v>
      </c>
      <c r="AB152" s="4">
        <f t="shared" si="131"/>
        <v>301</v>
      </c>
      <c r="AC152" s="4">
        <f t="shared" si="132"/>
        <v>53</v>
      </c>
      <c r="AD152" s="4">
        <f t="shared" si="133"/>
        <v>53</v>
      </c>
      <c r="AE152" s="4">
        <f t="shared" si="134"/>
        <v>54</v>
      </c>
      <c r="AF152" s="4">
        <f t="shared" si="135"/>
        <v>54</v>
      </c>
      <c r="AG152" s="4">
        <f t="shared" si="136"/>
        <v>0.83333333333333337</v>
      </c>
      <c r="AH152" s="4">
        <f t="shared" si="137"/>
        <v>8.02</v>
      </c>
      <c r="AI152" s="4">
        <f t="shared" si="138"/>
        <v>0.14487437185929647</v>
      </c>
      <c r="AJ152" s="4">
        <f t="shared" si="139"/>
        <v>0.06</v>
      </c>
      <c r="AK152" s="4">
        <f t="shared" si="140"/>
        <v>200.6</v>
      </c>
      <c r="AL152" s="4">
        <f t="shared" si="141"/>
        <v>0.65317515701325879</v>
      </c>
      <c r="AM152" s="4">
        <f t="shared" si="142"/>
        <v>91.012658227848092</v>
      </c>
      <c r="AN152" s="4">
        <f t="shared" si="143"/>
        <v>97.721518987341767</v>
      </c>
      <c r="AO152" s="4">
        <f t="shared" si="144"/>
        <v>97.721518987341767</v>
      </c>
      <c r="AP152" s="4">
        <f t="shared" si="145"/>
        <v>90.886075949367083</v>
      </c>
      <c r="AQ152" s="4">
        <f t="shared" si="146"/>
        <v>52.784810126582279</v>
      </c>
      <c r="AR152" s="4">
        <v>26.867816091954026</v>
      </c>
      <c r="AS152" s="4">
        <f t="shared" si="147"/>
        <v>6.8354430379746844</v>
      </c>
      <c r="AU152" s="4">
        <f t="shared" si="148"/>
        <v>44.936708860759488</v>
      </c>
      <c r="AW152" s="4">
        <f t="shared" si="149"/>
        <v>0.21159505591524427</v>
      </c>
      <c r="AX152" s="4">
        <f t="shared" si="150"/>
        <v>0.22719246615656272</v>
      </c>
      <c r="AY152" s="4">
        <f t="shared" si="151"/>
        <v>0.22719246615656272</v>
      </c>
      <c r="AZ152" s="4">
        <f t="shared" si="152"/>
        <v>0.21130076515597412</v>
      </c>
      <c r="BA152" s="4">
        <f t="shared" si="153"/>
        <v>0.12271924661565628</v>
      </c>
      <c r="BB152" s="4">
        <f t="shared" si="154"/>
        <v>1.5597410241318443E-2</v>
      </c>
    </row>
    <row r="153" spans="1:54" s="15" customFormat="1" x14ac:dyDescent="0.25">
      <c r="A153">
        <v>292</v>
      </c>
      <c r="B153">
        <v>152</v>
      </c>
      <c r="C153"/>
      <c r="D153">
        <v>259</v>
      </c>
      <c r="E153"/>
      <c r="F153">
        <v>130</v>
      </c>
      <c r="G153">
        <v>36</v>
      </c>
      <c r="H153">
        <v>20</v>
      </c>
      <c r="I153">
        <v>30</v>
      </c>
      <c r="J153">
        <v>15</v>
      </c>
      <c r="K153">
        <v>1301</v>
      </c>
      <c r="L153">
        <v>86</v>
      </c>
      <c r="M153">
        <v>1174</v>
      </c>
      <c r="N153">
        <v>1026</v>
      </c>
      <c r="O153">
        <v>553</v>
      </c>
      <c r="P153">
        <v>978</v>
      </c>
      <c r="Q153">
        <v>978</v>
      </c>
      <c r="R153">
        <v>553</v>
      </c>
      <c r="S153">
        <f t="shared" si="124"/>
        <v>0</v>
      </c>
      <c r="T153">
        <f t="shared" si="125"/>
        <v>0</v>
      </c>
      <c r="U153" t="str">
        <f t="shared" si="126"/>
        <v>Both same</v>
      </c>
      <c r="V153" t="str">
        <f t="shared" si="127"/>
        <v>Both same</v>
      </c>
      <c r="W153">
        <v>150</v>
      </c>
      <c r="X153"/>
      <c r="Y153">
        <f t="shared" si="128"/>
        <v>403</v>
      </c>
      <c r="Z153">
        <f t="shared" si="129"/>
        <v>828</v>
      </c>
      <c r="AA153">
        <f t="shared" si="130"/>
        <v>828</v>
      </c>
      <c r="AB153">
        <f t="shared" si="131"/>
        <v>403</v>
      </c>
      <c r="AC153">
        <f t="shared" si="132"/>
        <v>425</v>
      </c>
      <c r="AD153">
        <f t="shared" si="133"/>
        <v>425</v>
      </c>
      <c r="AE153">
        <f t="shared" si="134"/>
        <v>425</v>
      </c>
      <c r="AF153">
        <f t="shared" si="135"/>
        <v>425</v>
      </c>
      <c r="AG153" s="10">
        <f t="shared" si="136"/>
        <v>0.33204633204633205</v>
      </c>
      <c r="AH153" s="10">
        <f t="shared" si="137"/>
        <v>9.0307692307692307</v>
      </c>
      <c r="AI153" s="10">
        <f t="shared" si="138"/>
        <v>0.17788944723618091</v>
      </c>
      <c r="AJ153" s="10">
        <f t="shared" si="139"/>
        <v>0.27692307692307694</v>
      </c>
      <c r="AK153" s="10">
        <f t="shared" si="140"/>
        <v>86.733333333333334</v>
      </c>
      <c r="AL153" s="10">
        <f t="shared" si="141"/>
        <v>0.25587345894394042</v>
      </c>
      <c r="AM153" s="5">
        <f t="shared" si="142"/>
        <v>53.898635477582843</v>
      </c>
      <c r="AN153" s="5">
        <f t="shared" si="143"/>
        <v>95.32163742690058</v>
      </c>
      <c r="AO153" s="5">
        <f t="shared" si="144"/>
        <v>95.32163742690058</v>
      </c>
      <c r="AP153" s="5">
        <f t="shared" si="145"/>
        <v>53.898635477582843</v>
      </c>
      <c r="AQ153" s="5">
        <f t="shared" si="146"/>
        <v>14.619883040935672</v>
      </c>
      <c r="AR153" s="5">
        <v>26.61804922515951</v>
      </c>
      <c r="AS153">
        <f t="shared" si="147"/>
        <v>41.423001949317737</v>
      </c>
      <c r="AT153"/>
      <c r="AU153">
        <f t="shared" si="148"/>
        <v>80.701754385964904</v>
      </c>
      <c r="AV153"/>
      <c r="AW153" s="13">
        <f t="shared" si="149"/>
        <v>0.17216687422166874</v>
      </c>
      <c r="AX153" s="13">
        <f t="shared" si="150"/>
        <v>0.30448318804483188</v>
      </c>
      <c r="AY153" s="13">
        <f t="shared" si="151"/>
        <v>0.30448318804483188</v>
      </c>
      <c r="AZ153" s="13">
        <f t="shared" si="152"/>
        <v>0.17216687422166874</v>
      </c>
      <c r="BA153" s="13">
        <f t="shared" si="153"/>
        <v>4.6699875466998761E-2</v>
      </c>
      <c r="BB153" s="18">
        <f t="shared" si="154"/>
        <v>0.13231631382316314</v>
      </c>
    </row>
    <row r="154" spans="1:54" x14ac:dyDescent="0.25">
      <c r="A154">
        <v>293</v>
      </c>
      <c r="B154">
        <v>153</v>
      </c>
      <c r="D154">
        <v>235</v>
      </c>
      <c r="F154">
        <v>100</v>
      </c>
      <c r="G154">
        <v>15</v>
      </c>
      <c r="H154">
        <v>20</v>
      </c>
      <c r="I154">
        <v>30</v>
      </c>
      <c r="J154">
        <v>15</v>
      </c>
      <c r="K154">
        <v>415</v>
      </c>
      <c r="L154">
        <v>27</v>
      </c>
      <c r="M154">
        <v>927</v>
      </c>
      <c r="N154">
        <v>615</v>
      </c>
      <c r="O154">
        <v>82</v>
      </c>
      <c r="P154">
        <v>589</v>
      </c>
      <c r="Q154">
        <v>589</v>
      </c>
      <c r="R154">
        <v>93</v>
      </c>
      <c r="S154">
        <f t="shared" si="124"/>
        <v>11</v>
      </c>
      <c r="T154">
        <f t="shared" si="125"/>
        <v>0</v>
      </c>
      <c r="U154" t="str">
        <f t="shared" si="126"/>
        <v>Sim val is greater</v>
      </c>
      <c r="V154" t="str">
        <f t="shared" si="127"/>
        <v>Both same</v>
      </c>
      <c r="W154">
        <v>108</v>
      </c>
      <c r="Y154">
        <f t="shared" si="128"/>
        <v>26</v>
      </c>
      <c r="Z154">
        <f t="shared" si="129"/>
        <v>481</v>
      </c>
      <c r="AA154">
        <f t="shared" si="130"/>
        <v>481</v>
      </c>
      <c r="AB154">
        <f t="shared" si="131"/>
        <v>15</v>
      </c>
      <c r="AC154">
        <f t="shared" si="132"/>
        <v>507</v>
      </c>
      <c r="AD154">
        <f t="shared" si="133"/>
        <v>507</v>
      </c>
      <c r="AE154">
        <f t="shared" si="134"/>
        <v>496</v>
      </c>
      <c r="AF154">
        <f t="shared" si="135"/>
        <v>496</v>
      </c>
      <c r="AG154" s="10">
        <f t="shared" si="136"/>
        <v>0.1148936170212766</v>
      </c>
      <c r="AH154" s="10">
        <f t="shared" si="137"/>
        <v>9.27</v>
      </c>
      <c r="AI154" s="10">
        <f t="shared" si="138"/>
        <v>0.18570351758793968</v>
      </c>
      <c r="AJ154" s="10">
        <f t="shared" si="139"/>
        <v>0.15</v>
      </c>
      <c r="AK154" s="10">
        <f t="shared" si="140"/>
        <v>27.666666666666668</v>
      </c>
      <c r="AL154" s="10">
        <f t="shared" si="141"/>
        <v>4.9779018376366599E-2</v>
      </c>
      <c r="AM154" s="5">
        <f t="shared" si="142"/>
        <v>13.333333333333334</v>
      </c>
      <c r="AN154" s="5">
        <f t="shared" si="143"/>
        <v>95.772357723577244</v>
      </c>
      <c r="AO154" s="5">
        <f t="shared" si="144"/>
        <v>95.772357723577244</v>
      </c>
      <c r="AP154" s="5">
        <f t="shared" si="145"/>
        <v>15.121951219512194</v>
      </c>
      <c r="AQ154" s="5">
        <f t="shared" si="146"/>
        <v>17.560975609756095</v>
      </c>
      <c r="AR154" s="5">
        <v>26.40503875968993</v>
      </c>
      <c r="AS154">
        <f t="shared" si="147"/>
        <v>80.650406504065046</v>
      </c>
      <c r="AU154">
        <f t="shared" si="148"/>
        <v>78.211382113821145</v>
      </c>
      <c r="AW154" s="13">
        <f t="shared" si="149"/>
        <v>5.6125941136208078E-2</v>
      </c>
      <c r="AX154" s="13">
        <f t="shared" si="150"/>
        <v>0.40314852840520193</v>
      </c>
      <c r="AY154" s="13">
        <f t="shared" si="151"/>
        <v>0.40314852840520193</v>
      </c>
      <c r="AZ154" s="13">
        <f t="shared" si="152"/>
        <v>6.3655030800821355E-2</v>
      </c>
      <c r="BA154" s="13">
        <f t="shared" si="153"/>
        <v>7.3921971252566721E-2</v>
      </c>
      <c r="BB154" s="18">
        <f t="shared" si="154"/>
        <v>0.33949349760438058</v>
      </c>
    </row>
    <row r="155" spans="1:54" x14ac:dyDescent="0.25">
      <c r="A155">
        <v>294</v>
      </c>
      <c r="B155">
        <v>154</v>
      </c>
      <c r="D155">
        <v>227</v>
      </c>
      <c r="F155">
        <v>120</v>
      </c>
      <c r="G155">
        <v>15</v>
      </c>
      <c r="H155">
        <v>20</v>
      </c>
      <c r="I155">
        <v>30</v>
      </c>
      <c r="J155">
        <v>15</v>
      </c>
      <c r="K155">
        <v>2679</v>
      </c>
      <c r="L155">
        <v>178</v>
      </c>
      <c r="M155">
        <v>930</v>
      </c>
      <c r="N155">
        <v>910</v>
      </c>
      <c r="O155">
        <v>668</v>
      </c>
      <c r="P155">
        <v>863</v>
      </c>
      <c r="Q155">
        <v>863</v>
      </c>
      <c r="R155">
        <v>668</v>
      </c>
      <c r="S155">
        <f t="shared" si="124"/>
        <v>0</v>
      </c>
      <c r="T155">
        <f t="shared" si="125"/>
        <v>0</v>
      </c>
      <c r="U155" t="str">
        <f t="shared" si="126"/>
        <v>Both same</v>
      </c>
      <c r="V155" t="str">
        <f t="shared" si="127"/>
        <v>Both same</v>
      </c>
      <c r="W155">
        <v>516</v>
      </c>
      <c r="Y155">
        <f t="shared" si="128"/>
        <v>152</v>
      </c>
      <c r="Z155">
        <f t="shared" si="129"/>
        <v>347</v>
      </c>
      <c r="AA155">
        <f t="shared" si="130"/>
        <v>347</v>
      </c>
      <c r="AB155">
        <f t="shared" si="131"/>
        <v>152</v>
      </c>
      <c r="AC155">
        <f t="shared" si="132"/>
        <v>195</v>
      </c>
      <c r="AD155">
        <f t="shared" si="133"/>
        <v>195</v>
      </c>
      <c r="AE155">
        <f t="shared" si="134"/>
        <v>195</v>
      </c>
      <c r="AF155">
        <f t="shared" si="135"/>
        <v>195</v>
      </c>
      <c r="AG155" s="10">
        <f t="shared" si="136"/>
        <v>0.78414096916299558</v>
      </c>
      <c r="AH155" s="10">
        <f t="shared" si="137"/>
        <v>7.75</v>
      </c>
      <c r="AI155" s="10">
        <f t="shared" si="138"/>
        <v>0.13605527638190956</v>
      </c>
      <c r="AJ155" s="10">
        <f t="shared" si="139"/>
        <v>0.125</v>
      </c>
      <c r="AK155" s="10">
        <f t="shared" si="140"/>
        <v>178.6</v>
      </c>
      <c r="AL155" s="10">
        <f t="shared" si="141"/>
        <v>0.57641311933007666</v>
      </c>
      <c r="AM155" s="5">
        <f t="shared" si="142"/>
        <v>73.406593406593402</v>
      </c>
      <c r="AN155" s="5">
        <f t="shared" si="143"/>
        <v>94.835164835164832</v>
      </c>
      <c r="AO155" s="5">
        <f t="shared" si="144"/>
        <v>94.835164835164832</v>
      </c>
      <c r="AP155" s="5">
        <f t="shared" si="145"/>
        <v>73.406593406593402</v>
      </c>
      <c r="AQ155" s="5">
        <f t="shared" si="146"/>
        <v>56.703296703296701</v>
      </c>
      <c r="AR155" s="5">
        <v>26.153846153846146</v>
      </c>
      <c r="AS155">
        <f t="shared" si="147"/>
        <v>21.428571428571431</v>
      </c>
      <c r="AU155">
        <f t="shared" si="148"/>
        <v>38.131868131868131</v>
      </c>
      <c r="AW155" s="13">
        <f t="shared" si="149"/>
        <v>0.18669647847959753</v>
      </c>
      <c r="AX155" s="13">
        <f t="shared" si="150"/>
        <v>0.24119619899385131</v>
      </c>
      <c r="AY155" s="13">
        <f t="shared" si="151"/>
        <v>0.24119619899385131</v>
      </c>
      <c r="AZ155" s="13">
        <f t="shared" si="152"/>
        <v>0.18669647847959753</v>
      </c>
      <c r="BA155" s="13">
        <f t="shared" si="153"/>
        <v>0.14421464505310227</v>
      </c>
      <c r="BB155" s="18">
        <f t="shared" si="154"/>
        <v>5.449972051425378E-2</v>
      </c>
    </row>
    <row r="156" spans="1:54" x14ac:dyDescent="0.25">
      <c r="A156">
        <v>295</v>
      </c>
      <c r="B156">
        <v>155</v>
      </c>
      <c r="D156">
        <v>237</v>
      </c>
      <c r="F156">
        <v>100</v>
      </c>
      <c r="G156">
        <v>2</v>
      </c>
      <c r="H156">
        <v>20</v>
      </c>
      <c r="I156">
        <v>30</v>
      </c>
      <c r="J156">
        <v>15</v>
      </c>
      <c r="K156">
        <v>1000</v>
      </c>
      <c r="L156">
        <v>66</v>
      </c>
      <c r="M156">
        <v>888</v>
      </c>
      <c r="N156">
        <v>728</v>
      </c>
      <c r="O156">
        <v>220</v>
      </c>
      <c r="P156">
        <v>684</v>
      </c>
      <c r="Q156">
        <v>684</v>
      </c>
      <c r="R156">
        <v>218</v>
      </c>
      <c r="S156">
        <f t="shared" si="124"/>
        <v>2</v>
      </c>
      <c r="T156">
        <f t="shared" si="125"/>
        <v>0</v>
      </c>
      <c r="U156" t="str">
        <f t="shared" si="126"/>
        <v>1.1 is greater</v>
      </c>
      <c r="V156" t="str">
        <f t="shared" si="127"/>
        <v>Both same</v>
      </c>
      <c r="W156">
        <v>76</v>
      </c>
      <c r="Y156">
        <f t="shared" si="128"/>
        <v>144</v>
      </c>
      <c r="Z156">
        <f t="shared" si="129"/>
        <v>608</v>
      </c>
      <c r="AA156">
        <f t="shared" si="130"/>
        <v>608</v>
      </c>
      <c r="AB156">
        <f t="shared" si="131"/>
        <v>142</v>
      </c>
      <c r="AC156">
        <f t="shared" si="132"/>
        <v>464</v>
      </c>
      <c r="AD156">
        <f t="shared" si="133"/>
        <v>464</v>
      </c>
      <c r="AE156">
        <f t="shared" si="134"/>
        <v>466</v>
      </c>
      <c r="AF156">
        <f t="shared" si="135"/>
        <v>466</v>
      </c>
      <c r="AG156" s="10">
        <f t="shared" si="136"/>
        <v>0.27848101265822783</v>
      </c>
      <c r="AH156" s="10">
        <f t="shared" si="137"/>
        <v>8.8800000000000008</v>
      </c>
      <c r="AI156" s="10">
        <f t="shared" si="138"/>
        <v>0.17296482412060304</v>
      </c>
      <c r="AJ156" s="10">
        <f t="shared" si="139"/>
        <v>0.02</v>
      </c>
      <c r="AK156" s="10">
        <f t="shared" si="140"/>
        <v>66.666666666666671</v>
      </c>
      <c r="AL156" s="10">
        <f t="shared" si="141"/>
        <v>0.18585717608746222</v>
      </c>
      <c r="AM156" s="5">
        <f t="shared" si="142"/>
        <v>30.219780219780219</v>
      </c>
      <c r="AN156" s="5">
        <f t="shared" si="143"/>
        <v>93.956043956043956</v>
      </c>
      <c r="AO156" s="5">
        <f t="shared" si="144"/>
        <v>93.956043956043956</v>
      </c>
      <c r="AP156" s="5">
        <f t="shared" si="145"/>
        <v>29.945054945054945</v>
      </c>
      <c r="AQ156" s="5">
        <f t="shared" si="146"/>
        <v>10.43956043956044</v>
      </c>
      <c r="AR156" s="5">
        <v>26.130055511498824</v>
      </c>
      <c r="AS156">
        <f t="shared" si="147"/>
        <v>64.010989010989007</v>
      </c>
      <c r="AU156">
        <f t="shared" si="148"/>
        <v>83.516483516483518</v>
      </c>
      <c r="AW156" s="13">
        <f t="shared" si="149"/>
        <v>0.11689691817215726</v>
      </c>
      <c r="AX156" s="13">
        <f t="shared" si="150"/>
        <v>0.36344314558979801</v>
      </c>
      <c r="AY156" s="13">
        <f t="shared" si="151"/>
        <v>0.36344314558979801</v>
      </c>
      <c r="AZ156" s="13">
        <f t="shared" si="152"/>
        <v>0.11583421891604674</v>
      </c>
      <c r="BA156" s="13">
        <f t="shared" si="153"/>
        <v>4.0382571732199779E-2</v>
      </c>
      <c r="BB156" s="18">
        <f t="shared" si="154"/>
        <v>0.24654622741764076</v>
      </c>
    </row>
    <row r="157" spans="1:54" x14ac:dyDescent="0.25">
      <c r="A157">
        <v>296</v>
      </c>
      <c r="B157">
        <v>156</v>
      </c>
      <c r="D157">
        <v>255</v>
      </c>
      <c r="F157">
        <v>70</v>
      </c>
      <c r="G157">
        <v>7</v>
      </c>
      <c r="H157">
        <v>20</v>
      </c>
      <c r="I157">
        <v>30</v>
      </c>
      <c r="J157">
        <v>15</v>
      </c>
      <c r="K157">
        <v>1502</v>
      </c>
      <c r="L157">
        <v>100</v>
      </c>
      <c r="M157">
        <v>503</v>
      </c>
      <c r="N157">
        <v>424</v>
      </c>
      <c r="O157">
        <v>93</v>
      </c>
      <c r="P157">
        <v>413</v>
      </c>
      <c r="Q157">
        <v>413</v>
      </c>
      <c r="R157">
        <v>93</v>
      </c>
      <c r="S157">
        <f t="shared" si="124"/>
        <v>0</v>
      </c>
      <c r="T157">
        <f t="shared" si="125"/>
        <v>0</v>
      </c>
      <c r="U157" t="str">
        <f t="shared" si="126"/>
        <v>Both same</v>
      </c>
      <c r="V157" t="str">
        <f t="shared" si="127"/>
        <v>Both same</v>
      </c>
      <c r="W157">
        <v>7</v>
      </c>
      <c r="Y157">
        <f t="shared" si="128"/>
        <v>86</v>
      </c>
      <c r="Z157">
        <f t="shared" si="129"/>
        <v>406</v>
      </c>
      <c r="AA157">
        <f t="shared" si="130"/>
        <v>406</v>
      </c>
      <c r="AB157">
        <f t="shared" si="131"/>
        <v>86</v>
      </c>
      <c r="AC157">
        <f t="shared" si="132"/>
        <v>320</v>
      </c>
      <c r="AD157">
        <f t="shared" si="133"/>
        <v>320</v>
      </c>
      <c r="AE157">
        <f t="shared" si="134"/>
        <v>320</v>
      </c>
      <c r="AF157">
        <f t="shared" si="135"/>
        <v>320</v>
      </c>
      <c r="AG157" s="10">
        <f t="shared" si="136"/>
        <v>0.39215686274509803</v>
      </c>
      <c r="AH157" s="10">
        <f t="shared" si="137"/>
        <v>7.1857142857142859</v>
      </c>
      <c r="AI157" s="10">
        <f t="shared" si="138"/>
        <v>0.11762383345297918</v>
      </c>
      <c r="AJ157" s="10">
        <f t="shared" si="139"/>
        <v>0.1</v>
      </c>
      <c r="AK157" s="10">
        <f t="shared" si="140"/>
        <v>100.13333333333334</v>
      </c>
      <c r="AL157" s="10">
        <f t="shared" si="141"/>
        <v>0.30262851826006049</v>
      </c>
      <c r="AM157" s="5">
        <f t="shared" si="142"/>
        <v>21.933962264150946</v>
      </c>
      <c r="AN157" s="5">
        <f t="shared" si="143"/>
        <v>97.405660377358487</v>
      </c>
      <c r="AO157" s="5">
        <f t="shared" si="144"/>
        <v>97.405660377358487</v>
      </c>
      <c r="AP157" s="5">
        <f t="shared" si="145"/>
        <v>21.933962264150946</v>
      </c>
      <c r="AQ157" s="5">
        <f t="shared" si="146"/>
        <v>1.6509433962264151</v>
      </c>
      <c r="AR157" s="5">
        <v>25.757575757575765</v>
      </c>
      <c r="AS157">
        <f t="shared" si="147"/>
        <v>75.471698113207538</v>
      </c>
      <c r="AU157">
        <f t="shared" si="148"/>
        <v>95.754716981132077</v>
      </c>
      <c r="AW157" s="13">
        <f t="shared" si="149"/>
        <v>9.1265947006869491E-2</v>
      </c>
      <c r="AX157" s="13">
        <f t="shared" si="150"/>
        <v>0.40529931305201178</v>
      </c>
      <c r="AY157" s="13">
        <f t="shared" si="151"/>
        <v>0.40529931305201178</v>
      </c>
      <c r="AZ157" s="13">
        <f t="shared" si="152"/>
        <v>9.1265947006869491E-2</v>
      </c>
      <c r="BA157" s="13">
        <f t="shared" si="153"/>
        <v>6.8694798822374874E-3</v>
      </c>
      <c r="BB157" s="18">
        <f t="shared" si="154"/>
        <v>0.31403336604514231</v>
      </c>
    </row>
    <row r="158" spans="1:54" x14ac:dyDescent="0.25">
      <c r="A158">
        <v>297</v>
      </c>
      <c r="B158">
        <v>157</v>
      </c>
      <c r="D158">
        <v>272</v>
      </c>
      <c r="F158">
        <v>120</v>
      </c>
      <c r="G158">
        <v>29</v>
      </c>
      <c r="H158">
        <v>20</v>
      </c>
      <c r="I158">
        <v>30</v>
      </c>
      <c r="J158">
        <v>15</v>
      </c>
      <c r="K158">
        <v>3080</v>
      </c>
      <c r="L158">
        <v>205</v>
      </c>
      <c r="M158">
        <v>830</v>
      </c>
      <c r="N158">
        <v>809</v>
      </c>
      <c r="O158">
        <v>604</v>
      </c>
      <c r="P158">
        <v>792</v>
      </c>
      <c r="Q158">
        <v>792</v>
      </c>
      <c r="R158">
        <v>610</v>
      </c>
      <c r="S158">
        <f t="shared" si="124"/>
        <v>6</v>
      </c>
      <c r="T158">
        <f t="shared" si="125"/>
        <v>0</v>
      </c>
      <c r="U158" t="str">
        <f t="shared" si="126"/>
        <v>Sim val is greater</v>
      </c>
      <c r="V158" t="str">
        <f t="shared" si="127"/>
        <v>Both same</v>
      </c>
      <c r="W158">
        <v>306</v>
      </c>
      <c r="Y158">
        <f t="shared" si="128"/>
        <v>298</v>
      </c>
      <c r="Z158">
        <f t="shared" si="129"/>
        <v>486</v>
      </c>
      <c r="AA158">
        <f t="shared" si="130"/>
        <v>486</v>
      </c>
      <c r="AB158">
        <f t="shared" si="131"/>
        <v>304</v>
      </c>
      <c r="AC158">
        <f t="shared" si="132"/>
        <v>188</v>
      </c>
      <c r="AD158">
        <f t="shared" si="133"/>
        <v>188</v>
      </c>
      <c r="AE158">
        <f t="shared" si="134"/>
        <v>182</v>
      </c>
      <c r="AF158">
        <f t="shared" si="135"/>
        <v>182</v>
      </c>
      <c r="AG158" s="10">
        <f t="shared" si="136"/>
        <v>0.75367647058823528</v>
      </c>
      <c r="AH158" s="10">
        <f t="shared" si="137"/>
        <v>6.916666666666667</v>
      </c>
      <c r="AI158" s="10">
        <f t="shared" si="138"/>
        <v>0.10883584589614741</v>
      </c>
      <c r="AJ158" s="10">
        <f t="shared" si="139"/>
        <v>0.24166666666666667</v>
      </c>
      <c r="AK158" s="10">
        <f t="shared" si="140"/>
        <v>205.33333333333334</v>
      </c>
      <c r="AL158" s="10">
        <f t="shared" si="141"/>
        <v>0.66969062572691318</v>
      </c>
      <c r="AM158" s="5">
        <f t="shared" si="142"/>
        <v>74.660074165636587</v>
      </c>
      <c r="AN158" s="5">
        <f t="shared" si="143"/>
        <v>97.898640296662549</v>
      </c>
      <c r="AO158" s="5">
        <f t="shared" si="144"/>
        <v>97.898640296662549</v>
      </c>
      <c r="AP158" s="5">
        <f t="shared" si="145"/>
        <v>75.4017305315204</v>
      </c>
      <c r="AQ158" s="5">
        <f t="shared" si="146"/>
        <v>37.824474660074166</v>
      </c>
      <c r="AR158" s="5">
        <v>25.728155339805824</v>
      </c>
      <c r="AS158">
        <f t="shared" si="147"/>
        <v>22.496909765142149</v>
      </c>
      <c r="AU158">
        <f t="shared" si="148"/>
        <v>60.074165636588383</v>
      </c>
      <c r="AW158" s="13">
        <f t="shared" si="149"/>
        <v>0.19458762886597938</v>
      </c>
      <c r="AX158" s="13">
        <f t="shared" si="150"/>
        <v>0.25515463917525777</v>
      </c>
      <c r="AY158" s="13">
        <f t="shared" si="151"/>
        <v>0.25515463917525777</v>
      </c>
      <c r="AZ158" s="13">
        <f t="shared" si="152"/>
        <v>0.19652061855670105</v>
      </c>
      <c r="BA158" s="13">
        <f t="shared" si="153"/>
        <v>9.8582474226804134E-2</v>
      </c>
      <c r="BB158" s="18">
        <f t="shared" si="154"/>
        <v>5.8634020618556715E-2</v>
      </c>
    </row>
    <row r="159" spans="1:54" x14ac:dyDescent="0.25">
      <c r="A159">
        <v>298</v>
      </c>
      <c r="B159">
        <v>158</v>
      </c>
      <c r="D159">
        <v>274</v>
      </c>
      <c r="F159">
        <v>50</v>
      </c>
      <c r="G159">
        <v>12</v>
      </c>
      <c r="H159">
        <v>20</v>
      </c>
      <c r="I159">
        <v>30</v>
      </c>
      <c r="J159">
        <v>15</v>
      </c>
      <c r="K159">
        <v>2100</v>
      </c>
      <c r="L159">
        <v>140</v>
      </c>
      <c r="M159">
        <v>397</v>
      </c>
      <c r="N159">
        <v>372</v>
      </c>
      <c r="O159">
        <v>103</v>
      </c>
      <c r="P159">
        <v>367</v>
      </c>
      <c r="Q159">
        <v>365</v>
      </c>
      <c r="R159">
        <v>122</v>
      </c>
      <c r="S159">
        <f t="shared" si="124"/>
        <v>19</v>
      </c>
      <c r="T159">
        <f t="shared" si="125"/>
        <v>2</v>
      </c>
      <c r="U159" t="str">
        <f t="shared" si="126"/>
        <v>Sim val is greater</v>
      </c>
      <c r="V159" t="str">
        <f t="shared" si="127"/>
        <v>1.2 is greater</v>
      </c>
      <c r="W159">
        <v>75</v>
      </c>
      <c r="Y159">
        <f t="shared" si="128"/>
        <v>28</v>
      </c>
      <c r="Z159">
        <f t="shared" si="129"/>
        <v>292</v>
      </c>
      <c r="AA159">
        <f t="shared" si="130"/>
        <v>290</v>
      </c>
      <c r="AB159">
        <f t="shared" si="131"/>
        <v>47</v>
      </c>
      <c r="AC159">
        <f t="shared" si="132"/>
        <v>264</v>
      </c>
      <c r="AD159">
        <f t="shared" si="133"/>
        <v>262</v>
      </c>
      <c r="AE159">
        <f t="shared" si="134"/>
        <v>245</v>
      </c>
      <c r="AF159">
        <f t="shared" si="135"/>
        <v>243</v>
      </c>
      <c r="AG159" s="10">
        <f t="shared" si="136"/>
        <v>0.51094890510948909</v>
      </c>
      <c r="AH159" s="10">
        <f t="shared" si="137"/>
        <v>7.94</v>
      </c>
      <c r="AI159" s="10">
        <f t="shared" si="138"/>
        <v>0.14226130653266331</v>
      </c>
      <c r="AJ159" s="10">
        <f t="shared" si="139"/>
        <v>0.24</v>
      </c>
      <c r="AK159" s="10">
        <f t="shared" si="140"/>
        <v>140</v>
      </c>
      <c r="AL159" s="10">
        <f t="shared" si="141"/>
        <v>0.44173063503140259</v>
      </c>
      <c r="AM159" s="5">
        <f t="shared" si="142"/>
        <v>27.688172043010752</v>
      </c>
      <c r="AN159" s="5">
        <f t="shared" si="143"/>
        <v>98.655913978494624</v>
      </c>
      <c r="AO159" s="5">
        <f t="shared" si="144"/>
        <v>98.118279569892479</v>
      </c>
      <c r="AP159" s="5">
        <f t="shared" si="145"/>
        <v>32.795698924731184</v>
      </c>
      <c r="AQ159" s="5">
        <f t="shared" si="146"/>
        <v>20.161290322580644</v>
      </c>
      <c r="AR159" s="5">
        <v>25.589225589225592</v>
      </c>
      <c r="AS159">
        <f t="shared" si="147"/>
        <v>65.86021505376344</v>
      </c>
      <c r="AU159">
        <f t="shared" si="148"/>
        <v>78.494623655913983</v>
      </c>
      <c r="AW159" s="13">
        <f t="shared" si="149"/>
        <v>9.9806201550387594E-2</v>
      </c>
      <c r="AX159" s="13">
        <f t="shared" si="150"/>
        <v>0.35562015503875966</v>
      </c>
      <c r="AY159" s="13">
        <f t="shared" si="151"/>
        <v>0.35368217054263568</v>
      </c>
      <c r="AZ159" s="13">
        <f t="shared" si="152"/>
        <v>0.11821705426356589</v>
      </c>
      <c r="BA159" s="13">
        <f t="shared" si="153"/>
        <v>7.2674418604651153E-2</v>
      </c>
      <c r="BB159" s="18">
        <f t="shared" si="154"/>
        <v>0.2354651162790698</v>
      </c>
    </row>
    <row r="160" spans="1:54" x14ac:dyDescent="0.25">
      <c r="A160">
        <v>299</v>
      </c>
      <c r="B160">
        <v>159</v>
      </c>
      <c r="D160">
        <v>296</v>
      </c>
      <c r="F160">
        <v>120</v>
      </c>
      <c r="G160">
        <v>13</v>
      </c>
      <c r="H160">
        <v>20</v>
      </c>
      <c r="I160">
        <v>30</v>
      </c>
      <c r="J160">
        <v>15</v>
      </c>
      <c r="K160">
        <v>3312</v>
      </c>
      <c r="L160">
        <v>220</v>
      </c>
      <c r="M160">
        <v>1026</v>
      </c>
      <c r="N160">
        <v>1001</v>
      </c>
      <c r="O160">
        <v>637</v>
      </c>
      <c r="P160">
        <v>993</v>
      </c>
      <c r="Q160">
        <v>993</v>
      </c>
      <c r="R160">
        <v>637</v>
      </c>
      <c r="S160">
        <f t="shared" si="124"/>
        <v>0</v>
      </c>
      <c r="T160">
        <f t="shared" si="125"/>
        <v>0</v>
      </c>
      <c r="U160" t="str">
        <f t="shared" si="126"/>
        <v>Both same</v>
      </c>
      <c r="V160" t="str">
        <f t="shared" si="127"/>
        <v>Both same</v>
      </c>
      <c r="W160">
        <v>552</v>
      </c>
      <c r="Y160">
        <f t="shared" si="128"/>
        <v>85</v>
      </c>
      <c r="Z160">
        <f t="shared" si="129"/>
        <v>441</v>
      </c>
      <c r="AA160">
        <f t="shared" si="130"/>
        <v>441</v>
      </c>
      <c r="AB160">
        <f t="shared" si="131"/>
        <v>85</v>
      </c>
      <c r="AC160">
        <f t="shared" si="132"/>
        <v>356</v>
      </c>
      <c r="AD160">
        <f t="shared" si="133"/>
        <v>356</v>
      </c>
      <c r="AE160">
        <f t="shared" si="134"/>
        <v>356</v>
      </c>
      <c r="AF160">
        <f t="shared" si="135"/>
        <v>356</v>
      </c>
      <c r="AG160" s="10">
        <f t="shared" si="136"/>
        <v>0.7432432432432432</v>
      </c>
      <c r="AH160" s="10">
        <f t="shared" si="137"/>
        <v>8.5500000000000007</v>
      </c>
      <c r="AI160" s="10">
        <f t="shared" si="138"/>
        <v>0.16218592964824124</v>
      </c>
      <c r="AJ160" s="10">
        <f t="shared" si="139"/>
        <v>0.10833333333333334</v>
      </c>
      <c r="AK160" s="10">
        <f t="shared" si="140"/>
        <v>220.8</v>
      </c>
      <c r="AL160" s="10">
        <f t="shared" si="141"/>
        <v>0.72365666434054432</v>
      </c>
      <c r="AM160" s="5">
        <f t="shared" si="142"/>
        <v>63.636363636363633</v>
      </c>
      <c r="AN160" s="5">
        <f t="shared" si="143"/>
        <v>99.20079920079921</v>
      </c>
      <c r="AO160" s="5">
        <f t="shared" si="144"/>
        <v>99.20079920079921</v>
      </c>
      <c r="AP160" s="5">
        <f t="shared" si="145"/>
        <v>63.636363636363633</v>
      </c>
      <c r="AQ160" s="5">
        <f t="shared" si="146"/>
        <v>55.144855144855143</v>
      </c>
      <c r="AR160" s="5">
        <v>25.511661113755352</v>
      </c>
      <c r="AS160">
        <f t="shared" si="147"/>
        <v>35.564435564435577</v>
      </c>
      <c r="AU160">
        <f t="shared" si="148"/>
        <v>44.055944055944067</v>
      </c>
      <c r="AW160" s="13">
        <f t="shared" si="149"/>
        <v>0.16710388247639035</v>
      </c>
      <c r="AX160" s="13">
        <f t="shared" si="150"/>
        <v>0.26049317943336836</v>
      </c>
      <c r="AY160" s="13">
        <f t="shared" si="151"/>
        <v>0.26049317943336836</v>
      </c>
      <c r="AZ160" s="13">
        <f t="shared" si="152"/>
        <v>0.16710388247639035</v>
      </c>
      <c r="BA160" s="13">
        <f t="shared" si="153"/>
        <v>0.14480587618048268</v>
      </c>
      <c r="BB160" s="18">
        <f t="shared" si="154"/>
        <v>9.3389296956978007E-2</v>
      </c>
    </row>
    <row r="161" spans="1:54" x14ac:dyDescent="0.25">
      <c r="A161">
        <v>300</v>
      </c>
      <c r="B161">
        <v>160</v>
      </c>
      <c r="D161">
        <v>282</v>
      </c>
      <c r="F161">
        <v>140</v>
      </c>
      <c r="G161">
        <v>26</v>
      </c>
      <c r="H161">
        <v>20</v>
      </c>
      <c r="I161">
        <v>30</v>
      </c>
      <c r="J161">
        <v>15</v>
      </c>
      <c r="K161">
        <v>632</v>
      </c>
      <c r="L161">
        <v>42</v>
      </c>
      <c r="M161">
        <v>983</v>
      </c>
      <c r="N161">
        <v>632</v>
      </c>
      <c r="O161">
        <v>89</v>
      </c>
      <c r="P161">
        <v>597</v>
      </c>
      <c r="Q161">
        <v>597</v>
      </c>
      <c r="R161">
        <v>116</v>
      </c>
      <c r="S161">
        <f t="shared" si="124"/>
        <v>27</v>
      </c>
      <c r="T161">
        <f t="shared" si="125"/>
        <v>0</v>
      </c>
      <c r="U161" t="str">
        <f t="shared" si="126"/>
        <v>Sim val is greater</v>
      </c>
      <c r="V161" t="str">
        <f t="shared" si="127"/>
        <v>Both same</v>
      </c>
      <c r="W161">
        <v>27</v>
      </c>
      <c r="Y161">
        <f t="shared" si="128"/>
        <v>62</v>
      </c>
      <c r="Z161">
        <f t="shared" si="129"/>
        <v>570</v>
      </c>
      <c r="AA161">
        <f t="shared" si="130"/>
        <v>570</v>
      </c>
      <c r="AB161">
        <f t="shared" si="131"/>
        <v>89</v>
      </c>
      <c r="AC161">
        <f t="shared" si="132"/>
        <v>508</v>
      </c>
      <c r="AD161">
        <f t="shared" si="133"/>
        <v>508</v>
      </c>
      <c r="AE161">
        <f t="shared" si="134"/>
        <v>481</v>
      </c>
      <c r="AF161">
        <f t="shared" si="135"/>
        <v>481</v>
      </c>
      <c r="AG161" s="10">
        <f t="shared" si="136"/>
        <v>0.14893617021276595</v>
      </c>
      <c r="AH161" s="10">
        <f t="shared" si="137"/>
        <v>7.0214285714285714</v>
      </c>
      <c r="AI161" s="10">
        <f t="shared" si="138"/>
        <v>0.11225771715721464</v>
      </c>
      <c r="AJ161" s="10">
        <f t="shared" si="139"/>
        <v>0.18571428571428572</v>
      </c>
      <c r="AK161" s="10">
        <f t="shared" si="140"/>
        <v>42.133333333333333</v>
      </c>
      <c r="AL161" s="10">
        <f t="shared" si="141"/>
        <v>0.10025587345894393</v>
      </c>
      <c r="AM161" s="5">
        <f t="shared" si="142"/>
        <v>14.082278481012658</v>
      </c>
      <c r="AN161" s="5">
        <f t="shared" si="143"/>
        <v>94.462025316455694</v>
      </c>
      <c r="AO161" s="5">
        <f t="shared" si="144"/>
        <v>94.462025316455694</v>
      </c>
      <c r="AP161" s="5">
        <f t="shared" si="145"/>
        <v>18.354430379746837</v>
      </c>
      <c r="AQ161" s="5">
        <f t="shared" si="146"/>
        <v>4.2721518987341769</v>
      </c>
      <c r="AR161" s="5">
        <v>25.130146710837664</v>
      </c>
      <c r="AS161">
        <f t="shared" si="147"/>
        <v>76.107594936708864</v>
      </c>
      <c r="AU161">
        <f t="shared" si="148"/>
        <v>90.189873417721515</v>
      </c>
      <c r="AW161" s="13">
        <f t="shared" si="149"/>
        <v>6.2412342215988785E-2</v>
      </c>
      <c r="AX161" s="13">
        <f t="shared" si="150"/>
        <v>0.41865357643758766</v>
      </c>
      <c r="AY161" s="13">
        <f t="shared" si="151"/>
        <v>0.41865357643758766</v>
      </c>
      <c r="AZ161" s="13">
        <f t="shared" si="152"/>
        <v>8.1346423562412354E-2</v>
      </c>
      <c r="BA161" s="13">
        <f t="shared" si="153"/>
        <v>1.8934081346423562E-2</v>
      </c>
      <c r="BB161" s="18">
        <f t="shared" si="154"/>
        <v>0.33730715287517532</v>
      </c>
    </row>
    <row r="162" spans="1:54" x14ac:dyDescent="0.25">
      <c r="A162">
        <v>301</v>
      </c>
      <c r="B162">
        <v>161</v>
      </c>
      <c r="D162">
        <v>245</v>
      </c>
      <c r="F162">
        <v>100</v>
      </c>
      <c r="G162">
        <v>38</v>
      </c>
      <c r="H162">
        <v>20</v>
      </c>
      <c r="I162">
        <v>30</v>
      </c>
      <c r="J162">
        <v>15</v>
      </c>
      <c r="K162">
        <v>1278</v>
      </c>
      <c r="L162">
        <v>85</v>
      </c>
      <c r="M162">
        <v>595</v>
      </c>
      <c r="N162">
        <v>482</v>
      </c>
      <c r="O162">
        <v>251</v>
      </c>
      <c r="P162">
        <v>455</v>
      </c>
      <c r="Q162">
        <v>447</v>
      </c>
      <c r="R162">
        <v>271</v>
      </c>
      <c r="S162">
        <f t="shared" ref="S162:S193" si="155">ABS(R162-O162)</f>
        <v>20</v>
      </c>
      <c r="T162">
        <f t="shared" ref="T162:T193" si="156">ABS(P162-Q162)</f>
        <v>8</v>
      </c>
      <c r="U162" t="str">
        <f t="shared" ref="U162:U193" si="157">IF(O162&gt;R162,"1.1 is greater",IF(R162&gt;O162,"Sim val is greater","Both same"))</f>
        <v>Sim val is greater</v>
      </c>
      <c r="V162" t="str">
        <f t="shared" ref="V162:V193" si="158">IF(P162&gt;Q162,"1.2 is greater",IF(Q162&gt;P162,"1.3 is greater","Both same"))</f>
        <v>1.2 is greater</v>
      </c>
      <c r="W162">
        <v>76</v>
      </c>
      <c r="Y162">
        <f t="shared" ref="Y162:Y193" si="159">ABS(O162-W162)</f>
        <v>175</v>
      </c>
      <c r="Z162">
        <f t="shared" ref="Z162:Z193" si="160">ABS(P162-W162)</f>
        <v>379</v>
      </c>
      <c r="AA162">
        <f t="shared" ref="AA162:AA193" si="161">ABS(Q162-W162)</f>
        <v>371</v>
      </c>
      <c r="AB162">
        <f t="shared" ref="AB162:AB193" si="162">ABS(R162-W162)</f>
        <v>195</v>
      </c>
      <c r="AC162">
        <f t="shared" ref="AC162:AC193" si="163">ABS(O162-P162)</f>
        <v>204</v>
      </c>
      <c r="AD162">
        <f t="shared" ref="AD162:AD193" si="164">ABS(O162-Q162)</f>
        <v>196</v>
      </c>
      <c r="AE162">
        <f t="shared" ref="AE162:AE193" si="165">ABS(P162-R162)</f>
        <v>184</v>
      </c>
      <c r="AF162">
        <f t="shared" ref="AF162:AF193" si="166">ABS(Q162-R162)</f>
        <v>176</v>
      </c>
      <c r="AG162" s="10">
        <f t="shared" ref="AG162:AG193" si="167">L162/D162</f>
        <v>0.34693877551020408</v>
      </c>
      <c r="AH162" s="10">
        <f t="shared" ref="AH162:AH193" si="168">M162/(F162)</f>
        <v>5.95</v>
      </c>
      <c r="AI162" s="10">
        <f t="shared" ref="AI162:AI193" si="169">(AH162-$AH$204)/($AH$203-$AH$204)</f>
        <v>7.7261306532663318E-2</v>
      </c>
      <c r="AJ162" s="10">
        <f t="shared" ref="AJ162:AJ193" si="170">G162/F162</f>
        <v>0.38</v>
      </c>
      <c r="AK162" s="10">
        <f t="shared" ref="AK162:AK193" si="171">K162/J162</f>
        <v>85.2</v>
      </c>
      <c r="AL162" s="10">
        <f t="shared" ref="AL162:AL193" si="172">(AK162-$AK$204)/($AK$203-$AK$204)</f>
        <v>0.25052337752965803</v>
      </c>
      <c r="AM162" s="5">
        <f t="shared" ref="AM162:AM193" si="173">(O162/N162)*100</f>
        <v>52.074688796680505</v>
      </c>
      <c r="AN162" s="5">
        <f t="shared" ref="AN162:AN193" si="174">(P162/N162)*100</f>
        <v>94.398340248962654</v>
      </c>
      <c r="AO162" s="5">
        <f t="shared" ref="AO162:AO193" si="175">(Q162/N162)*100</f>
        <v>92.738589211618262</v>
      </c>
      <c r="AP162" s="5">
        <f t="shared" ref="AP162:AP193" si="176">(R162/N162)*100</f>
        <v>56.224066390041493</v>
      </c>
      <c r="AQ162" s="5">
        <f t="shared" ref="AQ162:AQ193" si="177">(W162/N162)*100</f>
        <v>15.767634854771783</v>
      </c>
      <c r="AR162" s="5">
        <v>25.099955575299873</v>
      </c>
      <c r="AS162">
        <f t="shared" ref="AS162:AS193" si="178">AN162-AP162</f>
        <v>38.174273858921161</v>
      </c>
      <c r="AU162">
        <f t="shared" ref="AU162:AU193" si="179">AN162-AQ162</f>
        <v>78.630705394190869</v>
      </c>
      <c r="AW162" s="13">
        <f t="shared" ref="AW162:AW193" si="180">AM162/SUM($AM162:$AQ162)</f>
        <v>0.16733333333333336</v>
      </c>
      <c r="AX162" s="13">
        <f t="shared" ref="AX162:AX193" si="181">AN162/SUM($AM162:$AQ162)</f>
        <v>0.30333333333333334</v>
      </c>
      <c r="AY162" s="13">
        <f t="shared" ref="AY162:AY193" si="182">AO162/SUM($AM162:$AQ162)</f>
        <v>0.29799999999999999</v>
      </c>
      <c r="AZ162" s="13">
        <f t="shared" ref="AZ162:AZ193" si="183">AP162/SUM($AM162:$AQ162)</f>
        <v>0.18066666666666667</v>
      </c>
      <c r="BA162" s="13">
        <f t="shared" ref="BA162:BA193" si="184">AQ162/SUM($AM162:$AQ162)</f>
        <v>5.0666666666666665E-2</v>
      </c>
      <c r="BB162" s="18">
        <f t="shared" ref="BB162:BB193" si="185">MIN(AX162,AY162)-MAX(AW162,AZ162)</f>
        <v>0.11733333333333332</v>
      </c>
    </row>
    <row r="163" spans="1:54" x14ac:dyDescent="0.25">
      <c r="A163">
        <v>302</v>
      </c>
      <c r="B163">
        <v>162</v>
      </c>
      <c r="D163">
        <v>217</v>
      </c>
      <c r="F163">
        <v>90</v>
      </c>
      <c r="G163">
        <v>26</v>
      </c>
      <c r="H163">
        <v>20</v>
      </c>
      <c r="I163">
        <v>30</v>
      </c>
      <c r="J163">
        <v>15</v>
      </c>
      <c r="K163">
        <v>1289</v>
      </c>
      <c r="L163">
        <v>85</v>
      </c>
      <c r="M163">
        <v>642</v>
      </c>
      <c r="N163">
        <v>559</v>
      </c>
      <c r="O163">
        <v>198</v>
      </c>
      <c r="P163">
        <v>531</v>
      </c>
      <c r="Q163">
        <v>531</v>
      </c>
      <c r="R163">
        <v>201</v>
      </c>
      <c r="S163">
        <f t="shared" si="155"/>
        <v>3</v>
      </c>
      <c r="T163">
        <f t="shared" si="156"/>
        <v>0</v>
      </c>
      <c r="U163" t="str">
        <f t="shared" si="157"/>
        <v>Sim val is greater</v>
      </c>
      <c r="V163" t="str">
        <f t="shared" si="158"/>
        <v>Both same</v>
      </c>
      <c r="W163">
        <v>112</v>
      </c>
      <c r="Y163">
        <f t="shared" si="159"/>
        <v>86</v>
      </c>
      <c r="Z163">
        <f t="shared" si="160"/>
        <v>419</v>
      </c>
      <c r="AA163">
        <f t="shared" si="161"/>
        <v>419</v>
      </c>
      <c r="AB163">
        <f t="shared" si="162"/>
        <v>89</v>
      </c>
      <c r="AC163">
        <f t="shared" si="163"/>
        <v>333</v>
      </c>
      <c r="AD163">
        <f t="shared" si="164"/>
        <v>333</v>
      </c>
      <c r="AE163">
        <f t="shared" si="165"/>
        <v>330</v>
      </c>
      <c r="AF163">
        <f t="shared" si="166"/>
        <v>330</v>
      </c>
      <c r="AG163" s="10">
        <f t="shared" si="167"/>
        <v>0.39170506912442399</v>
      </c>
      <c r="AH163" s="10">
        <f t="shared" si="168"/>
        <v>7.1333333333333337</v>
      </c>
      <c r="AI163" s="10">
        <f t="shared" si="169"/>
        <v>0.11591289782244557</v>
      </c>
      <c r="AJ163" s="10">
        <f t="shared" si="170"/>
        <v>0.28888888888888886</v>
      </c>
      <c r="AK163" s="10">
        <f t="shared" si="171"/>
        <v>85.933333333333337</v>
      </c>
      <c r="AL163" s="10">
        <f t="shared" si="172"/>
        <v>0.25308211211909742</v>
      </c>
      <c r="AM163" s="5">
        <f t="shared" si="173"/>
        <v>35.420393559928442</v>
      </c>
      <c r="AN163" s="5">
        <f t="shared" si="174"/>
        <v>94.991055456171736</v>
      </c>
      <c r="AO163" s="5">
        <f t="shared" si="175"/>
        <v>94.991055456171736</v>
      </c>
      <c r="AP163" s="5">
        <f t="shared" si="176"/>
        <v>35.957066189624328</v>
      </c>
      <c r="AQ163" s="5">
        <f t="shared" si="177"/>
        <v>20.035778175313059</v>
      </c>
      <c r="AR163" s="5">
        <v>24.590163934426243</v>
      </c>
      <c r="AS163">
        <f t="shared" si="178"/>
        <v>59.033989266547408</v>
      </c>
      <c r="AU163">
        <f t="shared" si="179"/>
        <v>74.955277280858681</v>
      </c>
      <c r="AW163" s="13">
        <f t="shared" si="180"/>
        <v>0.12587412587412589</v>
      </c>
      <c r="AX163" s="13">
        <f t="shared" si="181"/>
        <v>0.33757151938970126</v>
      </c>
      <c r="AY163" s="13">
        <f t="shared" si="182"/>
        <v>0.33757151938970126</v>
      </c>
      <c r="AZ163" s="13">
        <f t="shared" si="183"/>
        <v>0.12778130959949144</v>
      </c>
      <c r="BA163" s="13">
        <f t="shared" si="184"/>
        <v>7.1201525746980299E-2</v>
      </c>
      <c r="BB163" s="18">
        <f t="shared" si="185"/>
        <v>0.20979020979020982</v>
      </c>
    </row>
    <row r="164" spans="1:54" x14ac:dyDescent="0.25">
      <c r="A164">
        <v>303</v>
      </c>
      <c r="B164">
        <v>163</v>
      </c>
      <c r="D164">
        <v>165</v>
      </c>
      <c r="F164">
        <v>80</v>
      </c>
      <c r="G164">
        <v>17</v>
      </c>
      <c r="H164">
        <v>20</v>
      </c>
      <c r="I164">
        <v>30</v>
      </c>
      <c r="J164">
        <v>15</v>
      </c>
      <c r="K164">
        <v>344</v>
      </c>
      <c r="L164">
        <v>22</v>
      </c>
      <c r="M164">
        <v>652</v>
      </c>
      <c r="N164">
        <v>403</v>
      </c>
      <c r="O164">
        <v>63</v>
      </c>
      <c r="P164">
        <v>390</v>
      </c>
      <c r="Q164">
        <v>390</v>
      </c>
      <c r="R164">
        <v>66</v>
      </c>
      <c r="S164">
        <f t="shared" si="155"/>
        <v>3</v>
      </c>
      <c r="T164">
        <f t="shared" si="156"/>
        <v>0</v>
      </c>
      <c r="U164" t="str">
        <f t="shared" si="157"/>
        <v>Sim val is greater</v>
      </c>
      <c r="V164" t="str">
        <f t="shared" si="158"/>
        <v>Both same</v>
      </c>
      <c r="W164">
        <v>12</v>
      </c>
      <c r="Y164">
        <f t="shared" si="159"/>
        <v>51</v>
      </c>
      <c r="Z164">
        <f t="shared" si="160"/>
        <v>378</v>
      </c>
      <c r="AA164">
        <f t="shared" si="161"/>
        <v>378</v>
      </c>
      <c r="AB164">
        <f t="shared" si="162"/>
        <v>54</v>
      </c>
      <c r="AC164">
        <f t="shared" si="163"/>
        <v>327</v>
      </c>
      <c r="AD164">
        <f t="shared" si="164"/>
        <v>327</v>
      </c>
      <c r="AE164">
        <f t="shared" si="165"/>
        <v>324</v>
      </c>
      <c r="AF164">
        <f t="shared" si="166"/>
        <v>324</v>
      </c>
      <c r="AG164" s="10">
        <f t="shared" si="167"/>
        <v>0.13333333333333333</v>
      </c>
      <c r="AH164" s="10">
        <f t="shared" si="168"/>
        <v>8.15</v>
      </c>
      <c r="AI164" s="10">
        <f t="shared" si="169"/>
        <v>0.1491206030150754</v>
      </c>
      <c r="AJ164" s="10">
        <f t="shared" si="170"/>
        <v>0.21249999999999999</v>
      </c>
      <c r="AK164" s="10">
        <f t="shared" si="171"/>
        <v>22.933333333333334</v>
      </c>
      <c r="AL164" s="10">
        <f t="shared" si="172"/>
        <v>3.3263549662712256E-2</v>
      </c>
      <c r="AM164" s="5">
        <f t="shared" si="173"/>
        <v>15.632754342431761</v>
      </c>
      <c r="AN164" s="5">
        <f t="shared" si="174"/>
        <v>96.774193548387103</v>
      </c>
      <c r="AO164" s="5">
        <f t="shared" si="175"/>
        <v>96.774193548387103</v>
      </c>
      <c r="AP164" s="5">
        <f t="shared" si="176"/>
        <v>16.377171215880892</v>
      </c>
      <c r="AQ164" s="5">
        <f t="shared" si="177"/>
        <v>2.9776674937965262</v>
      </c>
      <c r="AR164" s="5">
        <v>23.922056384742945</v>
      </c>
      <c r="AS164">
        <f t="shared" si="178"/>
        <v>80.397022332506211</v>
      </c>
      <c r="AT164">
        <f>CORREL(AS164:AS363,AG164:AG363)</f>
        <v>-0.8857921829553238</v>
      </c>
      <c r="AU164">
        <f t="shared" si="179"/>
        <v>93.796526054590572</v>
      </c>
      <c r="AV164">
        <f>CORREL(AU164:AU363,AG164:AG363)</f>
        <v>-0.88407088305745807</v>
      </c>
      <c r="AW164" s="13">
        <f t="shared" si="180"/>
        <v>6.8403908794788262E-2</v>
      </c>
      <c r="AX164" s="13">
        <f t="shared" si="181"/>
        <v>0.42345276872964166</v>
      </c>
      <c r="AY164" s="13">
        <f t="shared" si="182"/>
        <v>0.42345276872964166</v>
      </c>
      <c r="AZ164" s="13">
        <f t="shared" si="183"/>
        <v>7.1661237785016277E-2</v>
      </c>
      <c r="BA164" s="13">
        <f t="shared" si="184"/>
        <v>1.3029315960912051E-2</v>
      </c>
      <c r="BB164" s="18">
        <f t="shared" si="185"/>
        <v>0.3517915309446254</v>
      </c>
    </row>
    <row r="165" spans="1:54" x14ac:dyDescent="0.25">
      <c r="A165" s="15">
        <v>304</v>
      </c>
      <c r="B165">
        <v>164</v>
      </c>
      <c r="C165" s="15"/>
      <c r="D165" s="15">
        <v>253</v>
      </c>
      <c r="E165" s="15"/>
      <c r="F165" s="15">
        <v>75</v>
      </c>
      <c r="G165" s="15">
        <v>3</v>
      </c>
      <c r="H165" s="15">
        <v>20</v>
      </c>
      <c r="I165" s="15">
        <v>30</v>
      </c>
      <c r="J165" s="15">
        <v>15</v>
      </c>
      <c r="K165" s="15">
        <v>3282</v>
      </c>
      <c r="L165" s="15">
        <v>218</v>
      </c>
      <c r="M165" s="15">
        <v>564</v>
      </c>
      <c r="N165">
        <v>556</v>
      </c>
      <c r="O165" s="15">
        <v>476</v>
      </c>
      <c r="P165" s="15">
        <v>517</v>
      </c>
      <c r="Q165" s="15">
        <v>517</v>
      </c>
      <c r="R165" s="15">
        <v>488</v>
      </c>
      <c r="S165">
        <f t="shared" si="155"/>
        <v>12</v>
      </c>
      <c r="T165">
        <f t="shared" si="156"/>
        <v>0</v>
      </c>
      <c r="U165" t="str">
        <f t="shared" si="157"/>
        <v>Sim val is greater</v>
      </c>
      <c r="V165" t="str">
        <f t="shared" si="158"/>
        <v>Both same</v>
      </c>
      <c r="W165" s="15">
        <v>311</v>
      </c>
      <c r="Y165">
        <f t="shared" si="159"/>
        <v>165</v>
      </c>
      <c r="Z165">
        <f t="shared" si="160"/>
        <v>206</v>
      </c>
      <c r="AA165">
        <f t="shared" si="161"/>
        <v>206</v>
      </c>
      <c r="AB165">
        <f t="shared" si="162"/>
        <v>177</v>
      </c>
      <c r="AC165">
        <f t="shared" si="163"/>
        <v>41</v>
      </c>
      <c r="AD165">
        <f t="shared" si="164"/>
        <v>41</v>
      </c>
      <c r="AE165">
        <f t="shared" si="165"/>
        <v>29</v>
      </c>
      <c r="AF165">
        <f t="shared" si="166"/>
        <v>29</v>
      </c>
      <c r="AG165" s="10">
        <f t="shared" si="167"/>
        <v>0.86166007905138342</v>
      </c>
      <c r="AH165" s="10">
        <f t="shared" si="168"/>
        <v>7.52</v>
      </c>
      <c r="AI165" s="10">
        <f t="shared" si="169"/>
        <v>0.12854271356783917</v>
      </c>
      <c r="AJ165" s="10">
        <f t="shared" si="170"/>
        <v>0.04</v>
      </c>
      <c r="AK165" s="10">
        <f t="shared" si="171"/>
        <v>218.8</v>
      </c>
      <c r="AL165" s="10">
        <f t="shared" si="172"/>
        <v>0.71667829727843679</v>
      </c>
      <c r="AM165" s="5">
        <f t="shared" si="173"/>
        <v>85.611510791366911</v>
      </c>
      <c r="AN165" s="5">
        <f t="shared" si="174"/>
        <v>92.985611510791372</v>
      </c>
      <c r="AO165" s="5">
        <f t="shared" si="175"/>
        <v>92.985611510791372</v>
      </c>
      <c r="AP165" s="5">
        <f t="shared" si="176"/>
        <v>87.769784172661872</v>
      </c>
      <c r="AQ165" s="5">
        <f t="shared" si="177"/>
        <v>55.935251798561147</v>
      </c>
      <c r="AR165" s="5">
        <v>23.357920618194584</v>
      </c>
      <c r="AS165">
        <f t="shared" si="178"/>
        <v>5.2158273381295004</v>
      </c>
      <c r="AU165">
        <f t="shared" si="179"/>
        <v>37.050359712230225</v>
      </c>
      <c r="AW165" s="13">
        <f t="shared" si="180"/>
        <v>0.20614984841922915</v>
      </c>
      <c r="AX165" s="13">
        <f t="shared" si="181"/>
        <v>0.22390645300996107</v>
      </c>
      <c r="AY165" s="13">
        <f t="shared" si="182"/>
        <v>0.22390645300996107</v>
      </c>
      <c r="AZ165" s="13">
        <f t="shared" si="183"/>
        <v>0.21134690342139456</v>
      </c>
      <c r="BA165" s="13">
        <f t="shared" si="184"/>
        <v>0.13469034213945433</v>
      </c>
      <c r="BB165" s="18">
        <f t="shared" si="185"/>
        <v>1.2559549588566504E-2</v>
      </c>
    </row>
    <row r="166" spans="1:54" s="15" customFormat="1" x14ac:dyDescent="0.25">
      <c r="A166">
        <v>305</v>
      </c>
      <c r="B166">
        <v>165</v>
      </c>
      <c r="C166"/>
      <c r="D166">
        <v>181</v>
      </c>
      <c r="E166"/>
      <c r="F166">
        <v>65</v>
      </c>
      <c r="G166">
        <v>7</v>
      </c>
      <c r="H166">
        <v>20</v>
      </c>
      <c r="I166">
        <v>30</v>
      </c>
      <c r="J166">
        <v>15</v>
      </c>
      <c r="K166">
        <v>1032</v>
      </c>
      <c r="L166">
        <v>68</v>
      </c>
      <c r="M166">
        <v>233</v>
      </c>
      <c r="N166">
        <v>178</v>
      </c>
      <c r="O166">
        <v>66</v>
      </c>
      <c r="P166">
        <v>171</v>
      </c>
      <c r="Q166">
        <v>171</v>
      </c>
      <c r="R166">
        <v>98</v>
      </c>
      <c r="S166">
        <f t="shared" si="155"/>
        <v>32</v>
      </c>
      <c r="T166">
        <f t="shared" si="156"/>
        <v>0</v>
      </c>
      <c r="U166" t="str">
        <f t="shared" si="157"/>
        <v>Sim val is greater</v>
      </c>
      <c r="V166" t="str">
        <f t="shared" si="158"/>
        <v>Both same</v>
      </c>
      <c r="W166">
        <v>12</v>
      </c>
      <c r="X166"/>
      <c r="Y166">
        <f t="shared" si="159"/>
        <v>54</v>
      </c>
      <c r="Z166">
        <f t="shared" si="160"/>
        <v>159</v>
      </c>
      <c r="AA166">
        <f t="shared" si="161"/>
        <v>159</v>
      </c>
      <c r="AB166">
        <f t="shared" si="162"/>
        <v>86</v>
      </c>
      <c r="AC166">
        <f t="shared" si="163"/>
        <v>105</v>
      </c>
      <c r="AD166">
        <f t="shared" si="164"/>
        <v>105</v>
      </c>
      <c r="AE166">
        <f t="shared" si="165"/>
        <v>73</v>
      </c>
      <c r="AF166">
        <f t="shared" si="166"/>
        <v>73</v>
      </c>
      <c r="AG166" s="10">
        <f t="shared" si="167"/>
        <v>0.37569060773480661</v>
      </c>
      <c r="AH166" s="10">
        <f t="shared" si="168"/>
        <v>3.5846153846153848</v>
      </c>
      <c r="AI166" s="10">
        <f t="shared" si="169"/>
        <v>0</v>
      </c>
      <c r="AJ166" s="10">
        <f t="shared" si="170"/>
        <v>0.1076923076923077</v>
      </c>
      <c r="AK166" s="10">
        <f t="shared" si="171"/>
        <v>68.8</v>
      </c>
      <c r="AL166" s="10">
        <f t="shared" si="172"/>
        <v>0.19330076762037682</v>
      </c>
      <c r="AM166" s="5">
        <f t="shared" si="173"/>
        <v>37.078651685393261</v>
      </c>
      <c r="AN166" s="5">
        <f t="shared" si="174"/>
        <v>96.067415730337075</v>
      </c>
      <c r="AO166" s="5">
        <f t="shared" si="175"/>
        <v>96.067415730337075</v>
      </c>
      <c r="AP166" s="5">
        <f t="shared" si="176"/>
        <v>55.056179775280903</v>
      </c>
      <c r="AQ166" s="5">
        <f t="shared" si="177"/>
        <v>6.7415730337078648</v>
      </c>
      <c r="AR166" s="5">
        <v>23.236514522821594</v>
      </c>
      <c r="AS166">
        <f t="shared" si="178"/>
        <v>41.011235955056172</v>
      </c>
      <c r="AT166"/>
      <c r="AU166">
        <f t="shared" si="179"/>
        <v>89.325842696629209</v>
      </c>
      <c r="AV166"/>
      <c r="AW166" s="13">
        <f t="shared" si="180"/>
        <v>0.12741312741312744</v>
      </c>
      <c r="AX166" s="13">
        <f t="shared" si="181"/>
        <v>0.33011583011583012</v>
      </c>
      <c r="AY166" s="13">
        <f t="shared" si="182"/>
        <v>0.33011583011583012</v>
      </c>
      <c r="AZ166" s="13">
        <f t="shared" si="183"/>
        <v>0.1891891891891892</v>
      </c>
      <c r="BA166" s="13">
        <f t="shared" si="184"/>
        <v>2.3166023166023165E-2</v>
      </c>
      <c r="BB166" s="18">
        <f t="shared" si="185"/>
        <v>0.14092664092664092</v>
      </c>
    </row>
    <row r="167" spans="1:54" x14ac:dyDescent="0.25">
      <c r="A167">
        <v>306</v>
      </c>
      <c r="B167">
        <v>166</v>
      </c>
      <c r="D167">
        <v>216</v>
      </c>
      <c r="F167">
        <v>70</v>
      </c>
      <c r="G167">
        <v>5</v>
      </c>
      <c r="H167">
        <v>20</v>
      </c>
      <c r="I167">
        <v>30</v>
      </c>
      <c r="J167">
        <v>15</v>
      </c>
      <c r="K167">
        <v>1500</v>
      </c>
      <c r="L167">
        <v>100</v>
      </c>
      <c r="M167">
        <v>361</v>
      </c>
      <c r="N167">
        <v>307</v>
      </c>
      <c r="O167">
        <v>141</v>
      </c>
      <c r="P167">
        <v>295</v>
      </c>
      <c r="Q167">
        <v>295</v>
      </c>
      <c r="R167">
        <v>161</v>
      </c>
      <c r="S167">
        <f t="shared" si="155"/>
        <v>20</v>
      </c>
      <c r="T167">
        <f t="shared" si="156"/>
        <v>0</v>
      </c>
      <c r="U167" t="str">
        <f t="shared" si="157"/>
        <v>Sim val is greater</v>
      </c>
      <c r="V167" t="str">
        <f t="shared" si="158"/>
        <v>Both same</v>
      </c>
      <c r="W167">
        <v>49</v>
      </c>
      <c r="Y167">
        <f t="shared" si="159"/>
        <v>92</v>
      </c>
      <c r="Z167">
        <f t="shared" si="160"/>
        <v>246</v>
      </c>
      <c r="AA167">
        <f t="shared" si="161"/>
        <v>246</v>
      </c>
      <c r="AB167">
        <f t="shared" si="162"/>
        <v>112</v>
      </c>
      <c r="AC167">
        <f t="shared" si="163"/>
        <v>154</v>
      </c>
      <c r="AD167">
        <f t="shared" si="164"/>
        <v>154</v>
      </c>
      <c r="AE167">
        <f t="shared" si="165"/>
        <v>134</v>
      </c>
      <c r="AF167">
        <f t="shared" si="166"/>
        <v>134</v>
      </c>
      <c r="AG167" s="10">
        <f t="shared" si="167"/>
        <v>0.46296296296296297</v>
      </c>
      <c r="AH167" s="10">
        <f t="shared" si="168"/>
        <v>5.1571428571428575</v>
      </c>
      <c r="AI167" s="10">
        <f t="shared" si="169"/>
        <v>5.1363962670495339E-2</v>
      </c>
      <c r="AJ167" s="10">
        <f t="shared" si="170"/>
        <v>7.1428571428571425E-2</v>
      </c>
      <c r="AK167" s="10">
        <f t="shared" si="171"/>
        <v>100</v>
      </c>
      <c r="AL167" s="10">
        <f t="shared" si="172"/>
        <v>0.30216329378925327</v>
      </c>
      <c r="AM167" s="5">
        <f t="shared" si="173"/>
        <v>45.928338762214985</v>
      </c>
      <c r="AN167" s="5">
        <f t="shared" si="174"/>
        <v>96.09120521172639</v>
      </c>
      <c r="AO167" s="5">
        <f t="shared" si="175"/>
        <v>96.09120521172639</v>
      </c>
      <c r="AP167" s="5">
        <f t="shared" si="176"/>
        <v>52.442996742671014</v>
      </c>
      <c r="AQ167" s="5">
        <f t="shared" si="177"/>
        <v>15.960912052117262</v>
      </c>
      <c r="AR167" s="5">
        <v>22.519841269841265</v>
      </c>
      <c r="AS167">
        <f t="shared" si="178"/>
        <v>43.648208469055376</v>
      </c>
      <c r="AU167">
        <f t="shared" si="179"/>
        <v>80.130293159609124</v>
      </c>
      <c r="AW167" s="13">
        <f t="shared" si="180"/>
        <v>0.14984059511158343</v>
      </c>
      <c r="AX167" s="13">
        <f t="shared" si="181"/>
        <v>0.31349628055260365</v>
      </c>
      <c r="AY167" s="13">
        <f t="shared" si="182"/>
        <v>0.31349628055260365</v>
      </c>
      <c r="AZ167" s="13">
        <f t="shared" si="183"/>
        <v>0.17109458023379384</v>
      </c>
      <c r="BA167" s="13">
        <f t="shared" si="184"/>
        <v>5.2072263549415507E-2</v>
      </c>
      <c r="BB167" s="18">
        <f t="shared" si="185"/>
        <v>0.1424017003188098</v>
      </c>
    </row>
    <row r="168" spans="1:54" x14ac:dyDescent="0.25">
      <c r="A168" s="4">
        <v>307</v>
      </c>
      <c r="B168">
        <v>167</v>
      </c>
      <c r="C168" s="4"/>
      <c r="D168" s="4">
        <v>235</v>
      </c>
      <c r="E168" s="4"/>
      <c r="F168" s="4">
        <v>120</v>
      </c>
      <c r="G168" s="4">
        <v>15</v>
      </c>
      <c r="H168" s="4">
        <v>20</v>
      </c>
      <c r="I168" s="4">
        <v>30</v>
      </c>
      <c r="J168" s="4">
        <v>15</v>
      </c>
      <c r="K168" s="4">
        <v>300</v>
      </c>
      <c r="L168" s="4">
        <v>20</v>
      </c>
      <c r="M168" s="4">
        <v>920</v>
      </c>
      <c r="N168">
        <v>479</v>
      </c>
      <c r="O168" s="4">
        <v>137</v>
      </c>
      <c r="P168" s="4">
        <v>440</v>
      </c>
      <c r="Q168" s="4">
        <v>440</v>
      </c>
      <c r="R168" s="4">
        <v>42</v>
      </c>
      <c r="S168">
        <f t="shared" si="155"/>
        <v>95</v>
      </c>
      <c r="T168">
        <f t="shared" si="156"/>
        <v>0</v>
      </c>
      <c r="U168" t="str">
        <f t="shared" si="157"/>
        <v>1.1 is greater</v>
      </c>
      <c r="V168" t="str">
        <f t="shared" si="158"/>
        <v>Both same</v>
      </c>
      <c r="W168" s="4">
        <v>13</v>
      </c>
      <c r="Y168">
        <f t="shared" si="159"/>
        <v>124</v>
      </c>
      <c r="Z168">
        <f t="shared" si="160"/>
        <v>427</v>
      </c>
      <c r="AA168">
        <f t="shared" si="161"/>
        <v>427</v>
      </c>
      <c r="AB168">
        <f t="shared" si="162"/>
        <v>29</v>
      </c>
      <c r="AC168">
        <f t="shared" si="163"/>
        <v>303</v>
      </c>
      <c r="AD168">
        <f t="shared" si="164"/>
        <v>303</v>
      </c>
      <c r="AE168">
        <f t="shared" si="165"/>
        <v>398</v>
      </c>
      <c r="AF168">
        <f t="shared" si="166"/>
        <v>398</v>
      </c>
      <c r="AG168" s="10">
        <f t="shared" si="167"/>
        <v>8.5106382978723402E-2</v>
      </c>
      <c r="AH168" s="10">
        <f t="shared" si="168"/>
        <v>7.666666666666667</v>
      </c>
      <c r="AI168" s="10">
        <f t="shared" si="169"/>
        <v>0.13333333333333333</v>
      </c>
      <c r="AJ168" s="10">
        <f t="shared" si="170"/>
        <v>0.125</v>
      </c>
      <c r="AK168" s="10">
        <f t="shared" si="171"/>
        <v>20</v>
      </c>
      <c r="AL168" s="10">
        <f t="shared" si="172"/>
        <v>2.3028611304954639E-2</v>
      </c>
      <c r="AM168" s="5">
        <f t="shared" si="173"/>
        <v>28.601252609603339</v>
      </c>
      <c r="AN168" s="5">
        <f t="shared" si="174"/>
        <v>91.858037578288105</v>
      </c>
      <c r="AO168" s="5">
        <f t="shared" si="175"/>
        <v>91.858037578288105</v>
      </c>
      <c r="AP168" s="5">
        <f t="shared" si="176"/>
        <v>8.7682672233820469</v>
      </c>
      <c r="AQ168" s="5">
        <f t="shared" si="177"/>
        <v>2.7139874739039667</v>
      </c>
      <c r="AR168" s="5">
        <v>22.496909765142149</v>
      </c>
      <c r="AS168">
        <f t="shared" si="178"/>
        <v>83.089770354906051</v>
      </c>
      <c r="AU168">
        <f t="shared" si="179"/>
        <v>89.144050104384135</v>
      </c>
      <c r="AW168" s="13">
        <f t="shared" si="180"/>
        <v>0.12779850746268656</v>
      </c>
      <c r="AX168" s="13">
        <f t="shared" si="181"/>
        <v>0.41044776119402987</v>
      </c>
      <c r="AY168" s="13">
        <f t="shared" si="182"/>
        <v>0.41044776119402987</v>
      </c>
      <c r="AZ168" s="13">
        <f t="shared" si="183"/>
        <v>3.9179104477611942E-2</v>
      </c>
      <c r="BA168" s="13">
        <f t="shared" si="184"/>
        <v>1.2126865671641791E-2</v>
      </c>
      <c r="BB168" s="18">
        <f t="shared" si="185"/>
        <v>0.28264925373134331</v>
      </c>
    </row>
    <row r="169" spans="1:54" s="4" customFormat="1" x14ac:dyDescent="0.25">
      <c r="A169" s="15">
        <v>308</v>
      </c>
      <c r="B169">
        <v>168</v>
      </c>
      <c r="C169" s="15"/>
      <c r="D169" s="15">
        <v>205</v>
      </c>
      <c r="E169" s="15"/>
      <c r="F169" s="15">
        <v>110</v>
      </c>
      <c r="G169" s="15">
        <v>21</v>
      </c>
      <c r="H169" s="15">
        <v>20</v>
      </c>
      <c r="I169" s="15">
        <v>30</v>
      </c>
      <c r="J169" s="15">
        <v>15</v>
      </c>
      <c r="K169" s="15">
        <v>2999</v>
      </c>
      <c r="L169" s="15">
        <v>199</v>
      </c>
      <c r="M169" s="15">
        <v>651</v>
      </c>
      <c r="N169">
        <v>649</v>
      </c>
      <c r="O169" s="15">
        <v>634</v>
      </c>
      <c r="P169" s="15">
        <v>638</v>
      </c>
      <c r="Q169" s="15">
        <v>634</v>
      </c>
      <c r="R169" s="15">
        <v>634</v>
      </c>
      <c r="S169">
        <f t="shared" si="155"/>
        <v>0</v>
      </c>
      <c r="T169">
        <f t="shared" si="156"/>
        <v>4</v>
      </c>
      <c r="U169" t="str">
        <f t="shared" si="157"/>
        <v>Both same</v>
      </c>
      <c r="V169" t="str">
        <f t="shared" si="158"/>
        <v>1.2 is greater</v>
      </c>
      <c r="W169" s="15">
        <v>602</v>
      </c>
      <c r="X169"/>
      <c r="Y169">
        <f t="shared" si="159"/>
        <v>32</v>
      </c>
      <c r="Z169">
        <f t="shared" si="160"/>
        <v>36</v>
      </c>
      <c r="AA169">
        <f t="shared" si="161"/>
        <v>32</v>
      </c>
      <c r="AB169">
        <f t="shared" si="162"/>
        <v>32</v>
      </c>
      <c r="AC169">
        <f t="shared" si="163"/>
        <v>4</v>
      </c>
      <c r="AD169">
        <f t="shared" si="164"/>
        <v>0</v>
      </c>
      <c r="AE169">
        <f t="shared" si="165"/>
        <v>4</v>
      </c>
      <c r="AF169">
        <f t="shared" si="166"/>
        <v>0</v>
      </c>
      <c r="AG169" s="10">
        <f t="shared" si="167"/>
        <v>0.97073170731707314</v>
      </c>
      <c r="AH169" s="10">
        <f t="shared" si="168"/>
        <v>5.918181818181818</v>
      </c>
      <c r="AI169" s="10">
        <f t="shared" si="169"/>
        <v>7.6222019186843293E-2</v>
      </c>
      <c r="AJ169" s="10">
        <f t="shared" si="170"/>
        <v>0.19090909090909092</v>
      </c>
      <c r="AK169" s="10">
        <f t="shared" si="171"/>
        <v>199.93333333333334</v>
      </c>
      <c r="AL169" s="10">
        <f t="shared" si="172"/>
        <v>0.65084903465922306</v>
      </c>
      <c r="AM169" s="5">
        <f t="shared" si="173"/>
        <v>97.688751926040069</v>
      </c>
      <c r="AN169" s="5">
        <f t="shared" si="174"/>
        <v>98.305084745762713</v>
      </c>
      <c r="AO169" s="5">
        <f t="shared" si="175"/>
        <v>97.688751926040069</v>
      </c>
      <c r="AP169" s="5">
        <f t="shared" si="176"/>
        <v>97.688751926040069</v>
      </c>
      <c r="AQ169" s="5">
        <f t="shared" si="177"/>
        <v>92.758089368258851</v>
      </c>
      <c r="AR169" s="5">
        <v>22.248062015503876</v>
      </c>
      <c r="AS169">
        <f t="shared" si="178"/>
        <v>0.61633281972264342</v>
      </c>
      <c r="AT169"/>
      <c r="AU169">
        <f t="shared" si="179"/>
        <v>5.5469953775038618</v>
      </c>
      <c r="AV169"/>
      <c r="AW169" s="13">
        <f t="shared" si="180"/>
        <v>0.20178230426479948</v>
      </c>
      <c r="AX169" s="13">
        <f t="shared" si="181"/>
        <v>0.20305537873965623</v>
      </c>
      <c r="AY169" s="13">
        <f t="shared" si="182"/>
        <v>0.20178230426479948</v>
      </c>
      <c r="AZ169" s="13">
        <f t="shared" si="183"/>
        <v>0.20178230426479948</v>
      </c>
      <c r="BA169" s="13">
        <f t="shared" si="184"/>
        <v>0.1915977084659452</v>
      </c>
      <c r="BB169" s="18">
        <f t="shared" si="185"/>
        <v>0</v>
      </c>
    </row>
    <row r="170" spans="1:54" s="15" customFormat="1" x14ac:dyDescent="0.25">
      <c r="A170">
        <v>309</v>
      </c>
      <c r="B170">
        <v>169</v>
      </c>
      <c r="C170"/>
      <c r="D170">
        <v>249</v>
      </c>
      <c r="E170"/>
      <c r="F170">
        <v>100</v>
      </c>
      <c r="G170">
        <v>37</v>
      </c>
      <c r="H170">
        <v>20</v>
      </c>
      <c r="I170">
        <v>30</v>
      </c>
      <c r="J170">
        <v>15</v>
      </c>
      <c r="K170">
        <v>2700</v>
      </c>
      <c r="L170">
        <v>180</v>
      </c>
      <c r="M170">
        <v>701</v>
      </c>
      <c r="N170">
        <v>677</v>
      </c>
      <c r="O170">
        <v>429</v>
      </c>
      <c r="P170">
        <v>661</v>
      </c>
      <c r="Q170">
        <v>662</v>
      </c>
      <c r="R170">
        <v>430</v>
      </c>
      <c r="S170">
        <f t="shared" si="155"/>
        <v>1</v>
      </c>
      <c r="T170">
        <f t="shared" si="156"/>
        <v>1</v>
      </c>
      <c r="U170" t="str">
        <f t="shared" si="157"/>
        <v>Sim val is greater</v>
      </c>
      <c r="V170" t="str">
        <f t="shared" si="158"/>
        <v>1.3 is greater</v>
      </c>
      <c r="W170">
        <v>358</v>
      </c>
      <c r="X170"/>
      <c r="Y170">
        <f t="shared" si="159"/>
        <v>71</v>
      </c>
      <c r="Z170">
        <f t="shared" si="160"/>
        <v>303</v>
      </c>
      <c r="AA170">
        <f t="shared" si="161"/>
        <v>304</v>
      </c>
      <c r="AB170">
        <f t="shared" si="162"/>
        <v>72</v>
      </c>
      <c r="AC170">
        <f t="shared" si="163"/>
        <v>232</v>
      </c>
      <c r="AD170">
        <f t="shared" si="164"/>
        <v>233</v>
      </c>
      <c r="AE170">
        <f t="shared" si="165"/>
        <v>231</v>
      </c>
      <c r="AF170">
        <f t="shared" si="166"/>
        <v>232</v>
      </c>
      <c r="AG170" s="10">
        <f t="shared" si="167"/>
        <v>0.72289156626506024</v>
      </c>
      <c r="AH170" s="10">
        <f t="shared" si="168"/>
        <v>7.01</v>
      </c>
      <c r="AI170" s="10">
        <f t="shared" si="169"/>
        <v>0.11188442211055274</v>
      </c>
      <c r="AJ170" s="10">
        <f t="shared" si="170"/>
        <v>0.37</v>
      </c>
      <c r="AK170" s="10">
        <f t="shared" si="171"/>
        <v>180</v>
      </c>
      <c r="AL170" s="10">
        <f t="shared" si="172"/>
        <v>0.58129797627355195</v>
      </c>
      <c r="AM170" s="5">
        <f t="shared" si="173"/>
        <v>63.367799113737078</v>
      </c>
      <c r="AN170" s="5">
        <f t="shared" si="174"/>
        <v>97.636632200886268</v>
      </c>
      <c r="AO170" s="5">
        <f t="shared" si="175"/>
        <v>97.784342688330867</v>
      </c>
      <c r="AP170" s="5">
        <f t="shared" si="176"/>
        <v>63.515509601181684</v>
      </c>
      <c r="AQ170" s="5">
        <f t="shared" si="177"/>
        <v>52.880354505169869</v>
      </c>
      <c r="AR170" s="5">
        <v>21.428571428571431</v>
      </c>
      <c r="AS170">
        <f t="shared" si="178"/>
        <v>34.121122599704584</v>
      </c>
      <c r="AT170"/>
      <c r="AU170">
        <f t="shared" si="179"/>
        <v>44.756277695716399</v>
      </c>
      <c r="AV170"/>
      <c r="AW170" s="13">
        <f t="shared" si="180"/>
        <v>0.16889763779527561</v>
      </c>
      <c r="AX170" s="13">
        <f t="shared" si="181"/>
        <v>0.26023622047244094</v>
      </c>
      <c r="AY170" s="13">
        <f t="shared" si="182"/>
        <v>0.26062992125984252</v>
      </c>
      <c r="AZ170" s="13">
        <f t="shared" si="183"/>
        <v>0.16929133858267717</v>
      </c>
      <c r="BA170" s="13">
        <f t="shared" si="184"/>
        <v>0.14094488188976378</v>
      </c>
      <c r="BB170" s="18">
        <f t="shared" si="185"/>
        <v>9.0944881889763768E-2</v>
      </c>
    </row>
    <row r="171" spans="1:54" x14ac:dyDescent="0.25">
      <c r="A171">
        <v>310</v>
      </c>
      <c r="B171">
        <v>170</v>
      </c>
      <c r="D171">
        <v>205</v>
      </c>
      <c r="F171">
        <v>50</v>
      </c>
      <c r="G171">
        <v>5</v>
      </c>
      <c r="H171">
        <v>20</v>
      </c>
      <c r="I171">
        <v>30</v>
      </c>
      <c r="J171">
        <v>15</v>
      </c>
      <c r="K171">
        <v>500</v>
      </c>
      <c r="L171">
        <v>33</v>
      </c>
      <c r="M171">
        <v>336</v>
      </c>
      <c r="N171">
        <v>212</v>
      </c>
      <c r="O171">
        <v>40</v>
      </c>
      <c r="P171">
        <v>186</v>
      </c>
      <c r="Q171">
        <v>186</v>
      </c>
      <c r="R171">
        <v>12</v>
      </c>
      <c r="S171">
        <f t="shared" si="155"/>
        <v>28</v>
      </c>
      <c r="T171">
        <f t="shared" si="156"/>
        <v>0</v>
      </c>
      <c r="U171" t="str">
        <f t="shared" si="157"/>
        <v>1.1 is greater</v>
      </c>
      <c r="V171" t="str">
        <f t="shared" si="158"/>
        <v>Both same</v>
      </c>
      <c r="W171">
        <v>0</v>
      </c>
      <c r="X171" s="15"/>
      <c r="Y171">
        <f t="shared" si="159"/>
        <v>40</v>
      </c>
      <c r="Z171">
        <f t="shared" si="160"/>
        <v>186</v>
      </c>
      <c r="AA171">
        <f t="shared" si="161"/>
        <v>186</v>
      </c>
      <c r="AB171">
        <f t="shared" si="162"/>
        <v>12</v>
      </c>
      <c r="AC171">
        <f t="shared" si="163"/>
        <v>146</v>
      </c>
      <c r="AD171">
        <f t="shared" si="164"/>
        <v>146</v>
      </c>
      <c r="AE171">
        <f t="shared" si="165"/>
        <v>174</v>
      </c>
      <c r="AF171">
        <f t="shared" si="166"/>
        <v>174</v>
      </c>
      <c r="AG171" s="15">
        <f t="shared" si="167"/>
        <v>0.16097560975609757</v>
      </c>
      <c r="AH171" s="10">
        <f t="shared" si="168"/>
        <v>6.72</v>
      </c>
      <c r="AI171" s="15">
        <f t="shared" si="169"/>
        <v>0.10241206030150753</v>
      </c>
      <c r="AJ171" s="15">
        <f t="shared" si="170"/>
        <v>0.1</v>
      </c>
      <c r="AK171" s="15">
        <f t="shared" si="171"/>
        <v>33.333333333333336</v>
      </c>
      <c r="AL171" s="15">
        <f t="shared" si="172"/>
        <v>6.9551058385671091E-2</v>
      </c>
      <c r="AM171" s="5">
        <f t="shared" si="173"/>
        <v>18.867924528301888</v>
      </c>
      <c r="AN171" s="5">
        <f t="shared" si="174"/>
        <v>87.735849056603783</v>
      </c>
      <c r="AO171" s="5">
        <f t="shared" si="175"/>
        <v>87.735849056603783</v>
      </c>
      <c r="AP171" s="5">
        <f t="shared" si="176"/>
        <v>5.6603773584905666</v>
      </c>
      <c r="AQ171" s="5">
        <f t="shared" si="177"/>
        <v>0</v>
      </c>
      <c r="AR171" s="5">
        <v>20.701454234388365</v>
      </c>
      <c r="AS171">
        <f t="shared" si="178"/>
        <v>82.075471698113219</v>
      </c>
      <c r="AU171">
        <f t="shared" si="179"/>
        <v>87.735849056603783</v>
      </c>
      <c r="AW171" s="15">
        <f t="shared" si="180"/>
        <v>9.4339622641509441E-2</v>
      </c>
      <c r="AX171" s="15">
        <f t="shared" si="181"/>
        <v>0.43867924528301894</v>
      </c>
      <c r="AY171" s="15">
        <f t="shared" si="182"/>
        <v>0.43867924528301894</v>
      </c>
      <c r="AZ171" s="15">
        <f t="shared" si="183"/>
        <v>2.8301886792452834E-2</v>
      </c>
      <c r="BA171" s="15">
        <f t="shared" si="184"/>
        <v>0</v>
      </c>
      <c r="BB171" s="15">
        <f t="shared" si="185"/>
        <v>0.34433962264150952</v>
      </c>
    </row>
    <row r="172" spans="1:54" x14ac:dyDescent="0.25">
      <c r="A172">
        <v>311</v>
      </c>
      <c r="B172">
        <v>171</v>
      </c>
      <c r="D172">
        <v>196</v>
      </c>
      <c r="F172">
        <v>50</v>
      </c>
      <c r="G172">
        <v>14</v>
      </c>
      <c r="H172">
        <v>20</v>
      </c>
      <c r="I172">
        <v>30</v>
      </c>
      <c r="J172">
        <v>15</v>
      </c>
      <c r="K172">
        <v>2000</v>
      </c>
      <c r="L172">
        <v>133</v>
      </c>
      <c r="M172">
        <v>312</v>
      </c>
      <c r="N172">
        <v>297</v>
      </c>
      <c r="O172">
        <v>215</v>
      </c>
      <c r="P172">
        <v>290</v>
      </c>
      <c r="Q172">
        <v>290</v>
      </c>
      <c r="R172">
        <v>214</v>
      </c>
      <c r="S172">
        <f t="shared" si="155"/>
        <v>1</v>
      </c>
      <c r="T172">
        <f t="shared" si="156"/>
        <v>0</v>
      </c>
      <c r="U172" t="str">
        <f t="shared" si="157"/>
        <v>1.1 is greater</v>
      </c>
      <c r="V172" t="str">
        <f t="shared" si="158"/>
        <v>Both same</v>
      </c>
      <c r="W172">
        <v>130</v>
      </c>
      <c r="X172" s="15"/>
      <c r="Y172">
        <f t="shared" si="159"/>
        <v>85</v>
      </c>
      <c r="Z172">
        <f t="shared" si="160"/>
        <v>160</v>
      </c>
      <c r="AA172">
        <f t="shared" si="161"/>
        <v>160</v>
      </c>
      <c r="AB172">
        <f t="shared" si="162"/>
        <v>84</v>
      </c>
      <c r="AC172">
        <f t="shared" si="163"/>
        <v>75</v>
      </c>
      <c r="AD172">
        <f t="shared" si="164"/>
        <v>75</v>
      </c>
      <c r="AE172">
        <f t="shared" si="165"/>
        <v>76</v>
      </c>
      <c r="AF172">
        <f t="shared" si="166"/>
        <v>76</v>
      </c>
      <c r="AG172" s="15">
        <f t="shared" si="167"/>
        <v>0.6785714285714286</v>
      </c>
      <c r="AH172" s="10">
        <f t="shared" si="168"/>
        <v>6.24</v>
      </c>
      <c r="AI172" s="15">
        <f t="shared" si="169"/>
        <v>8.6733668341708536E-2</v>
      </c>
      <c r="AJ172" s="15">
        <f t="shared" si="170"/>
        <v>0.28000000000000003</v>
      </c>
      <c r="AK172" s="15">
        <f t="shared" si="171"/>
        <v>133.33333333333334</v>
      </c>
      <c r="AL172" s="15">
        <f t="shared" si="172"/>
        <v>0.41846941149104439</v>
      </c>
      <c r="AM172" s="5">
        <f t="shared" si="173"/>
        <v>72.390572390572387</v>
      </c>
      <c r="AN172" s="5">
        <f t="shared" si="174"/>
        <v>97.643097643097647</v>
      </c>
      <c r="AO172" s="5">
        <f t="shared" si="175"/>
        <v>97.643097643097647</v>
      </c>
      <c r="AP172" s="5">
        <f t="shared" si="176"/>
        <v>72.053872053872055</v>
      </c>
      <c r="AQ172" s="5">
        <f t="shared" si="177"/>
        <v>43.771043771043772</v>
      </c>
      <c r="AR172" s="5">
        <v>20.699708454810505</v>
      </c>
      <c r="AS172">
        <f t="shared" si="178"/>
        <v>25.589225589225592</v>
      </c>
      <c r="AU172">
        <f t="shared" si="179"/>
        <v>53.872053872053876</v>
      </c>
      <c r="AW172" s="15">
        <f t="shared" si="180"/>
        <v>0.18876207199297629</v>
      </c>
      <c r="AX172" s="15">
        <f t="shared" si="181"/>
        <v>0.25460930640913082</v>
      </c>
      <c r="AY172" s="15">
        <f t="shared" si="182"/>
        <v>0.25460930640913082</v>
      </c>
      <c r="AZ172" s="15">
        <f t="shared" si="183"/>
        <v>0.18788410886742757</v>
      </c>
      <c r="BA172" s="15">
        <f t="shared" si="184"/>
        <v>0.1141352063213345</v>
      </c>
      <c r="BB172" s="15">
        <f t="shared" si="185"/>
        <v>6.5847234416154532E-2</v>
      </c>
    </row>
    <row r="173" spans="1:54" x14ac:dyDescent="0.25">
      <c r="A173">
        <v>312</v>
      </c>
      <c r="B173">
        <v>172</v>
      </c>
      <c r="D173">
        <v>170</v>
      </c>
      <c r="F173">
        <v>40</v>
      </c>
      <c r="G173">
        <v>3</v>
      </c>
      <c r="H173">
        <v>20</v>
      </c>
      <c r="I173">
        <v>30</v>
      </c>
      <c r="J173">
        <v>15</v>
      </c>
      <c r="K173">
        <v>1500</v>
      </c>
      <c r="L173">
        <v>100</v>
      </c>
      <c r="M173">
        <v>257</v>
      </c>
      <c r="N173">
        <v>241</v>
      </c>
      <c r="O173">
        <v>161</v>
      </c>
      <c r="P173">
        <v>217</v>
      </c>
      <c r="Q173">
        <v>217</v>
      </c>
      <c r="R173">
        <v>161</v>
      </c>
      <c r="S173">
        <f t="shared" si="155"/>
        <v>0</v>
      </c>
      <c r="T173">
        <f t="shared" si="156"/>
        <v>0</v>
      </c>
      <c r="U173" t="str">
        <f t="shared" si="157"/>
        <v>Both same</v>
      </c>
      <c r="V173" t="str">
        <f t="shared" si="158"/>
        <v>Both same</v>
      </c>
      <c r="W173">
        <v>70</v>
      </c>
      <c r="X173" s="15"/>
      <c r="Y173">
        <f t="shared" si="159"/>
        <v>91</v>
      </c>
      <c r="Z173">
        <f t="shared" si="160"/>
        <v>147</v>
      </c>
      <c r="AA173">
        <f t="shared" si="161"/>
        <v>147</v>
      </c>
      <c r="AB173">
        <f t="shared" si="162"/>
        <v>91</v>
      </c>
      <c r="AC173">
        <f t="shared" si="163"/>
        <v>56</v>
      </c>
      <c r="AD173">
        <f t="shared" si="164"/>
        <v>56</v>
      </c>
      <c r="AE173">
        <f t="shared" si="165"/>
        <v>56</v>
      </c>
      <c r="AF173">
        <f t="shared" si="166"/>
        <v>56</v>
      </c>
      <c r="AG173" s="15">
        <f t="shared" si="167"/>
        <v>0.58823529411764708</v>
      </c>
      <c r="AH173" s="10">
        <f t="shared" si="168"/>
        <v>6.4249999999999998</v>
      </c>
      <c r="AI173" s="15">
        <f t="shared" si="169"/>
        <v>9.277638190954772E-2</v>
      </c>
      <c r="AJ173" s="15">
        <f t="shared" si="170"/>
        <v>7.4999999999999997E-2</v>
      </c>
      <c r="AK173" s="15">
        <f t="shared" si="171"/>
        <v>100</v>
      </c>
      <c r="AL173" s="15">
        <f t="shared" si="172"/>
        <v>0.30216329378925327</v>
      </c>
      <c r="AM173" s="5">
        <f t="shared" si="173"/>
        <v>66.804979253112023</v>
      </c>
      <c r="AN173" s="5">
        <f t="shared" si="174"/>
        <v>90.041493775933617</v>
      </c>
      <c r="AO173" s="5">
        <f t="shared" si="175"/>
        <v>90.041493775933617</v>
      </c>
      <c r="AP173" s="5">
        <f t="shared" si="176"/>
        <v>66.804979253112023</v>
      </c>
      <c r="AQ173" s="5">
        <f t="shared" si="177"/>
        <v>29.045643153526974</v>
      </c>
      <c r="AR173" s="5">
        <v>18.644067796610159</v>
      </c>
      <c r="AS173">
        <f t="shared" si="178"/>
        <v>23.236514522821594</v>
      </c>
      <c r="AU173">
        <f t="shared" si="179"/>
        <v>60.995850622406643</v>
      </c>
      <c r="AW173" s="15">
        <f t="shared" si="180"/>
        <v>0.19491525423728814</v>
      </c>
      <c r="AX173" s="15">
        <f t="shared" si="181"/>
        <v>0.26271186440677974</v>
      </c>
      <c r="AY173" s="15">
        <f t="shared" si="182"/>
        <v>0.26271186440677974</v>
      </c>
      <c r="AZ173" s="15">
        <f t="shared" si="183"/>
        <v>0.19491525423728814</v>
      </c>
      <c r="BA173" s="15">
        <f t="shared" si="184"/>
        <v>8.4745762711864431E-2</v>
      </c>
      <c r="BB173" s="15">
        <f t="shared" si="185"/>
        <v>6.7796610169491595E-2</v>
      </c>
    </row>
    <row r="174" spans="1:54" x14ac:dyDescent="0.25">
      <c r="A174" s="4">
        <v>313</v>
      </c>
      <c r="B174">
        <v>173</v>
      </c>
      <c r="C174" s="4"/>
      <c r="D174" s="4">
        <v>159</v>
      </c>
      <c r="E174" s="4"/>
      <c r="F174" s="4">
        <v>50</v>
      </c>
      <c r="G174" s="4">
        <v>11</v>
      </c>
      <c r="H174" s="4">
        <v>20</v>
      </c>
      <c r="I174" s="4">
        <v>30</v>
      </c>
      <c r="J174" s="4">
        <v>15</v>
      </c>
      <c r="K174" s="4">
        <v>201</v>
      </c>
      <c r="L174" s="4">
        <v>13</v>
      </c>
      <c r="M174" s="4">
        <v>255</v>
      </c>
      <c r="N174">
        <v>142</v>
      </c>
      <c r="O174" s="4">
        <v>11</v>
      </c>
      <c r="P174" s="4">
        <v>131</v>
      </c>
      <c r="Q174" s="4">
        <v>123</v>
      </c>
      <c r="R174" s="4">
        <v>7</v>
      </c>
      <c r="S174">
        <f t="shared" si="155"/>
        <v>4</v>
      </c>
      <c r="T174">
        <f t="shared" si="156"/>
        <v>8</v>
      </c>
      <c r="U174" t="str">
        <f t="shared" si="157"/>
        <v>1.1 is greater</v>
      </c>
      <c r="V174" t="str">
        <f t="shared" si="158"/>
        <v>1.2 is greater</v>
      </c>
      <c r="W174" s="4">
        <v>4</v>
      </c>
      <c r="X174" s="15"/>
      <c r="Y174">
        <f t="shared" si="159"/>
        <v>7</v>
      </c>
      <c r="Z174">
        <f t="shared" si="160"/>
        <v>127</v>
      </c>
      <c r="AA174">
        <f t="shared" si="161"/>
        <v>119</v>
      </c>
      <c r="AB174">
        <f t="shared" si="162"/>
        <v>3</v>
      </c>
      <c r="AC174">
        <f t="shared" si="163"/>
        <v>120</v>
      </c>
      <c r="AD174">
        <f t="shared" si="164"/>
        <v>112</v>
      </c>
      <c r="AE174">
        <f t="shared" si="165"/>
        <v>124</v>
      </c>
      <c r="AF174">
        <f t="shared" si="166"/>
        <v>116</v>
      </c>
      <c r="AG174" s="15">
        <f t="shared" si="167"/>
        <v>8.1761006289308172E-2</v>
      </c>
      <c r="AH174" s="10">
        <f t="shared" si="168"/>
        <v>5.0999999999999996</v>
      </c>
      <c r="AI174" s="15">
        <f t="shared" si="169"/>
        <v>4.9497487437185912E-2</v>
      </c>
      <c r="AJ174" s="15">
        <f t="shared" si="170"/>
        <v>0.22</v>
      </c>
      <c r="AK174" s="15">
        <f t="shared" si="171"/>
        <v>13.4</v>
      </c>
      <c r="AL174" s="15">
        <f t="shared" si="172"/>
        <v>0</v>
      </c>
      <c r="AM174" s="5">
        <f t="shared" si="173"/>
        <v>7.7464788732394361</v>
      </c>
      <c r="AN174" s="5">
        <f t="shared" si="174"/>
        <v>92.25352112676056</v>
      </c>
      <c r="AO174" s="5">
        <f t="shared" si="175"/>
        <v>86.619718309859152</v>
      </c>
      <c r="AP174" s="5">
        <f t="shared" si="176"/>
        <v>4.929577464788732</v>
      </c>
      <c r="AQ174" s="5">
        <f t="shared" si="177"/>
        <v>2.8169014084507045</v>
      </c>
      <c r="AR174" s="5">
        <v>18.339100346020757</v>
      </c>
      <c r="AS174">
        <f t="shared" si="178"/>
        <v>87.323943661971825</v>
      </c>
      <c r="AU174">
        <f t="shared" si="179"/>
        <v>89.436619718309856</v>
      </c>
      <c r="AW174" s="15">
        <f t="shared" si="180"/>
        <v>3.9855072463768113E-2</v>
      </c>
      <c r="AX174" s="15">
        <f t="shared" si="181"/>
        <v>0.47463768115942029</v>
      </c>
      <c r="AY174" s="15">
        <f t="shared" si="182"/>
        <v>0.44565217391304346</v>
      </c>
      <c r="AZ174" s="15">
        <f t="shared" si="183"/>
        <v>2.5362318840579708E-2</v>
      </c>
      <c r="BA174" s="15">
        <f t="shared" si="184"/>
        <v>1.4492753623188408E-2</v>
      </c>
      <c r="BB174" s="18">
        <f t="shared" si="185"/>
        <v>0.40579710144927533</v>
      </c>
    </row>
    <row r="175" spans="1:54" s="4" customFormat="1" x14ac:dyDescent="0.25">
      <c r="A175">
        <v>314</v>
      </c>
      <c r="B175">
        <v>174</v>
      </c>
      <c r="C175"/>
      <c r="D175">
        <v>252</v>
      </c>
      <c r="E175"/>
      <c r="F175">
        <v>100</v>
      </c>
      <c r="G175">
        <v>34</v>
      </c>
      <c r="H175">
        <v>20</v>
      </c>
      <c r="I175">
        <v>30</v>
      </c>
      <c r="J175">
        <v>15</v>
      </c>
      <c r="K175">
        <v>1946</v>
      </c>
      <c r="L175">
        <v>129</v>
      </c>
      <c r="M175">
        <v>772</v>
      </c>
      <c r="N175">
        <v>718</v>
      </c>
      <c r="O175">
        <v>313</v>
      </c>
      <c r="P175">
        <v>704</v>
      </c>
      <c r="Q175">
        <v>704</v>
      </c>
      <c r="R175">
        <v>308</v>
      </c>
      <c r="S175">
        <f t="shared" si="155"/>
        <v>5</v>
      </c>
      <c r="T175">
        <f t="shared" si="156"/>
        <v>0</v>
      </c>
      <c r="U175" t="str">
        <f t="shared" si="157"/>
        <v>1.1 is greater</v>
      </c>
      <c r="V175" t="str">
        <f t="shared" si="158"/>
        <v>Both same</v>
      </c>
      <c r="W175">
        <v>285</v>
      </c>
      <c r="X175" s="15"/>
      <c r="Y175">
        <f t="shared" si="159"/>
        <v>28</v>
      </c>
      <c r="Z175">
        <f t="shared" si="160"/>
        <v>419</v>
      </c>
      <c r="AA175">
        <f t="shared" si="161"/>
        <v>419</v>
      </c>
      <c r="AB175">
        <f t="shared" si="162"/>
        <v>23</v>
      </c>
      <c r="AC175">
        <f t="shared" si="163"/>
        <v>391</v>
      </c>
      <c r="AD175">
        <f t="shared" si="164"/>
        <v>391</v>
      </c>
      <c r="AE175">
        <f t="shared" si="165"/>
        <v>396</v>
      </c>
      <c r="AF175">
        <f t="shared" si="166"/>
        <v>396</v>
      </c>
      <c r="AG175" s="15">
        <f t="shared" si="167"/>
        <v>0.51190476190476186</v>
      </c>
      <c r="AH175" s="10">
        <f t="shared" si="168"/>
        <v>7.72</v>
      </c>
      <c r="AI175" s="15">
        <f t="shared" si="169"/>
        <v>0.13507537688442209</v>
      </c>
      <c r="AJ175" s="15">
        <f t="shared" si="170"/>
        <v>0.34</v>
      </c>
      <c r="AK175" s="15">
        <f t="shared" si="171"/>
        <v>129.73333333333332</v>
      </c>
      <c r="AL175" s="15">
        <f t="shared" si="172"/>
        <v>0.40590835077925091</v>
      </c>
      <c r="AM175" s="5">
        <f t="shared" si="173"/>
        <v>43.593314763231199</v>
      </c>
      <c r="AN175" s="5">
        <f t="shared" si="174"/>
        <v>98.050139275766014</v>
      </c>
      <c r="AO175" s="5">
        <f t="shared" si="175"/>
        <v>98.050139275766014</v>
      </c>
      <c r="AP175" s="5">
        <f t="shared" si="176"/>
        <v>42.896935933147631</v>
      </c>
      <c r="AQ175" s="5">
        <f t="shared" si="177"/>
        <v>39.693593314763234</v>
      </c>
      <c r="AR175" s="5">
        <v>17.378917378917379</v>
      </c>
      <c r="AS175">
        <f t="shared" si="178"/>
        <v>55.153203342618383</v>
      </c>
      <c r="AT175"/>
      <c r="AU175">
        <f t="shared" si="179"/>
        <v>58.35654596100278</v>
      </c>
      <c r="AV175"/>
      <c r="AW175" s="15">
        <f t="shared" si="180"/>
        <v>0.13526361279170268</v>
      </c>
      <c r="AX175" s="15">
        <f t="shared" si="181"/>
        <v>0.30423509075194466</v>
      </c>
      <c r="AY175" s="15">
        <f t="shared" si="182"/>
        <v>0.30423509075194466</v>
      </c>
      <c r="AZ175" s="15">
        <f t="shared" si="183"/>
        <v>0.1331028522039758</v>
      </c>
      <c r="BA175" s="15">
        <f t="shared" si="184"/>
        <v>0.12316335350043216</v>
      </c>
      <c r="BB175" s="15">
        <f t="shared" si="185"/>
        <v>0.16897147796024198</v>
      </c>
    </row>
    <row r="176" spans="1:54" x14ac:dyDescent="0.25">
      <c r="A176" s="4">
        <v>315</v>
      </c>
      <c r="B176">
        <v>175</v>
      </c>
      <c r="C176" s="4"/>
      <c r="D176" s="4">
        <v>177</v>
      </c>
      <c r="E176" s="4"/>
      <c r="F176" s="4">
        <v>90</v>
      </c>
      <c r="G176" s="4">
        <v>8</v>
      </c>
      <c r="H176" s="4">
        <v>20</v>
      </c>
      <c r="I176" s="4">
        <v>30</v>
      </c>
      <c r="J176" s="4">
        <v>15</v>
      </c>
      <c r="K176" s="4">
        <v>373</v>
      </c>
      <c r="L176" s="4">
        <v>24</v>
      </c>
      <c r="M176" s="4">
        <v>736</v>
      </c>
      <c r="N176">
        <v>377</v>
      </c>
      <c r="O176" s="4">
        <v>47</v>
      </c>
      <c r="P176" s="4">
        <v>317</v>
      </c>
      <c r="Q176" s="4">
        <v>317</v>
      </c>
      <c r="R176" s="4">
        <v>94</v>
      </c>
      <c r="S176">
        <f t="shared" si="155"/>
        <v>47</v>
      </c>
      <c r="T176">
        <f t="shared" si="156"/>
        <v>0</v>
      </c>
      <c r="U176" t="str">
        <f t="shared" si="157"/>
        <v>Sim val is greater</v>
      </c>
      <c r="V176" t="str">
        <f t="shared" si="158"/>
        <v>Both same</v>
      </c>
      <c r="W176" s="4">
        <v>50</v>
      </c>
      <c r="X176" s="15"/>
      <c r="Y176">
        <f t="shared" si="159"/>
        <v>3</v>
      </c>
      <c r="Z176">
        <f t="shared" si="160"/>
        <v>267</v>
      </c>
      <c r="AA176">
        <f t="shared" si="161"/>
        <v>267</v>
      </c>
      <c r="AB176">
        <f t="shared" si="162"/>
        <v>44</v>
      </c>
      <c r="AC176">
        <f t="shared" si="163"/>
        <v>270</v>
      </c>
      <c r="AD176">
        <f t="shared" si="164"/>
        <v>270</v>
      </c>
      <c r="AE176">
        <f t="shared" si="165"/>
        <v>223</v>
      </c>
      <c r="AF176">
        <f t="shared" si="166"/>
        <v>223</v>
      </c>
      <c r="AG176" s="15">
        <f t="shared" si="167"/>
        <v>0.13559322033898305</v>
      </c>
      <c r="AH176" s="10">
        <f t="shared" si="168"/>
        <v>8.1777777777777771</v>
      </c>
      <c r="AI176" s="15">
        <f t="shared" si="169"/>
        <v>0.15002791736460078</v>
      </c>
      <c r="AJ176" s="15">
        <f t="shared" si="170"/>
        <v>8.8888888888888892E-2</v>
      </c>
      <c r="AK176" s="15">
        <f t="shared" si="171"/>
        <v>24.866666666666667</v>
      </c>
      <c r="AL176" s="15">
        <f t="shared" si="172"/>
        <v>4.0009304489416142E-2</v>
      </c>
      <c r="AM176" s="5">
        <f t="shared" si="173"/>
        <v>12.46684350132626</v>
      </c>
      <c r="AN176" s="5">
        <f t="shared" si="174"/>
        <v>84.08488063660478</v>
      </c>
      <c r="AO176" s="5">
        <f t="shared" si="175"/>
        <v>84.08488063660478</v>
      </c>
      <c r="AP176" s="5">
        <f t="shared" si="176"/>
        <v>24.933687002652519</v>
      </c>
      <c r="AQ176" s="5">
        <f t="shared" si="177"/>
        <v>13.262599469496022</v>
      </c>
      <c r="AR176" s="5">
        <v>17.295414973882771</v>
      </c>
      <c r="AS176">
        <f t="shared" si="178"/>
        <v>59.151193633952261</v>
      </c>
      <c r="AU176">
        <f t="shared" si="179"/>
        <v>70.822281167108756</v>
      </c>
      <c r="AW176" s="15">
        <f t="shared" si="180"/>
        <v>5.6969696969696962E-2</v>
      </c>
      <c r="AX176" s="15">
        <f t="shared" si="181"/>
        <v>0.38424242424242422</v>
      </c>
      <c r="AY176" s="15">
        <f t="shared" si="182"/>
        <v>0.38424242424242422</v>
      </c>
      <c r="AZ176" s="15">
        <f t="shared" si="183"/>
        <v>0.11393939393939392</v>
      </c>
      <c r="BA176" s="15">
        <f t="shared" si="184"/>
        <v>6.0606060606060608E-2</v>
      </c>
      <c r="BB176" s="15">
        <f t="shared" si="185"/>
        <v>0.27030303030303027</v>
      </c>
    </row>
    <row r="177" spans="1:54" s="4" customFormat="1" x14ac:dyDescent="0.25">
      <c r="A177" s="15">
        <v>316</v>
      </c>
      <c r="B177">
        <v>176</v>
      </c>
      <c r="C177" s="15"/>
      <c r="D177" s="15">
        <v>130</v>
      </c>
      <c r="E177" s="15"/>
      <c r="F177" s="15">
        <v>30</v>
      </c>
      <c r="G177" s="15">
        <v>6</v>
      </c>
      <c r="H177" s="15">
        <v>20</v>
      </c>
      <c r="I177" s="15">
        <v>30</v>
      </c>
      <c r="J177" s="15">
        <v>15</v>
      </c>
      <c r="K177" s="15">
        <v>955</v>
      </c>
      <c r="L177" s="15">
        <v>63</v>
      </c>
      <c r="M177" s="15">
        <v>135</v>
      </c>
      <c r="N177">
        <v>118</v>
      </c>
      <c r="O177" s="15">
        <v>77</v>
      </c>
      <c r="P177" s="15">
        <v>114</v>
      </c>
      <c r="Q177" s="15">
        <v>114</v>
      </c>
      <c r="R177" s="15">
        <v>97</v>
      </c>
      <c r="S177">
        <f t="shared" si="155"/>
        <v>20</v>
      </c>
      <c r="T177">
        <f t="shared" si="156"/>
        <v>0</v>
      </c>
      <c r="U177" t="str">
        <f t="shared" si="157"/>
        <v>Sim val is greater</v>
      </c>
      <c r="V177" t="str">
        <f t="shared" si="158"/>
        <v>Both same</v>
      </c>
      <c r="W177" s="15">
        <v>11</v>
      </c>
      <c r="Y177" s="4">
        <f t="shared" si="159"/>
        <v>66</v>
      </c>
      <c r="Z177" s="4">
        <f t="shared" si="160"/>
        <v>103</v>
      </c>
      <c r="AA177" s="4">
        <f t="shared" si="161"/>
        <v>103</v>
      </c>
      <c r="AB177" s="4">
        <f t="shared" si="162"/>
        <v>86</v>
      </c>
      <c r="AC177" s="4">
        <f t="shared" si="163"/>
        <v>37</v>
      </c>
      <c r="AD177" s="4">
        <f t="shared" si="164"/>
        <v>37</v>
      </c>
      <c r="AE177" s="4">
        <f t="shared" si="165"/>
        <v>17</v>
      </c>
      <c r="AF177" s="4">
        <f t="shared" si="166"/>
        <v>17</v>
      </c>
      <c r="AG177" s="4">
        <f t="shared" si="167"/>
        <v>0.48461538461538461</v>
      </c>
      <c r="AH177" s="4">
        <f t="shared" si="168"/>
        <v>4.5</v>
      </c>
      <c r="AI177" s="4">
        <f t="shared" si="169"/>
        <v>2.9899497487437181E-2</v>
      </c>
      <c r="AJ177" s="4">
        <f t="shared" si="170"/>
        <v>0.2</v>
      </c>
      <c r="AK177" s="4">
        <f t="shared" si="171"/>
        <v>63.666666666666664</v>
      </c>
      <c r="AL177" s="4">
        <f t="shared" si="172"/>
        <v>0.17538962549430098</v>
      </c>
      <c r="AM177" s="4">
        <f t="shared" si="173"/>
        <v>65.254237288135599</v>
      </c>
      <c r="AN177" s="4">
        <f t="shared" si="174"/>
        <v>96.610169491525426</v>
      </c>
      <c r="AO177" s="4">
        <f t="shared" si="175"/>
        <v>96.610169491525426</v>
      </c>
      <c r="AP177" s="4">
        <f t="shared" si="176"/>
        <v>82.203389830508485</v>
      </c>
      <c r="AQ177" s="4">
        <f t="shared" si="177"/>
        <v>9.3220338983050848</v>
      </c>
      <c r="AR177" s="4">
        <v>17.201166180758023</v>
      </c>
      <c r="AS177" s="4">
        <f t="shared" si="178"/>
        <v>14.406779661016941</v>
      </c>
      <c r="AU177" s="4">
        <f t="shared" si="179"/>
        <v>87.288135593220346</v>
      </c>
      <c r="AW177" s="4">
        <f t="shared" si="180"/>
        <v>0.1864406779661017</v>
      </c>
      <c r="AX177" s="4">
        <f t="shared" si="181"/>
        <v>0.27602905569007263</v>
      </c>
      <c r="AY177" s="4">
        <f t="shared" si="182"/>
        <v>0.27602905569007263</v>
      </c>
      <c r="AZ177" s="4">
        <f t="shared" si="183"/>
        <v>0.23486682808716711</v>
      </c>
      <c r="BA177" s="4">
        <f t="shared" si="184"/>
        <v>2.6634382566585957E-2</v>
      </c>
      <c r="BB177" s="4">
        <f t="shared" si="185"/>
        <v>4.1162227602905527E-2</v>
      </c>
    </row>
    <row r="178" spans="1:54" s="15" customFormat="1" x14ac:dyDescent="0.25">
      <c r="A178">
        <v>317</v>
      </c>
      <c r="B178">
        <v>177</v>
      </c>
      <c r="C178"/>
      <c r="D178">
        <v>244</v>
      </c>
      <c r="E178"/>
      <c r="F178">
        <v>40</v>
      </c>
      <c r="G178">
        <v>5</v>
      </c>
      <c r="H178">
        <v>20</v>
      </c>
      <c r="I178">
        <v>30</v>
      </c>
      <c r="J178">
        <v>15</v>
      </c>
      <c r="K178">
        <v>2000</v>
      </c>
      <c r="L178">
        <v>133</v>
      </c>
      <c r="M178">
        <v>377</v>
      </c>
      <c r="N178">
        <v>354</v>
      </c>
      <c r="O178">
        <v>179</v>
      </c>
      <c r="P178">
        <v>331</v>
      </c>
      <c r="Q178">
        <v>332</v>
      </c>
      <c r="R178">
        <v>191</v>
      </c>
      <c r="S178">
        <f t="shared" si="155"/>
        <v>12</v>
      </c>
      <c r="T178">
        <f t="shared" si="156"/>
        <v>1</v>
      </c>
      <c r="U178" t="str">
        <f t="shared" si="157"/>
        <v>Sim val is greater</v>
      </c>
      <c r="V178" t="str">
        <f t="shared" si="158"/>
        <v>1.3 is greater</v>
      </c>
      <c r="W178">
        <v>30</v>
      </c>
      <c r="Y178">
        <f t="shared" si="159"/>
        <v>149</v>
      </c>
      <c r="Z178">
        <f t="shared" si="160"/>
        <v>301</v>
      </c>
      <c r="AA178">
        <f t="shared" si="161"/>
        <v>302</v>
      </c>
      <c r="AB178">
        <f t="shared" si="162"/>
        <v>161</v>
      </c>
      <c r="AC178">
        <f t="shared" si="163"/>
        <v>152</v>
      </c>
      <c r="AD178">
        <f t="shared" si="164"/>
        <v>153</v>
      </c>
      <c r="AE178">
        <f t="shared" si="165"/>
        <v>140</v>
      </c>
      <c r="AF178">
        <f t="shared" si="166"/>
        <v>141</v>
      </c>
      <c r="AG178" s="15">
        <f t="shared" si="167"/>
        <v>0.54508196721311475</v>
      </c>
      <c r="AH178" s="10">
        <f t="shared" si="168"/>
        <v>9.4250000000000007</v>
      </c>
      <c r="AI178" s="15">
        <f t="shared" si="169"/>
        <v>0.19076633165829149</v>
      </c>
      <c r="AJ178" s="15">
        <f t="shared" si="170"/>
        <v>0.125</v>
      </c>
      <c r="AK178" s="15">
        <f t="shared" si="171"/>
        <v>133.33333333333334</v>
      </c>
      <c r="AL178" s="15">
        <f t="shared" si="172"/>
        <v>0.41846941149104439</v>
      </c>
      <c r="AM178" s="5">
        <f t="shared" si="173"/>
        <v>50.564971751412422</v>
      </c>
      <c r="AN178" s="5">
        <f t="shared" si="174"/>
        <v>93.502824858757066</v>
      </c>
      <c r="AO178" s="5">
        <f t="shared" si="175"/>
        <v>93.78531073446328</v>
      </c>
      <c r="AP178" s="5">
        <f t="shared" si="176"/>
        <v>53.954802259887003</v>
      </c>
      <c r="AQ178" s="5">
        <f t="shared" si="177"/>
        <v>8.4745762711864394</v>
      </c>
      <c r="AR178" s="5">
        <v>17.185554171855543</v>
      </c>
      <c r="AS178">
        <f t="shared" si="178"/>
        <v>39.548022598870062</v>
      </c>
      <c r="AT178"/>
      <c r="AU178">
        <f t="shared" si="179"/>
        <v>85.02824858757063</v>
      </c>
      <c r="AV178"/>
      <c r="AW178" s="15">
        <f t="shared" si="180"/>
        <v>0.16839134524929444</v>
      </c>
      <c r="AX178" s="15">
        <f t="shared" si="181"/>
        <v>0.31138287864534342</v>
      </c>
      <c r="AY178" s="15">
        <f t="shared" si="182"/>
        <v>0.31232361241768586</v>
      </c>
      <c r="AZ178" s="15">
        <f t="shared" si="183"/>
        <v>0.17968015051740358</v>
      </c>
      <c r="BA178" s="15">
        <f t="shared" si="184"/>
        <v>2.822201317027281E-2</v>
      </c>
      <c r="BB178" s="15">
        <f t="shared" si="185"/>
        <v>0.13170272812793984</v>
      </c>
    </row>
    <row r="179" spans="1:54" x14ac:dyDescent="0.25">
      <c r="A179">
        <v>318</v>
      </c>
      <c r="B179">
        <v>178</v>
      </c>
      <c r="D179">
        <v>291</v>
      </c>
      <c r="F179">
        <v>150</v>
      </c>
      <c r="G179">
        <v>16</v>
      </c>
      <c r="H179">
        <v>20</v>
      </c>
      <c r="I179">
        <v>30</v>
      </c>
      <c r="J179">
        <v>15</v>
      </c>
      <c r="K179">
        <v>2500</v>
      </c>
      <c r="L179">
        <v>166</v>
      </c>
      <c r="M179">
        <v>1203</v>
      </c>
      <c r="N179">
        <v>1127</v>
      </c>
      <c r="O179">
        <v>571</v>
      </c>
      <c r="P179">
        <v>1024</v>
      </c>
      <c r="Q179">
        <v>1024</v>
      </c>
      <c r="R179">
        <v>529</v>
      </c>
      <c r="S179">
        <f t="shared" si="155"/>
        <v>42</v>
      </c>
      <c r="T179">
        <f t="shared" si="156"/>
        <v>0</v>
      </c>
      <c r="U179" t="str">
        <f t="shared" si="157"/>
        <v>1.1 is greater</v>
      </c>
      <c r="V179" t="str">
        <f t="shared" si="158"/>
        <v>Both same</v>
      </c>
      <c r="W179">
        <v>457</v>
      </c>
      <c r="X179" s="17"/>
      <c r="Y179">
        <f t="shared" si="159"/>
        <v>114</v>
      </c>
      <c r="Z179">
        <f t="shared" si="160"/>
        <v>567</v>
      </c>
      <c r="AA179">
        <f t="shared" si="161"/>
        <v>567</v>
      </c>
      <c r="AB179">
        <f t="shared" si="162"/>
        <v>72</v>
      </c>
      <c r="AC179">
        <f t="shared" si="163"/>
        <v>453</v>
      </c>
      <c r="AD179">
        <f t="shared" si="164"/>
        <v>453</v>
      </c>
      <c r="AE179">
        <f t="shared" si="165"/>
        <v>495</v>
      </c>
      <c r="AF179">
        <f t="shared" si="166"/>
        <v>495</v>
      </c>
      <c r="AG179" s="17">
        <f t="shared" si="167"/>
        <v>0.57044673539518898</v>
      </c>
      <c r="AH179" s="10">
        <f t="shared" si="168"/>
        <v>8.02</v>
      </c>
      <c r="AI179" s="17">
        <f t="shared" si="169"/>
        <v>0.14487437185929647</v>
      </c>
      <c r="AJ179" s="17">
        <f t="shared" si="170"/>
        <v>0.10666666666666667</v>
      </c>
      <c r="AK179" s="17">
        <f t="shared" si="171"/>
        <v>166.66666666666666</v>
      </c>
      <c r="AL179" s="17">
        <f t="shared" si="172"/>
        <v>0.53477552919283544</v>
      </c>
      <c r="AM179" s="5">
        <f t="shared" si="173"/>
        <v>50.665483584738247</v>
      </c>
      <c r="AN179" s="5">
        <f t="shared" si="174"/>
        <v>90.860692102928127</v>
      </c>
      <c r="AO179" s="5">
        <f t="shared" si="175"/>
        <v>90.860692102928127</v>
      </c>
      <c r="AP179" s="5">
        <f t="shared" si="176"/>
        <v>46.938775510204081</v>
      </c>
      <c r="AQ179" s="5">
        <f t="shared" si="177"/>
        <v>40.550133096716948</v>
      </c>
      <c r="AR179" s="5">
        <v>16.869095816464252</v>
      </c>
      <c r="AS179">
        <f t="shared" si="178"/>
        <v>43.921916592724045</v>
      </c>
      <c r="AU179">
        <f t="shared" si="179"/>
        <v>50.310559006211179</v>
      </c>
      <c r="AW179" s="17">
        <f t="shared" si="180"/>
        <v>0.15839112343966713</v>
      </c>
      <c r="AX179" s="17">
        <f t="shared" si="181"/>
        <v>0.2840499306518724</v>
      </c>
      <c r="AY179" s="17">
        <f t="shared" si="182"/>
        <v>0.2840499306518724</v>
      </c>
      <c r="AZ179" s="17">
        <f t="shared" si="183"/>
        <v>0.14674063800277393</v>
      </c>
      <c r="BA179" s="17">
        <f t="shared" si="184"/>
        <v>0.12676837725381415</v>
      </c>
      <c r="BB179" s="18">
        <f t="shared" si="185"/>
        <v>0.12565880721220526</v>
      </c>
    </row>
    <row r="180" spans="1:54" x14ac:dyDescent="0.25">
      <c r="A180">
        <v>319</v>
      </c>
      <c r="B180">
        <v>179</v>
      </c>
      <c r="D180">
        <v>228</v>
      </c>
      <c r="F180">
        <v>90</v>
      </c>
      <c r="G180">
        <v>32</v>
      </c>
      <c r="H180">
        <v>20</v>
      </c>
      <c r="I180">
        <v>30</v>
      </c>
      <c r="J180">
        <v>15</v>
      </c>
      <c r="K180">
        <v>1200</v>
      </c>
      <c r="L180">
        <v>80</v>
      </c>
      <c r="M180">
        <v>548</v>
      </c>
      <c r="N180">
        <v>461</v>
      </c>
      <c r="O180">
        <v>247</v>
      </c>
      <c r="P180">
        <v>446</v>
      </c>
      <c r="Q180">
        <v>444</v>
      </c>
      <c r="R180">
        <v>256</v>
      </c>
      <c r="S180">
        <f t="shared" si="155"/>
        <v>9</v>
      </c>
      <c r="T180">
        <f t="shared" si="156"/>
        <v>2</v>
      </c>
      <c r="U180" t="str">
        <f t="shared" si="157"/>
        <v>Sim val is greater</v>
      </c>
      <c r="V180" t="str">
        <f t="shared" si="158"/>
        <v>1.2 is greater</v>
      </c>
      <c r="W180">
        <v>102</v>
      </c>
      <c r="X180" s="17"/>
      <c r="Y180">
        <f t="shared" si="159"/>
        <v>145</v>
      </c>
      <c r="Z180">
        <f t="shared" si="160"/>
        <v>344</v>
      </c>
      <c r="AA180">
        <f t="shared" si="161"/>
        <v>342</v>
      </c>
      <c r="AB180">
        <f t="shared" si="162"/>
        <v>154</v>
      </c>
      <c r="AC180">
        <f t="shared" si="163"/>
        <v>199</v>
      </c>
      <c r="AD180">
        <f t="shared" si="164"/>
        <v>197</v>
      </c>
      <c r="AE180">
        <f t="shared" si="165"/>
        <v>190</v>
      </c>
      <c r="AF180">
        <f t="shared" si="166"/>
        <v>188</v>
      </c>
      <c r="AG180" s="17">
        <f t="shared" si="167"/>
        <v>0.35087719298245612</v>
      </c>
      <c r="AH180" s="10">
        <f t="shared" si="168"/>
        <v>6.0888888888888886</v>
      </c>
      <c r="AI180" s="17">
        <f t="shared" si="169"/>
        <v>8.1797878280290323E-2</v>
      </c>
      <c r="AJ180" s="17">
        <f t="shared" si="170"/>
        <v>0.35555555555555557</v>
      </c>
      <c r="AK180" s="17">
        <f t="shared" si="171"/>
        <v>80</v>
      </c>
      <c r="AL180" s="17">
        <f t="shared" si="172"/>
        <v>0.23237962316817862</v>
      </c>
      <c r="AM180" s="5">
        <f t="shared" si="173"/>
        <v>53.579175704989154</v>
      </c>
      <c r="AN180" s="5">
        <f t="shared" si="174"/>
        <v>96.746203904555315</v>
      </c>
      <c r="AO180" s="5">
        <f t="shared" si="175"/>
        <v>96.312364425162684</v>
      </c>
      <c r="AP180" s="5">
        <f t="shared" si="176"/>
        <v>55.531453362255967</v>
      </c>
      <c r="AQ180" s="5">
        <f t="shared" si="177"/>
        <v>22.125813449023862</v>
      </c>
      <c r="AR180" s="5">
        <v>16.742081447963798</v>
      </c>
      <c r="AS180">
        <f t="shared" si="178"/>
        <v>41.214750542299349</v>
      </c>
      <c r="AU180">
        <f t="shared" si="179"/>
        <v>74.620390455531449</v>
      </c>
      <c r="AW180" s="17">
        <f t="shared" si="180"/>
        <v>0.16521739130434784</v>
      </c>
      <c r="AX180" s="17">
        <f t="shared" si="181"/>
        <v>0.29832775919732446</v>
      </c>
      <c r="AY180" s="17">
        <f t="shared" si="182"/>
        <v>0.29698996655518395</v>
      </c>
      <c r="AZ180" s="17">
        <f t="shared" si="183"/>
        <v>0.17123745819397995</v>
      </c>
      <c r="BA180" s="17">
        <f t="shared" si="184"/>
        <v>6.8227424749163892E-2</v>
      </c>
      <c r="BB180" s="18">
        <f t="shared" si="185"/>
        <v>0.125752508361204</v>
      </c>
    </row>
    <row r="181" spans="1:54" x14ac:dyDescent="0.25">
      <c r="A181">
        <v>320</v>
      </c>
      <c r="B181">
        <v>180</v>
      </c>
      <c r="D181">
        <v>222</v>
      </c>
      <c r="F181">
        <v>100</v>
      </c>
      <c r="G181">
        <v>11</v>
      </c>
      <c r="H181">
        <v>20</v>
      </c>
      <c r="I181">
        <v>30</v>
      </c>
      <c r="J181">
        <v>15</v>
      </c>
      <c r="K181">
        <v>900</v>
      </c>
      <c r="L181">
        <v>60</v>
      </c>
      <c r="M181">
        <v>482</v>
      </c>
      <c r="N181">
        <v>359</v>
      </c>
      <c r="O181">
        <v>82</v>
      </c>
      <c r="P181">
        <v>348</v>
      </c>
      <c r="Q181">
        <v>343</v>
      </c>
      <c r="R181">
        <v>169</v>
      </c>
      <c r="S181">
        <f t="shared" si="155"/>
        <v>87</v>
      </c>
      <c r="T181">
        <f t="shared" si="156"/>
        <v>5</v>
      </c>
      <c r="U181" t="str">
        <f t="shared" si="157"/>
        <v>Sim val is greater</v>
      </c>
      <c r="V181" t="str">
        <f t="shared" si="158"/>
        <v>1.2 is greater</v>
      </c>
      <c r="W181">
        <v>19</v>
      </c>
      <c r="X181" s="15"/>
      <c r="Y181">
        <f t="shared" si="159"/>
        <v>63</v>
      </c>
      <c r="Z181">
        <f t="shared" si="160"/>
        <v>329</v>
      </c>
      <c r="AA181">
        <f t="shared" si="161"/>
        <v>324</v>
      </c>
      <c r="AB181">
        <f t="shared" si="162"/>
        <v>150</v>
      </c>
      <c r="AC181">
        <f t="shared" si="163"/>
        <v>266</v>
      </c>
      <c r="AD181">
        <f t="shared" si="164"/>
        <v>261</v>
      </c>
      <c r="AE181">
        <f t="shared" si="165"/>
        <v>179</v>
      </c>
      <c r="AF181">
        <f t="shared" si="166"/>
        <v>174</v>
      </c>
      <c r="AG181" s="15">
        <f t="shared" si="167"/>
        <v>0.27027027027027029</v>
      </c>
      <c r="AH181" s="10">
        <f t="shared" si="168"/>
        <v>4.82</v>
      </c>
      <c r="AI181" s="15">
        <f t="shared" si="169"/>
        <v>4.035175879396985E-2</v>
      </c>
      <c r="AJ181" s="15">
        <f t="shared" si="170"/>
        <v>0.11</v>
      </c>
      <c r="AK181" s="15">
        <f t="shared" si="171"/>
        <v>60</v>
      </c>
      <c r="AL181" s="15">
        <f t="shared" si="172"/>
        <v>0.16259595254710396</v>
      </c>
      <c r="AM181" s="5">
        <f t="shared" si="173"/>
        <v>22.841225626740947</v>
      </c>
      <c r="AN181" s="5">
        <f t="shared" si="174"/>
        <v>96.935933147632312</v>
      </c>
      <c r="AO181" s="5">
        <f t="shared" si="175"/>
        <v>95.543175487465177</v>
      </c>
      <c r="AP181" s="5">
        <f t="shared" si="176"/>
        <v>47.075208913649021</v>
      </c>
      <c r="AQ181" s="5">
        <f t="shared" si="177"/>
        <v>5.2924791086350975</v>
      </c>
      <c r="AR181" s="5">
        <v>15.397017331721088</v>
      </c>
      <c r="AS181">
        <f t="shared" si="178"/>
        <v>49.860724233983291</v>
      </c>
      <c r="AU181">
        <f t="shared" si="179"/>
        <v>91.64345403899722</v>
      </c>
      <c r="AW181" s="15">
        <f t="shared" si="180"/>
        <v>8.5327783558792933E-2</v>
      </c>
      <c r="AX181" s="15">
        <f t="shared" si="181"/>
        <v>0.36212278876170656</v>
      </c>
      <c r="AY181" s="15">
        <f t="shared" si="182"/>
        <v>0.35691987513007284</v>
      </c>
      <c r="AZ181" s="15">
        <f t="shared" si="183"/>
        <v>0.17585848074921956</v>
      </c>
      <c r="BA181" s="15">
        <f t="shared" si="184"/>
        <v>1.9771071800208116E-2</v>
      </c>
      <c r="BB181" s="15">
        <f t="shared" si="185"/>
        <v>0.18106139438085328</v>
      </c>
    </row>
    <row r="182" spans="1:54" x14ac:dyDescent="0.25">
      <c r="A182">
        <v>321</v>
      </c>
      <c r="B182">
        <v>181</v>
      </c>
      <c r="D182">
        <v>161</v>
      </c>
      <c r="F182">
        <v>80</v>
      </c>
      <c r="G182">
        <v>24</v>
      </c>
      <c r="H182">
        <v>20</v>
      </c>
      <c r="I182">
        <v>30</v>
      </c>
      <c r="J182">
        <v>15</v>
      </c>
      <c r="K182">
        <v>1365</v>
      </c>
      <c r="L182">
        <v>91</v>
      </c>
      <c r="M182">
        <v>498</v>
      </c>
      <c r="N182">
        <v>460</v>
      </c>
      <c r="O182">
        <v>249</v>
      </c>
      <c r="P182">
        <v>446</v>
      </c>
      <c r="Q182">
        <v>446</v>
      </c>
      <c r="R182">
        <v>249</v>
      </c>
      <c r="S182">
        <f t="shared" si="155"/>
        <v>0</v>
      </c>
      <c r="T182">
        <f t="shared" si="156"/>
        <v>0</v>
      </c>
      <c r="U182" t="str">
        <f t="shared" si="157"/>
        <v>Both same</v>
      </c>
      <c r="V182" t="str">
        <f t="shared" si="158"/>
        <v>Both same</v>
      </c>
      <c r="W182">
        <v>203</v>
      </c>
      <c r="X182" s="15"/>
      <c r="Y182">
        <f t="shared" si="159"/>
        <v>46</v>
      </c>
      <c r="Z182">
        <f t="shared" si="160"/>
        <v>243</v>
      </c>
      <c r="AA182">
        <f t="shared" si="161"/>
        <v>243</v>
      </c>
      <c r="AB182">
        <f t="shared" si="162"/>
        <v>46</v>
      </c>
      <c r="AC182">
        <f t="shared" si="163"/>
        <v>197</v>
      </c>
      <c r="AD182">
        <f t="shared" si="164"/>
        <v>197</v>
      </c>
      <c r="AE182">
        <f t="shared" si="165"/>
        <v>197</v>
      </c>
      <c r="AF182">
        <f t="shared" si="166"/>
        <v>197</v>
      </c>
      <c r="AG182" s="15">
        <f t="shared" si="167"/>
        <v>0.56521739130434778</v>
      </c>
      <c r="AH182" s="10">
        <f t="shared" si="168"/>
        <v>6.2249999999999996</v>
      </c>
      <c r="AI182" s="15">
        <f t="shared" si="169"/>
        <v>8.6243718592964799E-2</v>
      </c>
      <c r="AJ182" s="15">
        <f t="shared" si="170"/>
        <v>0.3</v>
      </c>
      <c r="AK182" s="15">
        <f t="shared" si="171"/>
        <v>91</v>
      </c>
      <c r="AL182" s="15">
        <f t="shared" si="172"/>
        <v>0.27076064200976968</v>
      </c>
      <c r="AM182" s="5">
        <f t="shared" si="173"/>
        <v>54.130434782608695</v>
      </c>
      <c r="AN182" s="5">
        <f t="shared" si="174"/>
        <v>96.956521739130437</v>
      </c>
      <c r="AO182" s="5">
        <f t="shared" si="175"/>
        <v>96.956521739130437</v>
      </c>
      <c r="AP182" s="5">
        <f t="shared" si="176"/>
        <v>54.130434782608695</v>
      </c>
      <c r="AQ182" s="5">
        <f t="shared" si="177"/>
        <v>44.130434782608695</v>
      </c>
      <c r="AR182" s="5">
        <v>15.305748809959709</v>
      </c>
      <c r="AS182">
        <f t="shared" si="178"/>
        <v>42.826086956521742</v>
      </c>
      <c r="AU182">
        <f t="shared" si="179"/>
        <v>52.826086956521742</v>
      </c>
      <c r="AW182" s="15">
        <f t="shared" si="180"/>
        <v>0.15630885122410546</v>
      </c>
      <c r="AX182" s="15">
        <f t="shared" si="181"/>
        <v>0.27997489014438171</v>
      </c>
      <c r="AY182" s="15">
        <f t="shared" si="182"/>
        <v>0.27997489014438171</v>
      </c>
      <c r="AZ182" s="15">
        <f t="shared" si="183"/>
        <v>0.15630885122410546</v>
      </c>
      <c r="BA182" s="15">
        <f t="shared" si="184"/>
        <v>0.12743251726302574</v>
      </c>
      <c r="BB182" s="15">
        <f t="shared" si="185"/>
        <v>0.12366603892027625</v>
      </c>
    </row>
    <row r="183" spans="1:54" x14ac:dyDescent="0.25">
      <c r="A183">
        <v>322</v>
      </c>
      <c r="B183">
        <v>182</v>
      </c>
      <c r="D183">
        <v>217</v>
      </c>
      <c r="F183">
        <v>90</v>
      </c>
      <c r="G183">
        <v>2</v>
      </c>
      <c r="H183">
        <v>20</v>
      </c>
      <c r="I183">
        <v>30</v>
      </c>
      <c r="J183">
        <v>15</v>
      </c>
      <c r="K183">
        <v>2023</v>
      </c>
      <c r="L183">
        <v>134</v>
      </c>
      <c r="M183">
        <v>558</v>
      </c>
      <c r="N183">
        <v>520</v>
      </c>
      <c r="O183">
        <v>371</v>
      </c>
      <c r="P183">
        <v>503</v>
      </c>
      <c r="Q183">
        <v>503</v>
      </c>
      <c r="R183">
        <v>367</v>
      </c>
      <c r="S183">
        <f t="shared" si="155"/>
        <v>4</v>
      </c>
      <c r="T183">
        <f t="shared" si="156"/>
        <v>0</v>
      </c>
      <c r="U183" t="str">
        <f t="shared" si="157"/>
        <v>1.1 is greater</v>
      </c>
      <c r="V183" t="str">
        <f t="shared" si="158"/>
        <v>Both same</v>
      </c>
      <c r="W183">
        <v>194</v>
      </c>
      <c r="X183" s="15"/>
      <c r="Y183">
        <f t="shared" si="159"/>
        <v>177</v>
      </c>
      <c r="Z183">
        <f t="shared" si="160"/>
        <v>309</v>
      </c>
      <c r="AA183">
        <f t="shared" si="161"/>
        <v>309</v>
      </c>
      <c r="AB183">
        <f t="shared" si="162"/>
        <v>173</v>
      </c>
      <c r="AC183">
        <f t="shared" si="163"/>
        <v>132</v>
      </c>
      <c r="AD183">
        <f t="shared" si="164"/>
        <v>132</v>
      </c>
      <c r="AE183">
        <f t="shared" si="165"/>
        <v>136</v>
      </c>
      <c r="AF183">
        <f t="shared" si="166"/>
        <v>136</v>
      </c>
      <c r="AG183" s="15">
        <f t="shared" si="167"/>
        <v>0.61751152073732718</v>
      </c>
      <c r="AH183" s="10">
        <f t="shared" si="168"/>
        <v>6.2</v>
      </c>
      <c r="AI183" s="15">
        <f t="shared" si="169"/>
        <v>8.5427135678391955E-2</v>
      </c>
      <c r="AJ183" s="15">
        <f t="shared" si="170"/>
        <v>2.2222222222222223E-2</v>
      </c>
      <c r="AK183" s="15">
        <f t="shared" si="171"/>
        <v>134.86666666666667</v>
      </c>
      <c r="AL183" s="15">
        <f t="shared" si="172"/>
        <v>0.42381949290532678</v>
      </c>
      <c r="AM183" s="5">
        <f t="shared" si="173"/>
        <v>71.346153846153854</v>
      </c>
      <c r="AN183" s="5">
        <f t="shared" si="174"/>
        <v>96.730769230769226</v>
      </c>
      <c r="AO183" s="5">
        <f t="shared" si="175"/>
        <v>96.730769230769226</v>
      </c>
      <c r="AP183" s="5">
        <f t="shared" si="176"/>
        <v>70.57692307692308</v>
      </c>
      <c r="AQ183" s="5">
        <f t="shared" si="177"/>
        <v>37.307692307692307</v>
      </c>
      <c r="AR183" s="5">
        <v>15.042979942693421</v>
      </c>
      <c r="AS183">
        <f t="shared" si="178"/>
        <v>26.153846153846146</v>
      </c>
      <c r="AU183">
        <f t="shared" si="179"/>
        <v>59.42307692307692</v>
      </c>
      <c r="AW183" s="15">
        <f t="shared" si="180"/>
        <v>0.19143446852425181</v>
      </c>
      <c r="AX183" s="15">
        <f t="shared" si="181"/>
        <v>0.25954592363261092</v>
      </c>
      <c r="AY183" s="15">
        <f t="shared" si="182"/>
        <v>0.25954592363261092</v>
      </c>
      <c r="AZ183" s="15">
        <f t="shared" si="183"/>
        <v>0.1893704850361197</v>
      </c>
      <c r="BA183" s="15">
        <f t="shared" si="184"/>
        <v>0.10010319917440659</v>
      </c>
      <c r="BB183" s="18">
        <f t="shared" si="185"/>
        <v>6.8111455108359115E-2</v>
      </c>
    </row>
    <row r="184" spans="1:54" x14ac:dyDescent="0.25">
      <c r="A184" s="15">
        <v>323</v>
      </c>
      <c r="B184">
        <v>183</v>
      </c>
      <c r="C184" s="15"/>
      <c r="D184" s="15">
        <v>231</v>
      </c>
      <c r="E184" s="15"/>
      <c r="F184" s="15">
        <v>100</v>
      </c>
      <c r="G184" s="15">
        <v>7</v>
      </c>
      <c r="H184" s="15">
        <v>20</v>
      </c>
      <c r="I184" s="15">
        <v>30</v>
      </c>
      <c r="J184" s="15">
        <v>15</v>
      </c>
      <c r="K184" s="15">
        <v>2991</v>
      </c>
      <c r="L184" s="15">
        <v>199</v>
      </c>
      <c r="M184" s="15">
        <v>796</v>
      </c>
      <c r="N184">
        <v>787</v>
      </c>
      <c r="O184" s="15">
        <v>771</v>
      </c>
      <c r="P184" s="15">
        <v>774</v>
      </c>
      <c r="Q184" s="15">
        <v>782</v>
      </c>
      <c r="R184" s="15">
        <v>758</v>
      </c>
      <c r="S184">
        <f t="shared" si="155"/>
        <v>13</v>
      </c>
      <c r="T184">
        <f t="shared" si="156"/>
        <v>8</v>
      </c>
      <c r="U184" t="str">
        <f t="shared" si="157"/>
        <v>1.1 is greater</v>
      </c>
      <c r="V184" t="str">
        <f t="shared" si="158"/>
        <v>1.3 is greater</v>
      </c>
      <c r="W184" s="15">
        <v>551</v>
      </c>
      <c r="X184" s="15"/>
      <c r="Y184">
        <f t="shared" si="159"/>
        <v>220</v>
      </c>
      <c r="Z184">
        <f t="shared" si="160"/>
        <v>223</v>
      </c>
      <c r="AA184">
        <f t="shared" si="161"/>
        <v>231</v>
      </c>
      <c r="AB184">
        <f t="shared" si="162"/>
        <v>207</v>
      </c>
      <c r="AC184">
        <f t="shared" si="163"/>
        <v>3</v>
      </c>
      <c r="AD184">
        <f t="shared" si="164"/>
        <v>11</v>
      </c>
      <c r="AE184">
        <f t="shared" si="165"/>
        <v>16</v>
      </c>
      <c r="AF184">
        <f t="shared" si="166"/>
        <v>24</v>
      </c>
      <c r="AG184" s="16">
        <f t="shared" si="167"/>
        <v>0.8614718614718615</v>
      </c>
      <c r="AH184" s="10">
        <f t="shared" si="168"/>
        <v>7.96</v>
      </c>
      <c r="AI184" s="15">
        <f t="shared" si="169"/>
        <v>0.14291457286432158</v>
      </c>
      <c r="AJ184" s="15">
        <f t="shared" si="170"/>
        <v>7.0000000000000007E-2</v>
      </c>
      <c r="AK184" s="15">
        <f t="shared" si="171"/>
        <v>199.4</v>
      </c>
      <c r="AL184" s="15">
        <f t="shared" si="172"/>
        <v>0.64898813677599432</v>
      </c>
      <c r="AM184" s="5">
        <f t="shared" si="173"/>
        <v>97.966963151207125</v>
      </c>
      <c r="AN184" s="5">
        <f t="shared" si="174"/>
        <v>98.348157560355787</v>
      </c>
      <c r="AO184" s="5">
        <f t="shared" si="175"/>
        <v>99.364675984752225</v>
      </c>
      <c r="AP184" s="5">
        <f t="shared" si="176"/>
        <v>96.315120711562898</v>
      </c>
      <c r="AQ184" s="5">
        <f t="shared" si="177"/>
        <v>70.012706480304956</v>
      </c>
      <c r="AR184" s="5">
        <v>14.585764294049014</v>
      </c>
      <c r="AS184">
        <f t="shared" si="178"/>
        <v>2.0330368487928894</v>
      </c>
      <c r="AU184">
        <f t="shared" si="179"/>
        <v>28.335451080050831</v>
      </c>
      <c r="AW184" s="15">
        <f t="shared" si="180"/>
        <v>0.21204620462046209</v>
      </c>
      <c r="AX184" s="15">
        <f t="shared" si="181"/>
        <v>0.21287128712871289</v>
      </c>
      <c r="AY184" s="15">
        <f t="shared" si="182"/>
        <v>0.2150715071507151</v>
      </c>
      <c r="AZ184" s="15">
        <f t="shared" si="183"/>
        <v>0.20847084708470848</v>
      </c>
      <c r="BA184" s="15">
        <f t="shared" si="184"/>
        <v>0.15154015401540155</v>
      </c>
      <c r="BB184" s="18">
        <f t="shared" si="185"/>
        <v>8.2508250825080731E-4</v>
      </c>
    </row>
    <row r="185" spans="1:54" s="15" customFormat="1" x14ac:dyDescent="0.25">
      <c r="A185" s="15">
        <v>324</v>
      </c>
      <c r="B185">
        <v>184</v>
      </c>
      <c r="D185" s="15">
        <v>215</v>
      </c>
      <c r="F185" s="15">
        <v>40</v>
      </c>
      <c r="G185" s="15">
        <v>13</v>
      </c>
      <c r="H185" s="15">
        <v>20</v>
      </c>
      <c r="I185" s="15">
        <v>30</v>
      </c>
      <c r="J185" s="15">
        <v>15</v>
      </c>
      <c r="K185" s="15">
        <v>3100</v>
      </c>
      <c r="L185" s="15">
        <v>206</v>
      </c>
      <c r="M185" s="15">
        <v>304</v>
      </c>
      <c r="N185">
        <v>303</v>
      </c>
      <c r="O185" s="15">
        <v>296</v>
      </c>
      <c r="P185" s="15">
        <v>303</v>
      </c>
      <c r="Q185" s="15">
        <v>303</v>
      </c>
      <c r="R185" s="15">
        <v>296</v>
      </c>
      <c r="S185">
        <f t="shared" si="155"/>
        <v>0</v>
      </c>
      <c r="T185">
        <f t="shared" si="156"/>
        <v>0</v>
      </c>
      <c r="U185" t="str">
        <f t="shared" si="157"/>
        <v>Both same</v>
      </c>
      <c r="V185" t="str">
        <f t="shared" si="158"/>
        <v>Both same</v>
      </c>
      <c r="W185" s="15">
        <v>243</v>
      </c>
      <c r="Y185">
        <f t="shared" si="159"/>
        <v>53</v>
      </c>
      <c r="Z185">
        <f t="shared" si="160"/>
        <v>60</v>
      </c>
      <c r="AA185">
        <f t="shared" si="161"/>
        <v>60</v>
      </c>
      <c r="AB185">
        <f t="shared" si="162"/>
        <v>53</v>
      </c>
      <c r="AC185">
        <f t="shared" si="163"/>
        <v>7</v>
      </c>
      <c r="AD185">
        <f t="shared" si="164"/>
        <v>7</v>
      </c>
      <c r="AE185">
        <f t="shared" si="165"/>
        <v>7</v>
      </c>
      <c r="AF185">
        <f t="shared" si="166"/>
        <v>7</v>
      </c>
      <c r="AG185" s="15">
        <f t="shared" si="167"/>
        <v>0.95813953488372094</v>
      </c>
      <c r="AH185" s="10">
        <f t="shared" si="168"/>
        <v>7.6</v>
      </c>
      <c r="AI185" s="15">
        <f t="shared" si="169"/>
        <v>0.13115577889447236</v>
      </c>
      <c r="AJ185" s="15">
        <f t="shared" si="170"/>
        <v>0.32500000000000001</v>
      </c>
      <c r="AK185" s="15">
        <f t="shared" si="171"/>
        <v>206.66666666666666</v>
      </c>
      <c r="AL185" s="15">
        <f t="shared" si="172"/>
        <v>0.67434287043498475</v>
      </c>
      <c r="AM185" s="5">
        <f t="shared" si="173"/>
        <v>97.689768976897696</v>
      </c>
      <c r="AN185" s="5">
        <f t="shared" si="174"/>
        <v>100</v>
      </c>
      <c r="AO185" s="5">
        <f t="shared" si="175"/>
        <v>100</v>
      </c>
      <c r="AP185" s="5">
        <f t="shared" si="176"/>
        <v>97.689768976897696</v>
      </c>
      <c r="AQ185" s="5">
        <f t="shared" si="177"/>
        <v>80.198019801980209</v>
      </c>
      <c r="AR185" s="5">
        <v>14.406779661016941</v>
      </c>
      <c r="AS185">
        <f t="shared" si="178"/>
        <v>2.310231023102304</v>
      </c>
      <c r="AT185"/>
      <c r="AU185">
        <f t="shared" si="179"/>
        <v>19.801980198019791</v>
      </c>
      <c r="AV185"/>
      <c r="AW185" s="15">
        <f t="shared" si="180"/>
        <v>0.20541290770298404</v>
      </c>
      <c r="AX185" s="15">
        <f t="shared" si="181"/>
        <v>0.2102706453851492</v>
      </c>
      <c r="AY185" s="15">
        <f t="shared" si="182"/>
        <v>0.2102706453851492</v>
      </c>
      <c r="AZ185" s="16">
        <f t="shared" si="183"/>
        <v>0.20541290770298404</v>
      </c>
      <c r="BA185" s="15">
        <f t="shared" si="184"/>
        <v>0.16863289382373353</v>
      </c>
      <c r="BB185" s="18">
        <f t="shared" si="185"/>
        <v>4.8577376821651586E-3</v>
      </c>
    </row>
    <row r="186" spans="1:54" s="15" customFormat="1" x14ac:dyDescent="0.25">
      <c r="A186">
        <v>325</v>
      </c>
      <c r="B186">
        <v>185</v>
      </c>
      <c r="C186"/>
      <c r="D186">
        <v>302</v>
      </c>
      <c r="E186"/>
      <c r="F186">
        <v>120</v>
      </c>
      <c r="G186">
        <v>3</v>
      </c>
      <c r="H186">
        <v>20</v>
      </c>
      <c r="I186">
        <v>30</v>
      </c>
      <c r="J186">
        <v>15</v>
      </c>
      <c r="K186">
        <v>1655</v>
      </c>
      <c r="L186">
        <v>110</v>
      </c>
      <c r="M186">
        <v>731</v>
      </c>
      <c r="N186">
        <v>603</v>
      </c>
      <c r="O186">
        <v>328</v>
      </c>
      <c r="P186">
        <v>592</v>
      </c>
      <c r="Q186">
        <v>592</v>
      </c>
      <c r="R186">
        <v>335</v>
      </c>
      <c r="S186">
        <f t="shared" si="155"/>
        <v>7</v>
      </c>
      <c r="T186">
        <f t="shared" si="156"/>
        <v>0</v>
      </c>
      <c r="U186" t="str">
        <f t="shared" si="157"/>
        <v>Sim val is greater</v>
      </c>
      <c r="V186" t="str">
        <f t="shared" si="158"/>
        <v>Both same</v>
      </c>
      <c r="W186">
        <v>79</v>
      </c>
      <c r="Y186">
        <f t="shared" si="159"/>
        <v>249</v>
      </c>
      <c r="Z186">
        <f t="shared" si="160"/>
        <v>513</v>
      </c>
      <c r="AA186">
        <f t="shared" si="161"/>
        <v>513</v>
      </c>
      <c r="AB186">
        <f t="shared" si="162"/>
        <v>256</v>
      </c>
      <c r="AC186">
        <f t="shared" si="163"/>
        <v>264</v>
      </c>
      <c r="AD186">
        <f t="shared" si="164"/>
        <v>264</v>
      </c>
      <c r="AE186">
        <f t="shared" si="165"/>
        <v>257</v>
      </c>
      <c r="AF186">
        <f t="shared" si="166"/>
        <v>257</v>
      </c>
      <c r="AG186" s="15">
        <f t="shared" si="167"/>
        <v>0.36423841059602646</v>
      </c>
      <c r="AH186" s="10">
        <f t="shared" si="168"/>
        <v>6.0916666666666668</v>
      </c>
      <c r="AI186" s="15">
        <f t="shared" si="169"/>
        <v>8.188860971524288E-2</v>
      </c>
      <c r="AJ186" s="15">
        <f t="shared" si="170"/>
        <v>2.5000000000000001E-2</v>
      </c>
      <c r="AK186" s="15">
        <f t="shared" si="171"/>
        <v>110.33333333333333</v>
      </c>
      <c r="AL186" s="15">
        <f t="shared" si="172"/>
        <v>0.33821819027680849</v>
      </c>
      <c r="AM186" s="5">
        <f t="shared" si="173"/>
        <v>54.394693200663347</v>
      </c>
      <c r="AN186" s="5">
        <f t="shared" si="174"/>
        <v>98.175787728026535</v>
      </c>
      <c r="AO186" s="5">
        <f t="shared" si="175"/>
        <v>98.175787728026535</v>
      </c>
      <c r="AP186" s="5">
        <f t="shared" si="176"/>
        <v>55.555555555555557</v>
      </c>
      <c r="AQ186" s="5">
        <f t="shared" si="177"/>
        <v>13.101160862354892</v>
      </c>
      <c r="AR186" s="5">
        <v>11.407407407407405</v>
      </c>
      <c r="AS186">
        <f t="shared" si="178"/>
        <v>42.620232172470978</v>
      </c>
      <c r="AT186"/>
      <c r="AU186">
        <f t="shared" si="179"/>
        <v>85.074626865671647</v>
      </c>
      <c r="AV186"/>
      <c r="AW186" s="15">
        <f t="shared" si="180"/>
        <v>0.17030114226375906</v>
      </c>
      <c r="AX186" s="15">
        <f t="shared" si="181"/>
        <v>0.30737279335410173</v>
      </c>
      <c r="AY186" s="15">
        <f t="shared" si="182"/>
        <v>0.30737279335410173</v>
      </c>
      <c r="AZ186" s="15">
        <f t="shared" si="183"/>
        <v>0.17393561786085149</v>
      </c>
      <c r="BA186" s="15">
        <f t="shared" si="184"/>
        <v>4.101765316718587E-2</v>
      </c>
      <c r="BB186" s="15">
        <f t="shared" si="185"/>
        <v>0.13343717549325024</v>
      </c>
    </row>
    <row r="187" spans="1:54" x14ac:dyDescent="0.25">
      <c r="A187" s="4">
        <v>326</v>
      </c>
      <c r="B187" s="4">
        <v>186</v>
      </c>
      <c r="C187" s="4"/>
      <c r="D187" s="4">
        <v>192</v>
      </c>
      <c r="E187" s="4"/>
      <c r="F187" s="4">
        <v>130</v>
      </c>
      <c r="G187" s="4">
        <v>32</v>
      </c>
      <c r="H187" s="4">
        <v>20</v>
      </c>
      <c r="I187" s="4">
        <v>30</v>
      </c>
      <c r="J187" s="4">
        <v>15</v>
      </c>
      <c r="K187" s="4">
        <v>1000</v>
      </c>
      <c r="L187" s="4">
        <v>66</v>
      </c>
      <c r="M187" s="4">
        <v>685</v>
      </c>
      <c r="N187" s="4">
        <v>551</v>
      </c>
      <c r="O187" s="4">
        <v>250</v>
      </c>
      <c r="P187" s="4">
        <v>540</v>
      </c>
      <c r="Q187" s="4">
        <v>543</v>
      </c>
      <c r="R187" s="4">
        <v>245</v>
      </c>
      <c r="S187" s="4">
        <f t="shared" si="155"/>
        <v>5</v>
      </c>
      <c r="T187" s="4">
        <f t="shared" si="156"/>
        <v>3</v>
      </c>
      <c r="U187" s="4" t="str">
        <f t="shared" si="157"/>
        <v>1.1 is greater</v>
      </c>
      <c r="V187" s="4" t="str">
        <f t="shared" si="158"/>
        <v>1.3 is greater</v>
      </c>
      <c r="W187" s="4">
        <v>221</v>
      </c>
      <c r="X187" s="15"/>
      <c r="Y187">
        <f t="shared" si="159"/>
        <v>29</v>
      </c>
      <c r="Z187">
        <f t="shared" si="160"/>
        <v>319</v>
      </c>
      <c r="AA187">
        <f t="shared" si="161"/>
        <v>322</v>
      </c>
      <c r="AB187">
        <f t="shared" si="162"/>
        <v>24</v>
      </c>
      <c r="AC187">
        <f t="shared" si="163"/>
        <v>290</v>
      </c>
      <c r="AD187">
        <f t="shared" si="164"/>
        <v>293</v>
      </c>
      <c r="AE187">
        <f t="shared" si="165"/>
        <v>295</v>
      </c>
      <c r="AF187">
        <f t="shared" si="166"/>
        <v>298</v>
      </c>
      <c r="AG187" s="16">
        <f t="shared" si="167"/>
        <v>0.34375</v>
      </c>
      <c r="AH187" s="10">
        <f t="shared" si="168"/>
        <v>5.2692307692307692</v>
      </c>
      <c r="AI187" s="15">
        <f t="shared" si="169"/>
        <v>5.5025125628140693E-2</v>
      </c>
      <c r="AJ187" s="15">
        <f t="shared" si="170"/>
        <v>0.24615384615384617</v>
      </c>
      <c r="AK187" s="15">
        <f t="shared" si="171"/>
        <v>66.666666666666671</v>
      </c>
      <c r="AL187" s="15">
        <f t="shared" si="172"/>
        <v>0.18585717608746222</v>
      </c>
      <c r="AM187" s="5">
        <f t="shared" si="173"/>
        <v>45.372050816696913</v>
      </c>
      <c r="AN187" s="5">
        <f t="shared" si="174"/>
        <v>98.003629764065337</v>
      </c>
      <c r="AO187" s="5">
        <f t="shared" si="175"/>
        <v>98.548094373865709</v>
      </c>
      <c r="AP187" s="5">
        <f t="shared" si="176"/>
        <v>44.464609800362979</v>
      </c>
      <c r="AQ187" s="5">
        <f t="shared" si="177"/>
        <v>40.10889292196007</v>
      </c>
      <c r="AR187" s="5">
        <v>11.156186612576079</v>
      </c>
      <c r="AS187">
        <f t="shared" si="178"/>
        <v>53.539019963702358</v>
      </c>
      <c r="AU187">
        <f t="shared" si="179"/>
        <v>57.894736842105267</v>
      </c>
      <c r="AW187" s="15">
        <f t="shared" si="180"/>
        <v>0.13896609227348525</v>
      </c>
      <c r="AX187" s="15">
        <f t="shared" si="181"/>
        <v>0.30016675931072812</v>
      </c>
      <c r="AY187" s="15">
        <f t="shared" si="182"/>
        <v>0.30183435241800999</v>
      </c>
      <c r="AZ187" s="15">
        <f t="shared" si="183"/>
        <v>0.13618677042801555</v>
      </c>
      <c r="BA187" s="15">
        <f t="shared" si="184"/>
        <v>0.12284602556976094</v>
      </c>
      <c r="BB187" s="18">
        <f t="shared" si="185"/>
        <v>0.16120066703724287</v>
      </c>
    </row>
    <row r="188" spans="1:54" x14ac:dyDescent="0.25">
      <c r="A188">
        <v>327</v>
      </c>
      <c r="B188">
        <v>187</v>
      </c>
      <c r="D188">
        <v>235</v>
      </c>
      <c r="F188">
        <v>91</v>
      </c>
      <c r="G188">
        <v>28</v>
      </c>
      <c r="H188">
        <v>20</v>
      </c>
      <c r="I188">
        <v>30</v>
      </c>
      <c r="J188">
        <v>15</v>
      </c>
      <c r="K188">
        <v>2000</v>
      </c>
      <c r="L188">
        <v>133</v>
      </c>
      <c r="M188">
        <v>865</v>
      </c>
      <c r="N188">
        <v>806</v>
      </c>
      <c r="O188">
        <v>446</v>
      </c>
      <c r="P188">
        <v>795</v>
      </c>
      <c r="Q188">
        <v>795</v>
      </c>
      <c r="R188">
        <v>536</v>
      </c>
      <c r="S188">
        <f t="shared" si="155"/>
        <v>90</v>
      </c>
      <c r="T188">
        <f t="shared" si="156"/>
        <v>0</v>
      </c>
      <c r="U188" t="str">
        <f t="shared" si="157"/>
        <v>Sim val is greater</v>
      </c>
      <c r="V188" t="str">
        <f t="shared" si="158"/>
        <v>Both same</v>
      </c>
      <c r="W188">
        <v>264</v>
      </c>
      <c r="X188" s="15"/>
      <c r="Y188">
        <f t="shared" si="159"/>
        <v>182</v>
      </c>
      <c r="Z188">
        <f t="shared" si="160"/>
        <v>531</v>
      </c>
      <c r="AA188">
        <f t="shared" si="161"/>
        <v>531</v>
      </c>
      <c r="AB188">
        <f t="shared" si="162"/>
        <v>272</v>
      </c>
      <c r="AC188">
        <f t="shared" si="163"/>
        <v>349</v>
      </c>
      <c r="AD188">
        <f t="shared" si="164"/>
        <v>349</v>
      </c>
      <c r="AE188">
        <f t="shared" si="165"/>
        <v>259</v>
      </c>
      <c r="AF188">
        <f t="shared" si="166"/>
        <v>259</v>
      </c>
      <c r="AG188" s="16">
        <f t="shared" si="167"/>
        <v>0.56595744680851068</v>
      </c>
      <c r="AH188" s="10">
        <f t="shared" si="168"/>
        <v>9.5054945054945055</v>
      </c>
      <c r="AI188" s="15">
        <f t="shared" si="169"/>
        <v>0.19339554917444365</v>
      </c>
      <c r="AJ188" s="15">
        <f t="shared" si="170"/>
        <v>0.30769230769230771</v>
      </c>
      <c r="AK188" s="15">
        <f t="shared" si="171"/>
        <v>133.33333333333334</v>
      </c>
      <c r="AL188" s="15">
        <f t="shared" si="172"/>
        <v>0.41846941149104439</v>
      </c>
      <c r="AM188" s="5">
        <f t="shared" si="173"/>
        <v>55.334987593052112</v>
      </c>
      <c r="AN188" s="5">
        <f t="shared" si="174"/>
        <v>98.635235732009932</v>
      </c>
      <c r="AO188" s="5">
        <f t="shared" si="175"/>
        <v>98.635235732009932</v>
      </c>
      <c r="AP188" s="5">
        <f t="shared" si="176"/>
        <v>66.501240694789075</v>
      </c>
      <c r="AQ188" s="5">
        <f t="shared" si="177"/>
        <v>32.754342431761785</v>
      </c>
      <c r="AR188" s="5">
        <v>10.384215991692628</v>
      </c>
      <c r="AS188">
        <f t="shared" si="178"/>
        <v>32.133995037220856</v>
      </c>
      <c r="AU188">
        <f t="shared" si="179"/>
        <v>65.880893300248147</v>
      </c>
      <c r="AW188" s="15">
        <f t="shared" si="180"/>
        <v>0.15726375176304652</v>
      </c>
      <c r="AX188" s="15">
        <f t="shared" si="181"/>
        <v>0.28032440056417485</v>
      </c>
      <c r="AY188" s="15">
        <f t="shared" si="182"/>
        <v>0.28032440056417485</v>
      </c>
      <c r="AZ188" s="15">
        <f t="shared" si="183"/>
        <v>0.18899858956276441</v>
      </c>
      <c r="BA188" s="15">
        <f t="shared" si="184"/>
        <v>9.308885754583919E-2</v>
      </c>
      <c r="BB188" s="18">
        <f t="shared" si="185"/>
        <v>9.1325811001410434E-2</v>
      </c>
    </row>
    <row r="189" spans="1:54" x14ac:dyDescent="0.25">
      <c r="A189">
        <v>328</v>
      </c>
      <c r="B189">
        <v>188</v>
      </c>
      <c r="D189">
        <v>201</v>
      </c>
      <c r="F189">
        <v>84</v>
      </c>
      <c r="G189">
        <v>13</v>
      </c>
      <c r="H189">
        <v>20</v>
      </c>
      <c r="I189">
        <v>30</v>
      </c>
      <c r="J189">
        <v>15</v>
      </c>
      <c r="K189">
        <v>982</v>
      </c>
      <c r="L189">
        <v>65</v>
      </c>
      <c r="M189">
        <v>549</v>
      </c>
      <c r="N189">
        <v>452</v>
      </c>
      <c r="O189">
        <v>264</v>
      </c>
      <c r="P189">
        <v>431</v>
      </c>
      <c r="Q189">
        <v>431</v>
      </c>
      <c r="R189">
        <v>267</v>
      </c>
      <c r="S189">
        <f t="shared" si="155"/>
        <v>3</v>
      </c>
      <c r="T189">
        <f t="shared" si="156"/>
        <v>0</v>
      </c>
      <c r="U189" t="str">
        <f t="shared" si="157"/>
        <v>Sim val is greater</v>
      </c>
      <c r="V189" t="str">
        <f t="shared" si="158"/>
        <v>Both same</v>
      </c>
      <c r="W189">
        <v>86</v>
      </c>
      <c r="X189" s="15"/>
      <c r="Y189">
        <f t="shared" si="159"/>
        <v>178</v>
      </c>
      <c r="Z189">
        <f t="shared" si="160"/>
        <v>345</v>
      </c>
      <c r="AA189">
        <f t="shared" si="161"/>
        <v>345</v>
      </c>
      <c r="AB189">
        <f t="shared" si="162"/>
        <v>181</v>
      </c>
      <c r="AC189">
        <f t="shared" si="163"/>
        <v>167</v>
      </c>
      <c r="AD189">
        <f t="shared" si="164"/>
        <v>167</v>
      </c>
      <c r="AE189">
        <f t="shared" si="165"/>
        <v>164</v>
      </c>
      <c r="AF189">
        <f t="shared" si="166"/>
        <v>164</v>
      </c>
      <c r="AG189" s="15">
        <f t="shared" si="167"/>
        <v>0.32338308457711445</v>
      </c>
      <c r="AH189" s="10">
        <f t="shared" si="168"/>
        <v>6.5357142857142856</v>
      </c>
      <c r="AI189" s="15">
        <f t="shared" si="169"/>
        <v>9.6392677674084701E-2</v>
      </c>
      <c r="AJ189" s="15">
        <f t="shared" si="170"/>
        <v>0.15476190476190477</v>
      </c>
      <c r="AK189" s="15">
        <f t="shared" si="171"/>
        <v>65.466666666666669</v>
      </c>
      <c r="AL189" s="15">
        <f t="shared" si="172"/>
        <v>0.18167015585019772</v>
      </c>
      <c r="AM189" s="5">
        <f t="shared" si="173"/>
        <v>58.407079646017699</v>
      </c>
      <c r="AN189" s="5">
        <f t="shared" si="174"/>
        <v>95.353982300884951</v>
      </c>
      <c r="AO189" s="5">
        <f t="shared" si="175"/>
        <v>95.353982300884951</v>
      </c>
      <c r="AP189" s="5">
        <f t="shared" si="176"/>
        <v>59.070796460176986</v>
      </c>
      <c r="AQ189" s="5">
        <f t="shared" si="177"/>
        <v>19.026548672566371</v>
      </c>
      <c r="AR189" s="5">
        <v>8.6425141859450036</v>
      </c>
      <c r="AS189">
        <f t="shared" si="178"/>
        <v>36.283185840707965</v>
      </c>
      <c r="AU189">
        <f t="shared" si="179"/>
        <v>76.327433628318573</v>
      </c>
      <c r="AW189" s="15">
        <f t="shared" si="180"/>
        <v>0.17849898580121704</v>
      </c>
      <c r="AX189" s="15">
        <f t="shared" si="181"/>
        <v>0.29141311697092631</v>
      </c>
      <c r="AY189" s="15">
        <f t="shared" si="182"/>
        <v>0.29141311697092631</v>
      </c>
      <c r="AZ189" s="15">
        <f t="shared" si="183"/>
        <v>0.18052738336713994</v>
      </c>
      <c r="BA189" s="15">
        <f t="shared" si="184"/>
        <v>5.8147396889790398E-2</v>
      </c>
      <c r="BB189" s="15">
        <f t="shared" si="185"/>
        <v>0.11088573360378637</v>
      </c>
    </row>
    <row r="190" spans="1:54" x14ac:dyDescent="0.25">
      <c r="A190">
        <v>329</v>
      </c>
      <c r="B190">
        <v>189</v>
      </c>
      <c r="D190">
        <v>293</v>
      </c>
      <c r="F190">
        <v>140</v>
      </c>
      <c r="G190">
        <v>24</v>
      </c>
      <c r="H190">
        <v>20</v>
      </c>
      <c r="I190">
        <v>30</v>
      </c>
      <c r="J190">
        <v>15</v>
      </c>
      <c r="K190">
        <v>1500</v>
      </c>
      <c r="L190">
        <v>100</v>
      </c>
      <c r="M190">
        <v>758</v>
      </c>
      <c r="N190">
        <v>620</v>
      </c>
      <c r="O190">
        <v>137</v>
      </c>
      <c r="P190">
        <v>608</v>
      </c>
      <c r="Q190">
        <v>605</v>
      </c>
      <c r="R190">
        <v>152</v>
      </c>
      <c r="S190">
        <f t="shared" si="155"/>
        <v>15</v>
      </c>
      <c r="T190">
        <f t="shared" si="156"/>
        <v>3</v>
      </c>
      <c r="U190" t="str">
        <f t="shared" si="157"/>
        <v>Sim val is greater</v>
      </c>
      <c r="V190" t="str">
        <f t="shared" si="158"/>
        <v>1.2 is greater</v>
      </c>
      <c r="W190">
        <v>86</v>
      </c>
      <c r="X190" s="15"/>
      <c r="Y190">
        <f t="shared" si="159"/>
        <v>51</v>
      </c>
      <c r="Z190">
        <f t="shared" si="160"/>
        <v>522</v>
      </c>
      <c r="AA190">
        <f t="shared" si="161"/>
        <v>519</v>
      </c>
      <c r="AB190">
        <f t="shared" si="162"/>
        <v>66</v>
      </c>
      <c r="AC190">
        <f t="shared" si="163"/>
        <v>471</v>
      </c>
      <c r="AD190">
        <f t="shared" si="164"/>
        <v>468</v>
      </c>
      <c r="AE190">
        <f t="shared" si="165"/>
        <v>456</v>
      </c>
      <c r="AF190">
        <f t="shared" si="166"/>
        <v>453</v>
      </c>
      <c r="AG190" s="16">
        <f t="shared" si="167"/>
        <v>0.34129692832764508</v>
      </c>
      <c r="AH190" s="10">
        <f t="shared" si="168"/>
        <v>5.4142857142857146</v>
      </c>
      <c r="AI190" s="15">
        <f t="shared" si="169"/>
        <v>5.9763101220387659E-2</v>
      </c>
      <c r="AJ190" s="15">
        <f t="shared" si="170"/>
        <v>0.17142857142857143</v>
      </c>
      <c r="AK190" s="15">
        <f t="shared" si="171"/>
        <v>100</v>
      </c>
      <c r="AL190" s="15">
        <f t="shared" si="172"/>
        <v>0.30216329378925327</v>
      </c>
      <c r="AM190" s="5">
        <f t="shared" si="173"/>
        <v>22.096774193548388</v>
      </c>
      <c r="AN190" s="5">
        <f t="shared" si="174"/>
        <v>98.064516129032256</v>
      </c>
      <c r="AO190" s="5">
        <f t="shared" si="175"/>
        <v>97.58064516129032</v>
      </c>
      <c r="AP190" s="5">
        <f t="shared" si="176"/>
        <v>24.516129032258064</v>
      </c>
      <c r="AQ190" s="5">
        <f t="shared" si="177"/>
        <v>13.870967741935484</v>
      </c>
      <c r="AR190" s="5">
        <v>6.8354430379746844</v>
      </c>
      <c r="AS190">
        <f t="shared" si="178"/>
        <v>73.548387096774192</v>
      </c>
      <c r="AU190">
        <f t="shared" si="179"/>
        <v>84.193548387096769</v>
      </c>
      <c r="AW190" s="15">
        <f t="shared" si="180"/>
        <v>8.6272040302267011E-2</v>
      </c>
      <c r="AX190" s="15">
        <f t="shared" si="181"/>
        <v>0.38287153652392947</v>
      </c>
      <c r="AY190" s="15">
        <f t="shared" si="182"/>
        <v>0.38098236775818639</v>
      </c>
      <c r="AZ190" s="15">
        <f t="shared" si="183"/>
        <v>9.5717884130982367E-2</v>
      </c>
      <c r="BA190" s="15">
        <f t="shared" si="184"/>
        <v>5.4156171284634763E-2</v>
      </c>
      <c r="BB190" s="18">
        <f t="shared" si="185"/>
        <v>0.28526448362720402</v>
      </c>
    </row>
    <row r="191" spans="1:54" x14ac:dyDescent="0.25">
      <c r="A191">
        <v>330</v>
      </c>
      <c r="B191">
        <v>190</v>
      </c>
      <c r="D191">
        <v>230</v>
      </c>
      <c r="F191">
        <v>60</v>
      </c>
      <c r="G191">
        <v>14</v>
      </c>
      <c r="H191">
        <v>20</v>
      </c>
      <c r="I191">
        <v>30</v>
      </c>
      <c r="J191">
        <v>15</v>
      </c>
      <c r="K191">
        <v>1500</v>
      </c>
      <c r="L191">
        <v>100</v>
      </c>
      <c r="M191">
        <v>351</v>
      </c>
      <c r="N191">
        <v>309</v>
      </c>
      <c r="O191">
        <v>179</v>
      </c>
      <c r="P191">
        <v>302</v>
      </c>
      <c r="Q191">
        <v>303</v>
      </c>
      <c r="R191">
        <v>196</v>
      </c>
      <c r="S191">
        <f t="shared" si="155"/>
        <v>17</v>
      </c>
      <c r="T191">
        <f t="shared" si="156"/>
        <v>1</v>
      </c>
      <c r="U191" t="str">
        <f t="shared" si="157"/>
        <v>Sim val is greater</v>
      </c>
      <c r="V191" t="str">
        <f t="shared" si="158"/>
        <v>1.3 is greater</v>
      </c>
      <c r="W191">
        <v>58</v>
      </c>
      <c r="X191" s="15"/>
      <c r="Y191">
        <f t="shared" si="159"/>
        <v>121</v>
      </c>
      <c r="Z191">
        <f t="shared" si="160"/>
        <v>244</v>
      </c>
      <c r="AA191">
        <f t="shared" si="161"/>
        <v>245</v>
      </c>
      <c r="AB191">
        <f t="shared" si="162"/>
        <v>138</v>
      </c>
      <c r="AC191">
        <f t="shared" si="163"/>
        <v>123</v>
      </c>
      <c r="AD191">
        <f t="shared" si="164"/>
        <v>124</v>
      </c>
      <c r="AE191">
        <f t="shared" si="165"/>
        <v>106</v>
      </c>
      <c r="AF191">
        <f t="shared" si="166"/>
        <v>107</v>
      </c>
      <c r="AG191" s="15">
        <f t="shared" si="167"/>
        <v>0.43478260869565216</v>
      </c>
      <c r="AH191" s="10">
        <f t="shared" si="168"/>
        <v>5.85</v>
      </c>
      <c r="AI191" s="15">
        <f t="shared" si="169"/>
        <v>7.3994974874371844E-2</v>
      </c>
      <c r="AJ191" s="15">
        <f t="shared" si="170"/>
        <v>0.23333333333333334</v>
      </c>
      <c r="AK191" s="15">
        <f t="shared" si="171"/>
        <v>100</v>
      </c>
      <c r="AL191" s="15">
        <f t="shared" si="172"/>
        <v>0.30216329378925327</v>
      </c>
      <c r="AM191" s="5">
        <f t="shared" si="173"/>
        <v>57.928802588996767</v>
      </c>
      <c r="AN191" s="5">
        <f t="shared" si="174"/>
        <v>97.734627831715216</v>
      </c>
      <c r="AO191" s="5">
        <f t="shared" si="175"/>
        <v>98.05825242718447</v>
      </c>
      <c r="AP191" s="5">
        <f t="shared" si="176"/>
        <v>63.430420711974108</v>
      </c>
      <c r="AQ191" s="5">
        <f t="shared" si="177"/>
        <v>18.770226537216828</v>
      </c>
      <c r="AR191" s="5">
        <v>6.002353864260499</v>
      </c>
      <c r="AS191">
        <f t="shared" si="178"/>
        <v>34.304207119741108</v>
      </c>
      <c r="AU191">
        <f t="shared" si="179"/>
        <v>78.964401294498387</v>
      </c>
      <c r="AW191" s="15">
        <f t="shared" si="180"/>
        <v>0.1724470134874759</v>
      </c>
      <c r="AX191" s="15">
        <f t="shared" si="181"/>
        <v>0.29094412331406549</v>
      </c>
      <c r="AY191" s="15">
        <f t="shared" si="182"/>
        <v>0.29190751445086704</v>
      </c>
      <c r="AZ191" s="15">
        <f t="shared" si="183"/>
        <v>0.18882466281310209</v>
      </c>
      <c r="BA191" s="15">
        <f t="shared" si="184"/>
        <v>5.5876685934489398E-2</v>
      </c>
      <c r="BB191" s="15">
        <f t="shared" si="185"/>
        <v>0.1021194605009634</v>
      </c>
    </row>
    <row r="192" spans="1:54" x14ac:dyDescent="0.25">
      <c r="A192">
        <v>331</v>
      </c>
      <c r="B192">
        <v>191</v>
      </c>
      <c r="D192">
        <v>239</v>
      </c>
      <c r="F192">
        <v>100</v>
      </c>
      <c r="G192">
        <v>32</v>
      </c>
      <c r="H192">
        <v>20</v>
      </c>
      <c r="I192">
        <v>30</v>
      </c>
      <c r="J192">
        <v>15</v>
      </c>
      <c r="K192">
        <v>2500</v>
      </c>
      <c r="L192">
        <v>166</v>
      </c>
      <c r="M192">
        <v>855</v>
      </c>
      <c r="N192">
        <v>831</v>
      </c>
      <c r="O192">
        <v>584</v>
      </c>
      <c r="P192">
        <v>814</v>
      </c>
      <c r="Q192">
        <v>814</v>
      </c>
      <c r="R192">
        <v>585</v>
      </c>
      <c r="S192">
        <f t="shared" si="155"/>
        <v>1</v>
      </c>
      <c r="T192">
        <f t="shared" si="156"/>
        <v>0</v>
      </c>
      <c r="U192" t="str">
        <f t="shared" si="157"/>
        <v>Sim val is greater</v>
      </c>
      <c r="V192" t="str">
        <f t="shared" si="158"/>
        <v>Both same</v>
      </c>
      <c r="W192">
        <v>464</v>
      </c>
      <c r="X192" s="15"/>
      <c r="Y192">
        <f t="shared" si="159"/>
        <v>120</v>
      </c>
      <c r="Z192">
        <f t="shared" si="160"/>
        <v>350</v>
      </c>
      <c r="AA192">
        <f t="shared" si="161"/>
        <v>350</v>
      </c>
      <c r="AB192">
        <f t="shared" si="162"/>
        <v>121</v>
      </c>
      <c r="AC192">
        <f t="shared" si="163"/>
        <v>230</v>
      </c>
      <c r="AD192">
        <f t="shared" si="164"/>
        <v>230</v>
      </c>
      <c r="AE192">
        <f t="shared" si="165"/>
        <v>229</v>
      </c>
      <c r="AF192">
        <f t="shared" si="166"/>
        <v>229</v>
      </c>
      <c r="AG192" s="15">
        <f t="shared" si="167"/>
        <v>0.69456066945606698</v>
      </c>
      <c r="AH192" s="10">
        <f t="shared" si="168"/>
        <v>8.5500000000000007</v>
      </c>
      <c r="AI192" s="15">
        <f t="shared" si="169"/>
        <v>0.16218592964824124</v>
      </c>
      <c r="AJ192" s="15">
        <f t="shared" si="170"/>
        <v>0.32</v>
      </c>
      <c r="AK192" s="15">
        <f t="shared" si="171"/>
        <v>166.66666666666666</v>
      </c>
      <c r="AL192" s="15">
        <f t="shared" si="172"/>
        <v>0.53477552919283544</v>
      </c>
      <c r="AM192" s="5">
        <f t="shared" si="173"/>
        <v>70.276774969915763</v>
      </c>
      <c r="AN192" s="5">
        <f t="shared" si="174"/>
        <v>97.954271961492182</v>
      </c>
      <c r="AO192" s="5">
        <f t="shared" si="175"/>
        <v>97.954271961492182</v>
      </c>
      <c r="AP192" s="5">
        <f t="shared" si="176"/>
        <v>70.397111913357406</v>
      </c>
      <c r="AQ192" s="5">
        <f t="shared" si="177"/>
        <v>55.836341756919374</v>
      </c>
      <c r="AR192" s="5">
        <v>5.9238363892806802</v>
      </c>
      <c r="AS192">
        <f t="shared" si="178"/>
        <v>27.557160048134776</v>
      </c>
      <c r="AU192">
        <f t="shared" si="179"/>
        <v>42.117930204572808</v>
      </c>
      <c r="AW192" s="15">
        <f t="shared" si="180"/>
        <v>0.17908616988653786</v>
      </c>
      <c r="AX192" s="15">
        <f t="shared" si="181"/>
        <v>0.24961668199938669</v>
      </c>
      <c r="AY192" s="15">
        <f t="shared" si="182"/>
        <v>0.24961668199938669</v>
      </c>
      <c r="AZ192" s="15">
        <f t="shared" si="183"/>
        <v>0.17939282428702852</v>
      </c>
      <c r="BA192" s="15">
        <f t="shared" si="184"/>
        <v>0.14228764182766024</v>
      </c>
      <c r="BB192" s="18">
        <f t="shared" si="185"/>
        <v>7.0223857712358173E-2</v>
      </c>
    </row>
    <row r="193" spans="1:54" x14ac:dyDescent="0.25">
      <c r="A193">
        <v>332</v>
      </c>
      <c r="B193">
        <v>192</v>
      </c>
      <c r="D193">
        <v>281</v>
      </c>
      <c r="F193">
        <v>111</v>
      </c>
      <c r="G193">
        <v>42</v>
      </c>
      <c r="H193">
        <v>20</v>
      </c>
      <c r="I193">
        <v>30</v>
      </c>
      <c r="J193">
        <v>15</v>
      </c>
      <c r="K193">
        <v>3102</v>
      </c>
      <c r="L193">
        <v>206</v>
      </c>
      <c r="M193">
        <v>645</v>
      </c>
      <c r="N193">
        <v>618</v>
      </c>
      <c r="O193">
        <v>404</v>
      </c>
      <c r="P193">
        <v>598</v>
      </c>
      <c r="Q193">
        <v>603</v>
      </c>
      <c r="R193">
        <v>439</v>
      </c>
      <c r="S193">
        <f t="shared" si="155"/>
        <v>35</v>
      </c>
      <c r="T193">
        <f t="shared" si="156"/>
        <v>5</v>
      </c>
      <c r="U193" t="str">
        <f t="shared" si="157"/>
        <v>Sim val is greater</v>
      </c>
      <c r="V193" t="str">
        <f t="shared" si="158"/>
        <v>1.3 is greater</v>
      </c>
      <c r="W193">
        <v>374</v>
      </c>
      <c r="X193" s="15"/>
      <c r="Y193">
        <f t="shared" si="159"/>
        <v>30</v>
      </c>
      <c r="Z193">
        <f t="shared" si="160"/>
        <v>224</v>
      </c>
      <c r="AA193">
        <f t="shared" si="161"/>
        <v>229</v>
      </c>
      <c r="AB193">
        <f t="shared" si="162"/>
        <v>65</v>
      </c>
      <c r="AC193">
        <f t="shared" si="163"/>
        <v>194</v>
      </c>
      <c r="AD193">
        <f t="shared" si="164"/>
        <v>199</v>
      </c>
      <c r="AE193">
        <f t="shared" si="165"/>
        <v>159</v>
      </c>
      <c r="AF193">
        <f t="shared" si="166"/>
        <v>164</v>
      </c>
      <c r="AG193" s="15">
        <f t="shared" si="167"/>
        <v>0.73309608540925264</v>
      </c>
      <c r="AH193" s="10">
        <f t="shared" si="168"/>
        <v>5.8108108108108105</v>
      </c>
      <c r="AI193" s="15">
        <f t="shared" si="169"/>
        <v>7.2714925981257617E-2</v>
      </c>
      <c r="AJ193" s="15">
        <f t="shared" si="170"/>
        <v>0.3783783783783784</v>
      </c>
      <c r="AK193" s="15">
        <f t="shared" si="171"/>
        <v>206.8</v>
      </c>
      <c r="AL193" s="15">
        <f t="shared" si="172"/>
        <v>0.67480809490579197</v>
      </c>
      <c r="AM193" s="5">
        <f t="shared" si="173"/>
        <v>65.372168284789637</v>
      </c>
      <c r="AN193" s="5">
        <f t="shared" si="174"/>
        <v>96.763754045307451</v>
      </c>
      <c r="AO193" s="5">
        <f t="shared" si="175"/>
        <v>97.572815533980588</v>
      </c>
      <c r="AP193" s="5">
        <f t="shared" si="176"/>
        <v>71.035598705501627</v>
      </c>
      <c r="AQ193" s="5">
        <f t="shared" si="177"/>
        <v>60.517799352750814</v>
      </c>
      <c r="AR193" s="5">
        <v>5.8125741399762774</v>
      </c>
      <c r="AS193">
        <f t="shared" si="178"/>
        <v>25.728155339805824</v>
      </c>
      <c r="AU193">
        <f t="shared" si="179"/>
        <v>36.245954692556637</v>
      </c>
      <c r="AW193" s="15">
        <f t="shared" si="180"/>
        <v>0.1670802315963606</v>
      </c>
      <c r="AX193" s="15">
        <f t="shared" si="181"/>
        <v>0.24731182795698925</v>
      </c>
      <c r="AY193" s="15">
        <f t="shared" si="182"/>
        <v>0.24937965260545905</v>
      </c>
      <c r="AZ193" s="15">
        <f t="shared" si="183"/>
        <v>0.18155500413564932</v>
      </c>
      <c r="BA193" s="15">
        <f t="shared" si="184"/>
        <v>0.15467328370554179</v>
      </c>
      <c r="BB193" s="18">
        <f t="shared" si="185"/>
        <v>6.5756823821339933E-2</v>
      </c>
    </row>
    <row r="194" spans="1:54" x14ac:dyDescent="0.25">
      <c r="A194">
        <v>333</v>
      </c>
      <c r="B194">
        <v>193</v>
      </c>
      <c r="D194">
        <v>265</v>
      </c>
      <c r="F194">
        <v>100</v>
      </c>
      <c r="G194">
        <v>15</v>
      </c>
      <c r="H194">
        <v>20</v>
      </c>
      <c r="I194">
        <v>30</v>
      </c>
      <c r="J194">
        <v>15</v>
      </c>
      <c r="K194">
        <v>982</v>
      </c>
      <c r="L194">
        <v>65</v>
      </c>
      <c r="M194">
        <v>600</v>
      </c>
      <c r="N194">
        <v>444</v>
      </c>
      <c r="O194">
        <v>70</v>
      </c>
      <c r="P194">
        <v>396</v>
      </c>
      <c r="Q194">
        <v>396</v>
      </c>
      <c r="R194">
        <v>78</v>
      </c>
      <c r="S194">
        <f t="shared" ref="S194:S225" si="186">ABS(R194-O194)</f>
        <v>8</v>
      </c>
      <c r="T194">
        <f t="shared" ref="T194:T201" si="187">ABS(P194-Q194)</f>
        <v>0</v>
      </c>
      <c r="U194" t="str">
        <f t="shared" ref="U194:U201" si="188">IF(O194&gt;R194,"1.1 is greater",IF(R194&gt;O194,"Sim val is greater","Both same"))</f>
        <v>Sim val is greater</v>
      </c>
      <c r="V194" t="str">
        <f t="shared" ref="V194:V201" si="189">IF(P194&gt;Q194,"1.2 is greater",IF(Q194&gt;P194,"1.3 is greater","Both same"))</f>
        <v>Both same</v>
      </c>
      <c r="W194">
        <v>54</v>
      </c>
      <c r="X194" s="15"/>
      <c r="Y194">
        <f t="shared" ref="Y194:Y201" si="190">ABS(O194-W194)</f>
        <v>16</v>
      </c>
      <c r="Z194">
        <f t="shared" ref="Z194:Z201" si="191">ABS(P194-W194)</f>
        <v>342</v>
      </c>
      <c r="AA194">
        <f t="shared" ref="AA194:AA201" si="192">ABS(Q194-W194)</f>
        <v>342</v>
      </c>
      <c r="AB194">
        <f t="shared" ref="AB194:AB201" si="193">ABS(R194-W194)</f>
        <v>24</v>
      </c>
      <c r="AC194">
        <f t="shared" ref="AC194:AC201" si="194">ABS(O194-P194)</f>
        <v>326</v>
      </c>
      <c r="AD194">
        <f t="shared" ref="AD194:AD201" si="195">ABS(O194-Q194)</f>
        <v>326</v>
      </c>
      <c r="AE194">
        <f t="shared" ref="AE194:AE201" si="196">ABS(P194-R194)</f>
        <v>318</v>
      </c>
      <c r="AF194">
        <f t="shared" ref="AF194:AF201" si="197">ABS(Q194-R194)</f>
        <v>318</v>
      </c>
      <c r="AG194" s="15">
        <f t="shared" ref="AG194:AG201" si="198">L194/D194</f>
        <v>0.24528301886792453</v>
      </c>
      <c r="AH194" s="10">
        <f t="shared" ref="AH194:AH201" si="199">M194/(F194)</f>
        <v>6</v>
      </c>
      <c r="AI194" s="15">
        <f t="shared" ref="AI194:AI201" si="200">(AH194-$AH$204)/($AH$203-$AH$204)</f>
        <v>7.8894472361809034E-2</v>
      </c>
      <c r="AJ194" s="15">
        <f t="shared" ref="AJ194:AJ201" si="201">G194/F194</f>
        <v>0.15</v>
      </c>
      <c r="AK194" s="15">
        <f t="shared" ref="AK194:AK201" si="202">K194/J194</f>
        <v>65.466666666666669</v>
      </c>
      <c r="AL194" s="15">
        <f t="shared" ref="AL194:AL201" si="203">(AK194-$AK$204)/($AK$203-$AK$204)</f>
        <v>0.18167015585019772</v>
      </c>
      <c r="AM194" s="5">
        <f t="shared" ref="AM194:AM201" si="204">(O194/N194)*100</f>
        <v>15.765765765765765</v>
      </c>
      <c r="AN194" s="5">
        <f t="shared" ref="AN194:AN201" si="205">(P194/N194)*100</f>
        <v>89.189189189189193</v>
      </c>
      <c r="AO194" s="5">
        <f t="shared" ref="AO194:AO201" si="206">(Q194/N194)*100</f>
        <v>89.189189189189193</v>
      </c>
      <c r="AP194" s="5">
        <f t="shared" ref="AP194:AP201" si="207">(R194/N194)*100</f>
        <v>17.567567567567568</v>
      </c>
      <c r="AQ194" s="5">
        <f t="shared" ref="AQ194:AQ201" si="208">(W194/N194)*100</f>
        <v>12.162162162162163</v>
      </c>
      <c r="AR194" s="5">
        <v>5.4794520547945211</v>
      </c>
      <c r="AS194">
        <f t="shared" ref="AS194:AS201" si="209">AN194-AP194</f>
        <v>71.621621621621628</v>
      </c>
      <c r="AU194">
        <f t="shared" ref="AU194:AU201" si="210">AN194-AQ194</f>
        <v>77.027027027027032</v>
      </c>
      <c r="AW194" s="15">
        <f t="shared" ref="AW194:AW201" si="211">AM194/SUM($AM194:$AQ194)</f>
        <v>7.0422535211267595E-2</v>
      </c>
      <c r="AX194" s="15">
        <f t="shared" ref="AX194:AX201" si="212">AN194/SUM($AM194:$AQ194)</f>
        <v>0.39839034205231388</v>
      </c>
      <c r="AY194" s="15">
        <f t="shared" ref="AY194:AY201" si="213">AO194/SUM($AM194:$AQ194)</f>
        <v>0.39839034205231388</v>
      </c>
      <c r="AZ194" s="15">
        <f t="shared" ref="AZ194:AZ201" si="214">AP194/SUM($AM194:$AQ194)</f>
        <v>7.847082494969819E-2</v>
      </c>
      <c r="BA194" s="15">
        <f t="shared" ref="BA194:BA201" si="215">AQ194/SUM($AM194:$AQ194)</f>
        <v>5.4325955734406441E-2</v>
      </c>
      <c r="BB194" s="15">
        <f t="shared" ref="BB194:BB201" si="216">MIN(AX194,AY194)-MAX(AW194,AZ194)</f>
        <v>0.31991951710261568</v>
      </c>
    </row>
    <row r="195" spans="1:54" x14ac:dyDescent="0.25">
      <c r="A195" s="15">
        <v>334</v>
      </c>
      <c r="B195">
        <v>194</v>
      </c>
      <c r="C195" s="15"/>
      <c r="D195" s="15">
        <v>244</v>
      </c>
      <c r="E195" s="15"/>
      <c r="F195" s="15">
        <v>90</v>
      </c>
      <c r="G195" s="15">
        <v>9</v>
      </c>
      <c r="H195" s="15">
        <v>20</v>
      </c>
      <c r="I195" s="15">
        <v>30</v>
      </c>
      <c r="J195" s="15">
        <v>15</v>
      </c>
      <c r="K195" s="15">
        <v>3029</v>
      </c>
      <c r="L195" s="15">
        <v>201</v>
      </c>
      <c r="M195" s="15">
        <v>709</v>
      </c>
      <c r="N195">
        <v>698</v>
      </c>
      <c r="O195" s="15">
        <v>598</v>
      </c>
      <c r="P195" s="15">
        <v>694</v>
      </c>
      <c r="Q195" s="15">
        <v>694</v>
      </c>
      <c r="R195" s="15">
        <v>589</v>
      </c>
      <c r="S195">
        <f t="shared" si="186"/>
        <v>9</v>
      </c>
      <c r="T195">
        <f t="shared" si="187"/>
        <v>0</v>
      </c>
      <c r="U195" t="str">
        <f t="shared" si="188"/>
        <v>1.1 is greater</v>
      </c>
      <c r="V195" t="str">
        <f t="shared" si="189"/>
        <v>Both same</v>
      </c>
      <c r="W195" s="15">
        <v>507</v>
      </c>
      <c r="X195" s="15"/>
      <c r="Y195">
        <f t="shared" si="190"/>
        <v>91</v>
      </c>
      <c r="Z195">
        <f t="shared" si="191"/>
        <v>187</v>
      </c>
      <c r="AA195">
        <f t="shared" si="192"/>
        <v>187</v>
      </c>
      <c r="AB195">
        <f t="shared" si="193"/>
        <v>82</v>
      </c>
      <c r="AC195">
        <f t="shared" si="194"/>
        <v>96</v>
      </c>
      <c r="AD195">
        <f t="shared" si="195"/>
        <v>96</v>
      </c>
      <c r="AE195">
        <f t="shared" si="196"/>
        <v>105</v>
      </c>
      <c r="AF195">
        <f t="shared" si="197"/>
        <v>105</v>
      </c>
      <c r="AG195" s="15">
        <f t="shared" si="198"/>
        <v>0.82377049180327866</v>
      </c>
      <c r="AH195" s="10">
        <f t="shared" si="199"/>
        <v>7.8777777777777782</v>
      </c>
      <c r="AI195" s="15">
        <f t="shared" si="200"/>
        <v>0.14022892238972642</v>
      </c>
      <c r="AJ195" s="15">
        <f t="shared" si="201"/>
        <v>0.1</v>
      </c>
      <c r="AK195" s="15">
        <f t="shared" si="202"/>
        <v>201.93333333333334</v>
      </c>
      <c r="AL195" s="15">
        <f t="shared" si="203"/>
        <v>0.65782740172133047</v>
      </c>
      <c r="AM195" s="5">
        <f t="shared" si="204"/>
        <v>85.673352435530077</v>
      </c>
      <c r="AN195" s="5">
        <f t="shared" si="205"/>
        <v>99.42693409742121</v>
      </c>
      <c r="AO195" s="5">
        <f t="shared" si="206"/>
        <v>99.42693409742121</v>
      </c>
      <c r="AP195" s="5">
        <f t="shared" si="207"/>
        <v>84.383954154727789</v>
      </c>
      <c r="AQ195" s="5">
        <f t="shared" si="208"/>
        <v>72.636103151862457</v>
      </c>
      <c r="AR195" s="5">
        <v>5.2158273381295004</v>
      </c>
      <c r="AS195">
        <f t="shared" si="209"/>
        <v>15.042979942693421</v>
      </c>
      <c r="AU195">
        <f t="shared" si="210"/>
        <v>26.790830945558753</v>
      </c>
      <c r="AW195" s="15">
        <f t="shared" si="211"/>
        <v>0.19402985074626863</v>
      </c>
      <c r="AX195" s="15">
        <f t="shared" si="212"/>
        <v>0.22517845554834523</v>
      </c>
      <c r="AY195" s="15">
        <f t="shared" si="213"/>
        <v>0.22517845554834523</v>
      </c>
      <c r="AZ195" s="15">
        <f t="shared" si="214"/>
        <v>0.19110966904607396</v>
      </c>
      <c r="BA195" s="15">
        <f t="shared" si="215"/>
        <v>0.16450356911096689</v>
      </c>
      <c r="BB195" s="18">
        <f t="shared" si="216"/>
        <v>3.1148604802076596E-2</v>
      </c>
    </row>
    <row r="196" spans="1:54" s="15" customFormat="1" x14ac:dyDescent="0.25">
      <c r="A196">
        <v>335</v>
      </c>
      <c r="B196">
        <v>195</v>
      </c>
      <c r="C196"/>
      <c r="D196">
        <v>198</v>
      </c>
      <c r="E196"/>
      <c r="F196">
        <v>82</v>
      </c>
      <c r="G196">
        <v>20</v>
      </c>
      <c r="H196">
        <v>20</v>
      </c>
      <c r="I196">
        <v>30</v>
      </c>
      <c r="J196">
        <v>15</v>
      </c>
      <c r="K196">
        <v>1000</v>
      </c>
      <c r="L196">
        <v>66</v>
      </c>
      <c r="M196">
        <v>655</v>
      </c>
      <c r="N196">
        <v>561</v>
      </c>
      <c r="O196">
        <v>249</v>
      </c>
      <c r="P196">
        <v>503</v>
      </c>
      <c r="Q196">
        <v>505</v>
      </c>
      <c r="R196">
        <v>235</v>
      </c>
      <c r="S196">
        <f t="shared" si="186"/>
        <v>14</v>
      </c>
      <c r="T196">
        <f t="shared" si="187"/>
        <v>2</v>
      </c>
      <c r="U196" t="str">
        <f t="shared" si="188"/>
        <v>1.1 is greater</v>
      </c>
      <c r="V196" t="str">
        <f t="shared" si="189"/>
        <v>1.3 is greater</v>
      </c>
      <c r="W196">
        <v>149</v>
      </c>
      <c r="Y196">
        <f t="shared" si="190"/>
        <v>100</v>
      </c>
      <c r="Z196">
        <f t="shared" si="191"/>
        <v>354</v>
      </c>
      <c r="AA196">
        <f t="shared" si="192"/>
        <v>356</v>
      </c>
      <c r="AB196">
        <f t="shared" si="193"/>
        <v>86</v>
      </c>
      <c r="AC196">
        <f t="shared" si="194"/>
        <v>254</v>
      </c>
      <c r="AD196">
        <f t="shared" si="195"/>
        <v>256</v>
      </c>
      <c r="AE196">
        <f t="shared" si="196"/>
        <v>268</v>
      </c>
      <c r="AF196">
        <f t="shared" si="197"/>
        <v>270</v>
      </c>
      <c r="AG196" s="15">
        <f t="shared" si="198"/>
        <v>0.33333333333333331</v>
      </c>
      <c r="AH196" s="10">
        <f t="shared" si="199"/>
        <v>7.9878048780487809</v>
      </c>
      <c r="AI196" s="15">
        <f t="shared" si="200"/>
        <v>0.14382277239857827</v>
      </c>
      <c r="AJ196" s="15">
        <f t="shared" si="201"/>
        <v>0.24390243902439024</v>
      </c>
      <c r="AK196" s="15">
        <f t="shared" si="202"/>
        <v>66.666666666666671</v>
      </c>
      <c r="AL196" s="15">
        <f t="shared" si="203"/>
        <v>0.18585717608746222</v>
      </c>
      <c r="AM196" s="5">
        <f t="shared" si="204"/>
        <v>44.385026737967912</v>
      </c>
      <c r="AN196" s="5">
        <f t="shared" si="205"/>
        <v>89.661319073083774</v>
      </c>
      <c r="AO196" s="5">
        <f t="shared" si="206"/>
        <v>90.017825311942957</v>
      </c>
      <c r="AP196" s="5">
        <f t="shared" si="207"/>
        <v>41.889483065953655</v>
      </c>
      <c r="AQ196" s="5">
        <f t="shared" si="208"/>
        <v>26.559714795008915</v>
      </c>
      <c r="AR196" s="5">
        <v>2.310231023102304</v>
      </c>
      <c r="AS196">
        <f t="shared" si="209"/>
        <v>47.771836007130119</v>
      </c>
      <c r="AT196"/>
      <c r="AU196">
        <f t="shared" si="210"/>
        <v>63.101604278074859</v>
      </c>
      <c r="AV196"/>
      <c r="AW196" s="15">
        <f t="shared" si="211"/>
        <v>0.15173674588665448</v>
      </c>
      <c r="AX196" s="15">
        <f t="shared" si="212"/>
        <v>0.3065204143814747</v>
      </c>
      <c r="AY196" s="15">
        <f t="shared" si="213"/>
        <v>0.30773918342474099</v>
      </c>
      <c r="AZ196" s="15">
        <f t="shared" si="214"/>
        <v>0.14320536258379038</v>
      </c>
      <c r="BA196" s="15">
        <f t="shared" si="215"/>
        <v>9.0798293723339446E-2</v>
      </c>
      <c r="BB196" s="18">
        <f t="shared" si="216"/>
        <v>0.15478366849482023</v>
      </c>
    </row>
    <row r="197" spans="1:54" x14ac:dyDescent="0.25">
      <c r="A197">
        <v>336</v>
      </c>
      <c r="B197">
        <v>196</v>
      </c>
      <c r="D197">
        <v>200</v>
      </c>
      <c r="F197">
        <v>84</v>
      </c>
      <c r="G197">
        <v>1</v>
      </c>
      <c r="H197">
        <v>20</v>
      </c>
      <c r="I197">
        <v>30</v>
      </c>
      <c r="J197">
        <v>15</v>
      </c>
      <c r="K197">
        <v>500</v>
      </c>
      <c r="L197">
        <v>33</v>
      </c>
      <c r="M197">
        <v>939</v>
      </c>
      <c r="N197">
        <v>686</v>
      </c>
      <c r="O197">
        <v>86</v>
      </c>
      <c r="P197">
        <v>631</v>
      </c>
      <c r="Q197">
        <v>631</v>
      </c>
      <c r="R197">
        <v>86</v>
      </c>
      <c r="S197">
        <f t="shared" si="186"/>
        <v>0</v>
      </c>
      <c r="T197">
        <f t="shared" si="187"/>
        <v>0</v>
      </c>
      <c r="U197" t="str">
        <f t="shared" si="188"/>
        <v>Both same</v>
      </c>
      <c r="V197" t="str">
        <f t="shared" si="189"/>
        <v>Both same</v>
      </c>
      <c r="W197">
        <v>10</v>
      </c>
      <c r="X197" s="15"/>
      <c r="Y197">
        <f t="shared" si="190"/>
        <v>76</v>
      </c>
      <c r="Z197">
        <f t="shared" si="191"/>
        <v>621</v>
      </c>
      <c r="AA197">
        <f t="shared" si="192"/>
        <v>621</v>
      </c>
      <c r="AB197">
        <f t="shared" si="193"/>
        <v>76</v>
      </c>
      <c r="AC197">
        <f t="shared" si="194"/>
        <v>545</v>
      </c>
      <c r="AD197">
        <f t="shared" si="195"/>
        <v>545</v>
      </c>
      <c r="AE197">
        <f t="shared" si="196"/>
        <v>545</v>
      </c>
      <c r="AF197">
        <f t="shared" si="197"/>
        <v>545</v>
      </c>
      <c r="AG197" s="15">
        <f t="shared" si="198"/>
        <v>0.16500000000000001</v>
      </c>
      <c r="AH197" s="10">
        <f t="shared" si="199"/>
        <v>11.178571428571429</v>
      </c>
      <c r="AI197" s="15">
        <f t="shared" si="200"/>
        <v>0.24804379038047381</v>
      </c>
      <c r="AJ197" s="15">
        <f t="shared" si="201"/>
        <v>1.1904761904761904E-2</v>
      </c>
      <c r="AK197" s="15">
        <f t="shared" si="202"/>
        <v>33.333333333333336</v>
      </c>
      <c r="AL197" s="15">
        <f t="shared" si="203"/>
        <v>6.9551058385671091E-2</v>
      </c>
      <c r="AM197" s="5">
        <f t="shared" si="204"/>
        <v>12.536443148688047</v>
      </c>
      <c r="AN197" s="5">
        <f t="shared" si="205"/>
        <v>91.982507288629733</v>
      </c>
      <c r="AO197" s="5">
        <f t="shared" si="206"/>
        <v>91.982507288629733</v>
      </c>
      <c r="AP197" s="5">
        <f t="shared" si="207"/>
        <v>12.536443148688047</v>
      </c>
      <c r="AQ197" s="5">
        <f t="shared" si="208"/>
        <v>1.4577259475218658</v>
      </c>
      <c r="AR197" s="5">
        <v>2.2116218560277616</v>
      </c>
      <c r="AS197">
        <f t="shared" si="209"/>
        <v>79.446064139941683</v>
      </c>
      <c r="AU197">
        <f t="shared" si="210"/>
        <v>90.524781341107868</v>
      </c>
      <c r="AW197" s="15">
        <f t="shared" si="211"/>
        <v>5.9556786703601108E-2</v>
      </c>
      <c r="AX197" s="15">
        <f t="shared" si="212"/>
        <v>0.43698060941828248</v>
      </c>
      <c r="AY197" s="15">
        <f t="shared" si="213"/>
        <v>0.43698060941828248</v>
      </c>
      <c r="AZ197" s="15">
        <f t="shared" si="214"/>
        <v>5.9556786703601108E-2</v>
      </c>
      <c r="BA197" s="15">
        <f t="shared" si="215"/>
        <v>6.9252077562326859E-3</v>
      </c>
      <c r="BB197" s="15">
        <f t="shared" si="216"/>
        <v>0.37742382271468139</v>
      </c>
    </row>
    <row r="198" spans="1:54" x14ac:dyDescent="0.25">
      <c r="A198">
        <v>337</v>
      </c>
      <c r="B198">
        <v>197</v>
      </c>
      <c r="D198">
        <v>137</v>
      </c>
      <c r="F198">
        <v>75</v>
      </c>
      <c r="G198">
        <v>27</v>
      </c>
      <c r="H198">
        <v>20</v>
      </c>
      <c r="I198">
        <v>30</v>
      </c>
      <c r="J198">
        <v>15</v>
      </c>
      <c r="K198">
        <v>395</v>
      </c>
      <c r="L198">
        <v>26</v>
      </c>
      <c r="M198">
        <v>585</v>
      </c>
      <c r="N198">
        <v>395</v>
      </c>
      <c r="O198">
        <v>208</v>
      </c>
      <c r="P198">
        <v>361</v>
      </c>
      <c r="Q198">
        <v>361</v>
      </c>
      <c r="R198">
        <v>205</v>
      </c>
      <c r="S198">
        <f t="shared" si="186"/>
        <v>3</v>
      </c>
      <c r="T198">
        <f t="shared" si="187"/>
        <v>0</v>
      </c>
      <c r="U198" t="str">
        <f t="shared" si="188"/>
        <v>1.1 is greater</v>
      </c>
      <c r="V198" t="str">
        <f t="shared" si="189"/>
        <v>Both same</v>
      </c>
      <c r="W198">
        <v>50</v>
      </c>
      <c r="X198" s="15"/>
      <c r="Y198">
        <f t="shared" si="190"/>
        <v>158</v>
      </c>
      <c r="Z198">
        <f t="shared" si="191"/>
        <v>311</v>
      </c>
      <c r="AA198">
        <f t="shared" si="192"/>
        <v>311</v>
      </c>
      <c r="AB198">
        <f t="shared" si="193"/>
        <v>155</v>
      </c>
      <c r="AC198">
        <f t="shared" si="194"/>
        <v>153</v>
      </c>
      <c r="AD198">
        <f t="shared" si="195"/>
        <v>153</v>
      </c>
      <c r="AE198">
        <f t="shared" si="196"/>
        <v>156</v>
      </c>
      <c r="AF198">
        <f t="shared" si="197"/>
        <v>156</v>
      </c>
      <c r="AG198" s="15">
        <f t="shared" si="198"/>
        <v>0.18978102189781021</v>
      </c>
      <c r="AH198" s="10">
        <f t="shared" si="199"/>
        <v>7.8</v>
      </c>
      <c r="AI198" s="15">
        <f t="shared" si="200"/>
        <v>0.13768844221105525</v>
      </c>
      <c r="AJ198" s="15">
        <f t="shared" si="201"/>
        <v>0.36</v>
      </c>
      <c r="AK198" s="15">
        <f t="shared" si="202"/>
        <v>26.333333333333332</v>
      </c>
      <c r="AL198" s="15">
        <f t="shared" si="203"/>
        <v>4.5126773668294942E-2</v>
      </c>
      <c r="AM198" s="5">
        <f t="shared" si="204"/>
        <v>52.658227848101269</v>
      </c>
      <c r="AN198" s="5">
        <f t="shared" si="205"/>
        <v>91.392405063291136</v>
      </c>
      <c r="AO198" s="5">
        <f t="shared" si="206"/>
        <v>91.392405063291136</v>
      </c>
      <c r="AP198" s="5">
        <f t="shared" si="207"/>
        <v>51.898734177215189</v>
      </c>
      <c r="AQ198" s="5">
        <f t="shared" si="208"/>
        <v>12.658227848101266</v>
      </c>
      <c r="AR198" s="5">
        <v>2.1664766248574665</v>
      </c>
      <c r="AS198">
        <f t="shared" si="209"/>
        <v>39.493670886075947</v>
      </c>
      <c r="AU198">
        <f t="shared" si="210"/>
        <v>78.734177215189874</v>
      </c>
      <c r="AW198" s="15">
        <f t="shared" si="211"/>
        <v>0.17552742616033756</v>
      </c>
      <c r="AX198" s="15">
        <f t="shared" si="212"/>
        <v>0.30464135021097044</v>
      </c>
      <c r="AY198" s="15">
        <f t="shared" si="213"/>
        <v>0.30464135021097044</v>
      </c>
      <c r="AZ198" s="15">
        <f t="shared" si="214"/>
        <v>0.1729957805907173</v>
      </c>
      <c r="BA198" s="15">
        <f t="shared" si="215"/>
        <v>4.2194092827004218E-2</v>
      </c>
      <c r="BB198" s="18">
        <f t="shared" si="216"/>
        <v>0.12911392405063288</v>
      </c>
    </row>
    <row r="199" spans="1:54" x14ac:dyDescent="0.25">
      <c r="A199">
        <v>338</v>
      </c>
      <c r="B199">
        <v>198</v>
      </c>
      <c r="D199">
        <v>139</v>
      </c>
      <c r="F199">
        <v>70</v>
      </c>
      <c r="G199">
        <v>3</v>
      </c>
      <c r="H199">
        <v>20</v>
      </c>
      <c r="I199">
        <v>30</v>
      </c>
      <c r="J199">
        <v>15</v>
      </c>
      <c r="K199">
        <v>859</v>
      </c>
      <c r="L199">
        <v>57</v>
      </c>
      <c r="M199">
        <v>580</v>
      </c>
      <c r="N199">
        <v>496</v>
      </c>
      <c r="O199">
        <v>242</v>
      </c>
      <c r="P199">
        <v>457</v>
      </c>
      <c r="Q199">
        <v>457</v>
      </c>
      <c r="R199">
        <v>255</v>
      </c>
      <c r="S199">
        <f t="shared" si="186"/>
        <v>13</v>
      </c>
      <c r="T199">
        <f t="shared" si="187"/>
        <v>0</v>
      </c>
      <c r="U199" t="str">
        <f t="shared" si="188"/>
        <v>Sim val is greater</v>
      </c>
      <c r="V199" t="str">
        <f t="shared" si="189"/>
        <v>Both same</v>
      </c>
      <c r="W199">
        <v>140</v>
      </c>
      <c r="X199" s="15"/>
      <c r="Y199">
        <f t="shared" si="190"/>
        <v>102</v>
      </c>
      <c r="Z199">
        <f t="shared" si="191"/>
        <v>317</v>
      </c>
      <c r="AA199">
        <f t="shared" si="192"/>
        <v>317</v>
      </c>
      <c r="AB199">
        <f t="shared" si="193"/>
        <v>115</v>
      </c>
      <c r="AC199">
        <f t="shared" si="194"/>
        <v>215</v>
      </c>
      <c r="AD199">
        <f t="shared" si="195"/>
        <v>215</v>
      </c>
      <c r="AE199">
        <f t="shared" si="196"/>
        <v>202</v>
      </c>
      <c r="AF199">
        <f t="shared" si="197"/>
        <v>202</v>
      </c>
      <c r="AG199" s="15">
        <f t="shared" si="198"/>
        <v>0.41007194244604317</v>
      </c>
      <c r="AH199" s="10">
        <f t="shared" si="199"/>
        <v>8.2857142857142865</v>
      </c>
      <c r="AI199" s="15">
        <f t="shared" si="200"/>
        <v>0.15355348169418523</v>
      </c>
      <c r="AJ199" s="15">
        <f t="shared" si="201"/>
        <v>4.2857142857142858E-2</v>
      </c>
      <c r="AK199" s="15">
        <f t="shared" si="202"/>
        <v>57.266666666666666</v>
      </c>
      <c r="AL199" s="15">
        <f t="shared" si="203"/>
        <v>0.1530588508955571</v>
      </c>
      <c r="AM199" s="5">
        <f t="shared" si="204"/>
        <v>48.79032258064516</v>
      </c>
      <c r="AN199" s="5">
        <f t="shared" si="205"/>
        <v>92.137096774193552</v>
      </c>
      <c r="AO199" s="5">
        <f t="shared" si="206"/>
        <v>92.137096774193552</v>
      </c>
      <c r="AP199" s="5">
        <f t="shared" si="207"/>
        <v>51.411290322580648</v>
      </c>
      <c r="AQ199" s="5">
        <f t="shared" si="208"/>
        <v>28.225806451612907</v>
      </c>
      <c r="AR199" s="5">
        <v>2.0330368487928894</v>
      </c>
      <c r="AS199">
        <f t="shared" si="209"/>
        <v>40.725806451612904</v>
      </c>
      <c r="AU199">
        <f t="shared" si="210"/>
        <v>63.911290322580641</v>
      </c>
      <c r="AW199" s="15">
        <f t="shared" si="211"/>
        <v>0.15602836879432622</v>
      </c>
      <c r="AX199" s="15">
        <f t="shared" si="212"/>
        <v>0.29464861379754992</v>
      </c>
      <c r="AY199" s="15">
        <f t="shared" si="213"/>
        <v>0.29464861379754992</v>
      </c>
      <c r="AZ199" s="15">
        <f t="shared" si="214"/>
        <v>0.16441005802707928</v>
      </c>
      <c r="BA199" s="15">
        <f t="shared" si="215"/>
        <v>9.0264345583494526E-2</v>
      </c>
      <c r="BB199" s="18">
        <f t="shared" si="216"/>
        <v>0.13023855577047064</v>
      </c>
    </row>
    <row r="200" spans="1:54" x14ac:dyDescent="0.25">
      <c r="A200">
        <v>339</v>
      </c>
      <c r="B200">
        <v>199</v>
      </c>
      <c r="D200">
        <v>163</v>
      </c>
      <c r="F200">
        <v>80</v>
      </c>
      <c r="G200">
        <v>21</v>
      </c>
      <c r="H200">
        <v>20</v>
      </c>
      <c r="I200">
        <v>30</v>
      </c>
      <c r="J200">
        <v>15</v>
      </c>
      <c r="K200">
        <v>600</v>
      </c>
      <c r="L200">
        <v>40</v>
      </c>
      <c r="M200">
        <v>601</v>
      </c>
      <c r="N200">
        <v>464</v>
      </c>
      <c r="O200">
        <v>135</v>
      </c>
      <c r="P200">
        <v>456</v>
      </c>
      <c r="Q200">
        <v>456</v>
      </c>
      <c r="R200">
        <v>138</v>
      </c>
      <c r="S200">
        <f t="shared" si="186"/>
        <v>3</v>
      </c>
      <c r="T200">
        <f t="shared" si="187"/>
        <v>0</v>
      </c>
      <c r="U200" t="str">
        <f t="shared" si="188"/>
        <v>Sim val is greater</v>
      </c>
      <c r="V200" t="str">
        <f t="shared" si="189"/>
        <v>Both same</v>
      </c>
      <c r="W200">
        <v>80</v>
      </c>
      <c r="X200" s="15"/>
      <c r="Y200">
        <f t="shared" si="190"/>
        <v>55</v>
      </c>
      <c r="Z200">
        <f t="shared" si="191"/>
        <v>376</v>
      </c>
      <c r="AA200">
        <f t="shared" si="192"/>
        <v>376</v>
      </c>
      <c r="AB200">
        <f t="shared" si="193"/>
        <v>58</v>
      </c>
      <c r="AC200">
        <f t="shared" si="194"/>
        <v>321</v>
      </c>
      <c r="AD200">
        <f t="shared" si="195"/>
        <v>321</v>
      </c>
      <c r="AE200">
        <f t="shared" si="196"/>
        <v>318</v>
      </c>
      <c r="AF200">
        <f t="shared" si="197"/>
        <v>318</v>
      </c>
      <c r="AG200" s="15">
        <f t="shared" si="198"/>
        <v>0.24539877300613497</v>
      </c>
      <c r="AH200" s="10">
        <f t="shared" si="199"/>
        <v>7.5125000000000002</v>
      </c>
      <c r="AI200" s="15">
        <f t="shared" si="200"/>
        <v>0.12829773869346733</v>
      </c>
      <c r="AJ200" s="15">
        <f t="shared" si="201"/>
        <v>0.26250000000000001</v>
      </c>
      <c r="AK200" s="15">
        <f t="shared" si="202"/>
        <v>40</v>
      </c>
      <c r="AL200" s="15">
        <f t="shared" si="203"/>
        <v>9.2812281926029305E-2</v>
      </c>
      <c r="AM200" s="5">
        <f t="shared" si="204"/>
        <v>29.094827586206897</v>
      </c>
      <c r="AN200" s="5">
        <f t="shared" si="205"/>
        <v>98.275862068965509</v>
      </c>
      <c r="AO200" s="5">
        <f t="shared" si="206"/>
        <v>98.275862068965509</v>
      </c>
      <c r="AP200" s="5">
        <f t="shared" si="207"/>
        <v>29.741379310344829</v>
      </c>
      <c r="AQ200" s="5">
        <f t="shared" si="208"/>
        <v>17.241379310344829</v>
      </c>
      <c r="AR200" s="5">
        <v>1.4925373134328339</v>
      </c>
      <c r="AS200">
        <f t="shared" si="209"/>
        <v>68.534482758620683</v>
      </c>
      <c r="AU200">
        <f t="shared" si="210"/>
        <v>81.034482758620683</v>
      </c>
      <c r="AW200" s="15">
        <f t="shared" si="211"/>
        <v>0.10671936758893281</v>
      </c>
      <c r="AX200" s="15">
        <f t="shared" si="212"/>
        <v>0.36047430830039529</v>
      </c>
      <c r="AY200" s="15">
        <f t="shared" si="213"/>
        <v>0.36047430830039529</v>
      </c>
      <c r="AZ200" s="15">
        <f t="shared" si="214"/>
        <v>0.10909090909090911</v>
      </c>
      <c r="BA200" s="15">
        <f t="shared" si="215"/>
        <v>6.3241106719367599E-2</v>
      </c>
      <c r="BB200" s="18">
        <f t="shared" si="216"/>
        <v>0.25138339920948616</v>
      </c>
    </row>
    <row r="201" spans="1:54" x14ac:dyDescent="0.25">
      <c r="A201">
        <v>340</v>
      </c>
      <c r="B201">
        <v>200</v>
      </c>
      <c r="D201">
        <v>237</v>
      </c>
      <c r="F201">
        <v>90</v>
      </c>
      <c r="G201">
        <v>5</v>
      </c>
      <c r="H201">
        <v>20</v>
      </c>
      <c r="I201">
        <v>30</v>
      </c>
      <c r="J201">
        <v>15</v>
      </c>
      <c r="K201">
        <v>998</v>
      </c>
      <c r="L201">
        <v>66</v>
      </c>
      <c r="M201">
        <v>634</v>
      </c>
      <c r="N201">
        <v>506</v>
      </c>
      <c r="O201">
        <v>229</v>
      </c>
      <c r="P201">
        <v>498</v>
      </c>
      <c r="Q201">
        <v>495</v>
      </c>
      <c r="R201">
        <v>219</v>
      </c>
      <c r="S201">
        <f t="shared" si="186"/>
        <v>10</v>
      </c>
      <c r="T201">
        <f t="shared" si="187"/>
        <v>3</v>
      </c>
      <c r="U201" t="str">
        <f t="shared" si="188"/>
        <v>1.1 is greater</v>
      </c>
      <c r="V201" t="str">
        <f t="shared" si="189"/>
        <v>1.2 is greater</v>
      </c>
      <c r="W201">
        <v>57</v>
      </c>
      <c r="X201" s="15"/>
      <c r="Y201">
        <f t="shared" si="190"/>
        <v>172</v>
      </c>
      <c r="Z201">
        <f t="shared" si="191"/>
        <v>441</v>
      </c>
      <c r="AA201">
        <f t="shared" si="192"/>
        <v>438</v>
      </c>
      <c r="AB201">
        <f t="shared" si="193"/>
        <v>162</v>
      </c>
      <c r="AC201">
        <f t="shared" si="194"/>
        <v>269</v>
      </c>
      <c r="AD201">
        <f t="shared" si="195"/>
        <v>266</v>
      </c>
      <c r="AE201">
        <f t="shared" si="196"/>
        <v>279</v>
      </c>
      <c r="AF201">
        <f t="shared" si="197"/>
        <v>276</v>
      </c>
      <c r="AG201" s="15">
        <f t="shared" si="198"/>
        <v>0.27848101265822783</v>
      </c>
      <c r="AH201" s="10">
        <f t="shared" si="199"/>
        <v>7.0444444444444443</v>
      </c>
      <c r="AI201" s="15">
        <f t="shared" si="200"/>
        <v>0.11300949190396425</v>
      </c>
      <c r="AJ201" s="15">
        <f t="shared" si="201"/>
        <v>5.5555555555555552E-2</v>
      </c>
      <c r="AK201" s="15">
        <f t="shared" si="202"/>
        <v>66.533333333333331</v>
      </c>
      <c r="AL201" s="15">
        <f t="shared" si="203"/>
        <v>0.18539195161665503</v>
      </c>
      <c r="AM201" s="5">
        <f t="shared" si="204"/>
        <v>45.25691699604743</v>
      </c>
      <c r="AN201" s="5">
        <f t="shared" si="205"/>
        <v>98.418972332015812</v>
      </c>
      <c r="AO201" s="5">
        <f t="shared" si="206"/>
        <v>97.826086956521735</v>
      </c>
      <c r="AP201" s="5">
        <f t="shared" si="207"/>
        <v>43.280632411067195</v>
      </c>
      <c r="AQ201" s="5">
        <f t="shared" si="208"/>
        <v>11.264822134387352</v>
      </c>
      <c r="AR201" s="5">
        <v>0.61633281972264342</v>
      </c>
      <c r="AS201">
        <f t="shared" si="209"/>
        <v>55.138339920948617</v>
      </c>
      <c r="AU201">
        <f t="shared" si="210"/>
        <v>87.154150197628468</v>
      </c>
      <c r="AW201" s="15">
        <f t="shared" si="211"/>
        <v>0.15287049399198929</v>
      </c>
      <c r="AX201" s="15">
        <f t="shared" si="212"/>
        <v>0.33244325767690253</v>
      </c>
      <c r="AY201" s="15">
        <f t="shared" si="213"/>
        <v>0.33044058744993321</v>
      </c>
      <c r="AZ201" s="15">
        <f t="shared" si="214"/>
        <v>0.14619492656875832</v>
      </c>
      <c r="BA201" s="15">
        <f t="shared" si="215"/>
        <v>3.8050734312416554E-2</v>
      </c>
      <c r="BB201" s="18">
        <f t="shared" si="216"/>
        <v>0.17757009345794392</v>
      </c>
    </row>
    <row r="203" spans="1:54" x14ac:dyDescent="0.25">
      <c r="F203">
        <f>MAX(F3:F202)</f>
        <v>150</v>
      </c>
      <c r="O203" s="4">
        <f t="shared" ref="O203:T203" si="217">AVERAGE(O3:O202)</f>
        <v>733.1959798994975</v>
      </c>
      <c r="P203" s="4">
        <f t="shared" si="217"/>
        <v>1212.4020100502512</v>
      </c>
      <c r="Q203" s="4">
        <f t="shared" si="217"/>
        <v>1212.4472361809046</v>
      </c>
      <c r="R203" s="4">
        <f t="shared" si="217"/>
        <v>734.0753768844221</v>
      </c>
      <c r="S203" s="4">
        <f t="shared" si="217"/>
        <v>36.557788944723619</v>
      </c>
      <c r="T203" s="4">
        <f t="shared" si="217"/>
        <v>4.8793969849246235</v>
      </c>
      <c r="U203" s="20">
        <f>COUNTIF(U3:U202,"Both Same")</f>
        <v>29</v>
      </c>
      <c r="V203" s="20">
        <f>COUNTIF(V3:V202,"Both Same")</f>
        <v>137</v>
      </c>
      <c r="W203" s="4">
        <f>AVERAGE(W3:W202)</f>
        <v>422.9899497487437</v>
      </c>
      <c r="X203" s="12" t="s">
        <v>19</v>
      </c>
      <c r="Y203" s="12">
        <f t="shared" ref="Y203:AF203" si="218">AVERAGE(Y3:Y202)</f>
        <v>310.76884422110555</v>
      </c>
      <c r="Z203" s="12">
        <f t="shared" si="218"/>
        <v>789.41206030150749</v>
      </c>
      <c r="AA203" s="12">
        <f t="shared" si="218"/>
        <v>789.4572864321608</v>
      </c>
      <c r="AB203" s="12">
        <f t="shared" si="218"/>
        <v>311.65829145728645</v>
      </c>
      <c r="AC203" s="12">
        <f t="shared" si="218"/>
        <v>479.20603015075375</v>
      </c>
      <c r="AD203" s="12">
        <f t="shared" si="218"/>
        <v>479.25125628140705</v>
      </c>
      <c r="AE203" s="12">
        <f t="shared" si="218"/>
        <v>478.32663316582915</v>
      </c>
      <c r="AF203" s="12">
        <f t="shared" si="218"/>
        <v>478.3718592964824</v>
      </c>
      <c r="AG203" s="11">
        <f t="shared" ref="AG203:AQ203" si="219">MAX(AG3:AG202)</f>
        <v>0.97572815533980584</v>
      </c>
      <c r="AH203" s="11">
        <f t="shared" si="219"/>
        <v>34.200000000000003</v>
      </c>
      <c r="AI203" s="11">
        <f t="shared" si="219"/>
        <v>1</v>
      </c>
      <c r="AJ203" s="11">
        <f t="shared" si="219"/>
        <v>0.38</v>
      </c>
      <c r="AK203" s="11">
        <f t="shared" si="219"/>
        <v>300</v>
      </c>
      <c r="AL203" s="11">
        <f t="shared" si="219"/>
        <v>1</v>
      </c>
      <c r="AM203" s="11">
        <f t="shared" si="219"/>
        <v>97.966963151207125</v>
      </c>
      <c r="AN203" s="11">
        <f t="shared" si="219"/>
        <v>100</v>
      </c>
      <c r="AO203" s="11">
        <f t="shared" si="219"/>
        <v>100</v>
      </c>
      <c r="AP203" s="11">
        <f t="shared" si="219"/>
        <v>97.689768976897696</v>
      </c>
      <c r="AQ203" s="11">
        <f t="shared" si="219"/>
        <v>94.070695553021665</v>
      </c>
      <c r="AR203" s="11"/>
      <c r="AS203" s="12"/>
      <c r="AT203" s="12"/>
      <c r="AU203" s="12"/>
      <c r="AV203" s="12"/>
      <c r="AW203" s="11">
        <f t="shared" ref="AW203:BB203" si="220">MAX(AW3:AW202)</f>
        <v>0.21302578018995932</v>
      </c>
      <c r="AX203" s="11">
        <f t="shared" si="220"/>
        <v>0.47463768115942029</v>
      </c>
      <c r="AY203" s="11">
        <f t="shared" si="220"/>
        <v>0.44565217391304346</v>
      </c>
      <c r="AZ203" s="11">
        <f t="shared" si="220"/>
        <v>0.23486682808716711</v>
      </c>
      <c r="BA203" s="11">
        <f t="shared" si="220"/>
        <v>0.19526627218934911</v>
      </c>
      <c r="BB203" s="11">
        <f t="shared" si="220"/>
        <v>0.40579710144927533</v>
      </c>
    </row>
    <row r="204" spans="1:54" x14ac:dyDescent="0.25">
      <c r="Q204" t="s">
        <v>51</v>
      </c>
      <c r="R204" t="s">
        <v>50</v>
      </c>
      <c r="U204" s="20">
        <f>COUNTIF(U3:U202,"Sim val is greater")</f>
        <v>88</v>
      </c>
      <c r="V204" s="20">
        <f>COUNTIF(V3:V202,"1.2 is greater")</f>
        <v>31</v>
      </c>
      <c r="X204" s="12" t="s">
        <v>20</v>
      </c>
      <c r="Y204" s="12"/>
      <c r="Z204" s="12"/>
      <c r="AA204" s="12"/>
      <c r="AB204" s="12"/>
      <c r="AC204" s="12"/>
      <c r="AD204" s="12"/>
      <c r="AE204" s="12"/>
      <c r="AF204" s="12"/>
      <c r="AG204" s="11">
        <f t="shared" ref="AG204:AQ204" si="221">MIN(AG3:AG202)</f>
        <v>8.0645161290322578E-2</v>
      </c>
      <c r="AH204" s="11">
        <f t="shared" si="221"/>
        <v>3.5846153846153848</v>
      </c>
      <c r="AI204" s="11">
        <f t="shared" si="221"/>
        <v>0</v>
      </c>
      <c r="AJ204" s="11">
        <f t="shared" si="221"/>
        <v>0.01</v>
      </c>
      <c r="AK204" s="11">
        <f t="shared" si="221"/>
        <v>13.4</v>
      </c>
      <c r="AL204" s="11">
        <f t="shared" si="221"/>
        <v>0</v>
      </c>
      <c r="AM204" s="11">
        <f t="shared" si="221"/>
        <v>7.7464788732394361</v>
      </c>
      <c r="AN204" s="11">
        <f t="shared" si="221"/>
        <v>61.805555555555557</v>
      </c>
      <c r="AO204" s="11">
        <f t="shared" si="221"/>
        <v>61.805555555555557</v>
      </c>
      <c r="AP204" s="11">
        <f t="shared" si="221"/>
        <v>4.929577464788732</v>
      </c>
      <c r="AQ204" s="11">
        <f t="shared" si="221"/>
        <v>0</v>
      </c>
      <c r="AR204" s="11"/>
      <c r="AS204" s="12"/>
      <c r="AT204" s="12"/>
      <c r="AU204" s="12"/>
      <c r="AV204" s="12"/>
      <c r="AW204" s="11">
        <f t="shared" ref="AW204:BB204" si="222">MIN(AW3:AW202)</f>
        <v>3.9855072463768113E-2</v>
      </c>
      <c r="AX204" s="11">
        <f t="shared" si="222"/>
        <v>0.20305537873965623</v>
      </c>
      <c r="AY204" s="11">
        <f t="shared" si="222"/>
        <v>0.20178230426479948</v>
      </c>
      <c r="AZ204" s="11">
        <f t="shared" si="222"/>
        <v>2.5362318840579708E-2</v>
      </c>
      <c r="BA204" s="11">
        <f t="shared" si="222"/>
        <v>0</v>
      </c>
      <c r="BB204" s="11">
        <f t="shared" si="222"/>
        <v>0</v>
      </c>
    </row>
    <row r="205" spans="1:54" x14ac:dyDescent="0.25">
      <c r="U205" s="20">
        <f>COUNTIF(U3:U202,"1.1 is greater")</f>
        <v>82</v>
      </c>
      <c r="V205" s="20">
        <f>COUNTIF(V3:V202,"1.3 is greater")</f>
        <v>31</v>
      </c>
      <c r="X205" s="12" t="s">
        <v>21</v>
      </c>
      <c r="Y205" s="12"/>
      <c r="Z205" s="12"/>
      <c r="AA205" s="12"/>
      <c r="AB205" s="12"/>
      <c r="AC205" s="12"/>
      <c r="AD205" s="12"/>
      <c r="AE205" s="12"/>
      <c r="AF205" s="12"/>
      <c r="AG205" s="11">
        <f t="shared" ref="AG205:AQ205" si="223">AVERAGE(AG3:AG202)</f>
        <v>0.50464599249735498</v>
      </c>
      <c r="AH205" s="11">
        <f t="shared" si="223"/>
        <v>15.043146713056013</v>
      </c>
      <c r="AI205" s="11">
        <f t="shared" si="223"/>
        <v>0.37427363635610106</v>
      </c>
      <c r="AJ205" s="11">
        <f t="shared" si="223"/>
        <v>0.17327038442738893</v>
      </c>
      <c r="AK205" s="11">
        <f t="shared" si="223"/>
        <v>128.63584589614743</v>
      </c>
      <c r="AL205" s="11">
        <f t="shared" si="223"/>
        <v>0.40207901568788351</v>
      </c>
      <c r="AM205" s="11">
        <f t="shared" si="223"/>
        <v>54.433234078963025</v>
      </c>
      <c r="AN205" s="11">
        <f t="shared" si="223"/>
        <v>95.784517802914252</v>
      </c>
      <c r="AO205" s="11">
        <f t="shared" si="223"/>
        <v>95.715497050328281</v>
      </c>
      <c r="AP205" s="11">
        <f t="shared" si="223"/>
        <v>54.74134986437091</v>
      </c>
      <c r="AQ205" s="11">
        <f t="shared" si="223"/>
        <v>30.084939280115503</v>
      </c>
      <c r="AR205" s="11"/>
      <c r="AS205" s="12"/>
      <c r="AT205" s="12"/>
      <c r="AU205" s="12"/>
      <c r="AV205" s="12"/>
      <c r="AW205" s="11">
        <f t="shared" ref="AW205:BB205" si="224">AVERAGE(AW3:AW202)</f>
        <v>0.15841036263743727</v>
      </c>
      <c r="AX205" s="11">
        <f t="shared" si="224"/>
        <v>0.29965756861958315</v>
      </c>
      <c r="AY205" s="11">
        <f t="shared" si="224"/>
        <v>0.2992846838397028</v>
      </c>
      <c r="AZ205" s="11">
        <f t="shared" si="224"/>
        <v>0.15895556547504949</v>
      </c>
      <c r="BA205" s="11">
        <f t="shared" si="224"/>
        <v>8.3691819428227288E-2</v>
      </c>
      <c r="BB205" s="11">
        <f t="shared" si="224"/>
        <v>0.13415751159684319</v>
      </c>
    </row>
  </sheetData>
  <sortState xmlns:xlrd2="http://schemas.microsoft.com/office/spreadsheetml/2017/richdata2" ref="A2:W205">
    <sortCondition ref="B2:B205"/>
  </sortState>
  <conditionalFormatting sqref="BB1:BB201 BB206:BB1048576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D60E-9C56-4CEC-8D8D-68E369DEC652}">
  <dimension ref="A1:G201"/>
  <sheetViews>
    <sheetView topLeftCell="A2" zoomScale="87" zoomScaleNormal="115" workbookViewId="0">
      <selection activeCell="U90" sqref="U90"/>
    </sheetView>
  </sheetViews>
  <sheetFormatPr defaultRowHeight="15" x14ac:dyDescent="0.25"/>
  <cols>
    <col min="2" max="2" width="12" bestFit="1" customWidth="1"/>
    <col min="3" max="3" width="12" hidden="1" customWidth="1"/>
    <col min="4" max="5" width="12" bestFit="1" customWidth="1"/>
    <col min="6" max="6" width="12" hidden="1" customWidth="1"/>
    <col min="7" max="7" width="12" bestFit="1" customWidth="1"/>
  </cols>
  <sheetData>
    <row r="1" spans="1:7" ht="60" x14ac:dyDescent="0.2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</row>
    <row r="2" spans="1:7" x14ac:dyDescent="0.25">
      <c r="A2">
        <v>141</v>
      </c>
      <c r="B2">
        <v>0.82644628099173556</v>
      </c>
      <c r="C2">
        <v>22.90566037735849</v>
      </c>
      <c r="D2">
        <v>0.77856379723464064</v>
      </c>
      <c r="E2">
        <v>0.06</v>
      </c>
      <c r="F2">
        <v>200.6</v>
      </c>
      <c r="G2">
        <v>0.65317515701325879</v>
      </c>
    </row>
    <row r="3" spans="1:7" x14ac:dyDescent="0.25">
      <c r="A3">
        <v>142</v>
      </c>
      <c r="B3">
        <v>0.44329896907216493</v>
      </c>
      <c r="C3">
        <v>16.927710843373493</v>
      </c>
      <c r="D3">
        <v>0.54194347483391503</v>
      </c>
      <c r="E3">
        <v>0.27692307692307694</v>
      </c>
      <c r="F3">
        <v>86.733333333333334</v>
      </c>
      <c r="G3">
        <v>0.25587345894394042</v>
      </c>
    </row>
    <row r="4" spans="1:7" x14ac:dyDescent="0.25">
      <c r="A4">
        <v>143</v>
      </c>
      <c r="B4">
        <v>0.135678391959799</v>
      </c>
      <c r="C4">
        <v>21.495652173913044</v>
      </c>
      <c r="D4">
        <v>0.72275258742261639</v>
      </c>
      <c r="E4">
        <v>0.15</v>
      </c>
      <c r="F4">
        <v>27.666666666666668</v>
      </c>
      <c r="G4">
        <v>4.9779018376366599E-2</v>
      </c>
    </row>
    <row r="5" spans="1:7" x14ac:dyDescent="0.25">
      <c r="A5">
        <v>144</v>
      </c>
      <c r="B5">
        <v>0.76394849785407726</v>
      </c>
      <c r="C5">
        <v>18.081481481481482</v>
      </c>
      <c r="D5">
        <v>0.58761224115814559</v>
      </c>
      <c r="E5">
        <v>0.125</v>
      </c>
      <c r="F5">
        <v>178.6</v>
      </c>
      <c r="G5">
        <v>0.57641311933007666</v>
      </c>
    </row>
    <row r="6" spans="1:7" x14ac:dyDescent="0.25">
      <c r="A6">
        <v>145</v>
      </c>
      <c r="B6">
        <v>0.33333333333333331</v>
      </c>
      <c r="C6">
        <v>24.019607843137255</v>
      </c>
      <c r="D6">
        <v>0.82265627526436635</v>
      </c>
      <c r="E6">
        <v>0.02</v>
      </c>
      <c r="F6">
        <v>66.666666666666671</v>
      </c>
      <c r="G6">
        <v>0.18585717608746222</v>
      </c>
    </row>
    <row r="7" spans="1:7" x14ac:dyDescent="0.25">
      <c r="A7">
        <v>146</v>
      </c>
      <c r="B7">
        <v>0.3105590062111801</v>
      </c>
      <c r="C7">
        <v>17.051948051948052</v>
      </c>
      <c r="D7">
        <v>0.54686105538222085</v>
      </c>
      <c r="E7">
        <v>0.1</v>
      </c>
      <c r="F7">
        <v>100.13333333333334</v>
      </c>
      <c r="G7">
        <v>0.30262851826006049</v>
      </c>
    </row>
    <row r="8" spans="1:7" x14ac:dyDescent="0.25">
      <c r="A8">
        <v>147</v>
      </c>
      <c r="B8">
        <v>0.68333333333333335</v>
      </c>
      <c r="C8">
        <v>17.241610738255034</v>
      </c>
      <c r="D8">
        <v>0.5543683194911283</v>
      </c>
      <c r="E8">
        <v>0.24166666666666667</v>
      </c>
      <c r="F8">
        <v>205.33333333333334</v>
      </c>
      <c r="G8">
        <v>0.66969062572691318</v>
      </c>
    </row>
    <row r="9" spans="1:7" x14ac:dyDescent="0.25">
      <c r="A9">
        <v>148</v>
      </c>
      <c r="B9">
        <v>0.47619047619047616</v>
      </c>
      <c r="C9">
        <v>15.96774193548387</v>
      </c>
      <c r="D9">
        <v>0.50394580503289643</v>
      </c>
      <c r="E9">
        <v>0.24</v>
      </c>
      <c r="F9">
        <v>140</v>
      </c>
      <c r="G9">
        <v>0.44173063503140259</v>
      </c>
    </row>
    <row r="10" spans="1:7" x14ac:dyDescent="0.25">
      <c r="A10">
        <v>149</v>
      </c>
      <c r="B10">
        <v>0.67901234567901236</v>
      </c>
      <c r="C10">
        <v>21.924812030075188</v>
      </c>
      <c r="D10">
        <v>0.73973967353788539</v>
      </c>
      <c r="E10">
        <v>0.10833333333333334</v>
      </c>
      <c r="F10">
        <v>220.8</v>
      </c>
      <c r="G10">
        <v>0.72365666434054432</v>
      </c>
    </row>
    <row r="11" spans="1:7" x14ac:dyDescent="0.25">
      <c r="A11">
        <v>150</v>
      </c>
      <c r="B11">
        <v>0.21</v>
      </c>
      <c r="C11">
        <v>19.813253012048193</v>
      </c>
      <c r="D11">
        <v>0.65615954748074212</v>
      </c>
      <c r="E11">
        <v>0.18571428571428572</v>
      </c>
      <c r="F11">
        <v>42.133333333333333</v>
      </c>
      <c r="G11">
        <v>0.10025587345894393</v>
      </c>
    </row>
    <row r="12" spans="1:7" x14ac:dyDescent="0.25">
      <c r="A12">
        <v>151</v>
      </c>
      <c r="B12">
        <v>0.45698924731182794</v>
      </c>
      <c r="C12">
        <v>14.507246376811594</v>
      </c>
      <c r="D12">
        <v>0.44613619523388387</v>
      </c>
      <c r="E12">
        <v>0.38</v>
      </c>
      <c r="F12">
        <v>85.2</v>
      </c>
      <c r="G12">
        <v>0.25052337752965803</v>
      </c>
    </row>
    <row r="13" spans="1:7" x14ac:dyDescent="0.25">
      <c r="A13">
        <v>152</v>
      </c>
      <c r="B13">
        <v>0.4521276595744681</v>
      </c>
      <c r="C13">
        <v>14.905172413793103</v>
      </c>
      <c r="D13">
        <v>0.46188697844590626</v>
      </c>
      <c r="E13">
        <v>0.28888888888888886</v>
      </c>
      <c r="F13">
        <v>85.933333333333337</v>
      </c>
      <c r="G13">
        <v>0.25308211211909742</v>
      </c>
    </row>
    <row r="14" spans="1:7" x14ac:dyDescent="0.25">
      <c r="A14">
        <v>153</v>
      </c>
      <c r="B14">
        <v>0.22</v>
      </c>
      <c r="C14">
        <v>20.061855670103093</v>
      </c>
      <c r="D14">
        <v>0.66599978463299758</v>
      </c>
      <c r="E14">
        <v>0.21249999999999999</v>
      </c>
      <c r="F14">
        <v>22.933333333333334</v>
      </c>
      <c r="G14">
        <v>3.3263549662712256E-2</v>
      </c>
    </row>
    <row r="15" spans="1:7" x14ac:dyDescent="0.25">
      <c r="A15">
        <v>154</v>
      </c>
      <c r="B15">
        <v>0.79272727272727272</v>
      </c>
      <c r="C15">
        <v>20.435897435897434</v>
      </c>
      <c r="D15">
        <v>0.68080517613227887</v>
      </c>
      <c r="E15">
        <v>0.04</v>
      </c>
      <c r="F15">
        <v>218.8</v>
      </c>
      <c r="G15">
        <v>0.71667829727843679</v>
      </c>
    </row>
    <row r="16" spans="1:7" x14ac:dyDescent="0.25">
      <c r="A16">
        <v>155</v>
      </c>
      <c r="B16">
        <v>0.34170854271356782</v>
      </c>
      <c r="C16">
        <v>22.680555555555557</v>
      </c>
      <c r="D16">
        <v>0.76965365585486534</v>
      </c>
      <c r="E16">
        <v>0.1076923076923077</v>
      </c>
      <c r="F16">
        <v>68.8</v>
      </c>
      <c r="G16">
        <v>0.19330076762037682</v>
      </c>
    </row>
    <row r="17" spans="1:7" x14ac:dyDescent="0.25">
      <c r="A17">
        <v>156</v>
      </c>
      <c r="B17">
        <v>0.46728971962616822</v>
      </c>
      <c r="C17">
        <v>22.4</v>
      </c>
      <c r="D17">
        <v>0.7585486531061022</v>
      </c>
      <c r="E17">
        <v>7.1428571428571425E-2</v>
      </c>
      <c r="F17">
        <v>100</v>
      </c>
      <c r="G17">
        <v>0.30216329378925327</v>
      </c>
    </row>
    <row r="18" spans="1:7" x14ac:dyDescent="0.25">
      <c r="A18">
        <v>157</v>
      </c>
      <c r="B18">
        <v>8.0645161290322578E-2</v>
      </c>
      <c r="C18">
        <v>16.822222222222223</v>
      </c>
      <c r="D18">
        <v>0.53776800439802097</v>
      </c>
      <c r="E18">
        <v>0.125</v>
      </c>
      <c r="F18">
        <v>20</v>
      </c>
      <c r="G18">
        <v>2.3028611304954639E-2</v>
      </c>
    </row>
    <row r="19" spans="1:7" x14ac:dyDescent="0.25">
      <c r="A19">
        <v>158</v>
      </c>
      <c r="B19">
        <v>0.93427230046948362</v>
      </c>
      <c r="C19">
        <v>19.503816793893129</v>
      </c>
      <c r="D19">
        <v>0.64391138491495625</v>
      </c>
      <c r="E19">
        <v>0.19090909090909092</v>
      </c>
      <c r="F19">
        <v>199.93333333333334</v>
      </c>
      <c r="G19">
        <v>0.65084903465922306</v>
      </c>
    </row>
    <row r="20" spans="1:7" x14ac:dyDescent="0.25">
      <c r="A20">
        <v>159</v>
      </c>
      <c r="B20">
        <v>0.67924528301886788</v>
      </c>
      <c r="C20">
        <v>12.02919708029197</v>
      </c>
      <c r="D20">
        <v>0.34804958206763159</v>
      </c>
      <c r="E20">
        <v>0.37</v>
      </c>
      <c r="F20">
        <v>180</v>
      </c>
      <c r="G20">
        <v>0.58129797627355195</v>
      </c>
    </row>
    <row r="21" spans="1:7" x14ac:dyDescent="0.25">
      <c r="A21">
        <v>160</v>
      </c>
      <c r="B21">
        <v>0.18435754189944134</v>
      </c>
      <c r="C21">
        <v>23.309090909090909</v>
      </c>
      <c r="D21">
        <v>0.79453246039282321</v>
      </c>
      <c r="E21">
        <v>0.1</v>
      </c>
      <c r="F21">
        <v>33.333333333333336</v>
      </c>
      <c r="G21">
        <v>6.9551058385671091E-2</v>
      </c>
    </row>
    <row r="22" spans="1:7" x14ac:dyDescent="0.25">
      <c r="A22">
        <v>161</v>
      </c>
      <c r="B22">
        <v>0.78174603174603174</v>
      </c>
      <c r="C22">
        <v>21.390625</v>
      </c>
      <c r="D22">
        <v>0.71859538207806484</v>
      </c>
      <c r="E22">
        <v>0.28000000000000003</v>
      </c>
      <c r="F22">
        <v>197.8</v>
      </c>
      <c r="G22">
        <v>0.64340544312630843</v>
      </c>
    </row>
    <row r="23" spans="1:7" x14ac:dyDescent="0.25">
      <c r="A23">
        <v>162</v>
      </c>
      <c r="B23">
        <v>0.86956521739130432</v>
      </c>
      <c r="C23">
        <v>18.86046511627907</v>
      </c>
      <c r="D23">
        <v>0.61844611785161796</v>
      </c>
      <c r="E23">
        <v>7.4999999999999997E-2</v>
      </c>
      <c r="F23">
        <v>180</v>
      </c>
      <c r="G23">
        <v>0.58129797627355195</v>
      </c>
    </row>
    <row r="24" spans="1:7" x14ac:dyDescent="0.25">
      <c r="A24">
        <v>163</v>
      </c>
      <c r="B24">
        <v>8.666666666666667E-2</v>
      </c>
      <c r="C24">
        <v>22.540983606557376</v>
      </c>
      <c r="D24">
        <v>0.76412909272794449</v>
      </c>
      <c r="E24">
        <v>0.22</v>
      </c>
      <c r="F24">
        <v>13.4</v>
      </c>
      <c r="G24">
        <v>0</v>
      </c>
    </row>
    <row r="25" spans="1:7" x14ac:dyDescent="0.25">
      <c r="A25">
        <v>164</v>
      </c>
      <c r="B25">
        <v>0.64500000000000002</v>
      </c>
      <c r="C25">
        <v>21.246268656716417</v>
      </c>
      <c r="D25">
        <v>0.71288144215699945</v>
      </c>
      <c r="E25">
        <v>0.34</v>
      </c>
      <c r="F25">
        <v>129.73333333333332</v>
      </c>
      <c r="G25">
        <v>0.40590835077925091</v>
      </c>
    </row>
    <row r="26" spans="1:7" x14ac:dyDescent="0.25">
      <c r="A26">
        <v>165</v>
      </c>
      <c r="B26">
        <v>0.24</v>
      </c>
      <c r="C26">
        <v>23.183673469387756</v>
      </c>
      <c r="D26">
        <v>0.78956816371408378</v>
      </c>
      <c r="E26">
        <v>8.8888888888888892E-2</v>
      </c>
      <c r="F26">
        <v>24.866666666666667</v>
      </c>
      <c r="G26">
        <v>4.0009304489416142E-2</v>
      </c>
    </row>
    <row r="27" spans="1:7" x14ac:dyDescent="0.25">
      <c r="A27">
        <v>166</v>
      </c>
      <c r="B27">
        <v>0.77777777777777779</v>
      </c>
      <c r="C27">
        <v>28.5</v>
      </c>
      <c r="D27">
        <v>1</v>
      </c>
      <c r="E27">
        <v>0.2</v>
      </c>
      <c r="F27">
        <v>63.666666666666664</v>
      </c>
      <c r="G27">
        <v>0.17538962549430098</v>
      </c>
    </row>
    <row r="28" spans="1:7" x14ac:dyDescent="0.25">
      <c r="A28">
        <v>167</v>
      </c>
      <c r="B28">
        <v>0.48014440433212996</v>
      </c>
      <c r="C28">
        <v>16.777777777777779</v>
      </c>
      <c r="D28">
        <v>0.5360087960417812</v>
      </c>
      <c r="E28">
        <v>0.125</v>
      </c>
      <c r="F28">
        <v>133.33333333333334</v>
      </c>
      <c r="G28">
        <v>0.41846941149104439</v>
      </c>
    </row>
    <row r="29" spans="1:7" x14ac:dyDescent="0.25">
      <c r="A29">
        <v>168</v>
      </c>
      <c r="B29">
        <v>0.54966887417218546</v>
      </c>
      <c r="C29">
        <v>23.271084337349397</v>
      </c>
      <c r="D29">
        <v>0.79302807712433021</v>
      </c>
      <c r="E29">
        <v>0.10666666666666667</v>
      </c>
      <c r="F29">
        <v>166.66666666666666</v>
      </c>
      <c r="G29">
        <v>0.53477552919283544</v>
      </c>
    </row>
    <row r="30" spans="1:7" x14ac:dyDescent="0.25">
      <c r="A30">
        <v>169</v>
      </c>
      <c r="B30">
        <v>0.41666666666666669</v>
      </c>
      <c r="C30">
        <v>15.147540983606557</v>
      </c>
      <c r="D30">
        <v>0.47148045674528433</v>
      </c>
      <c r="E30">
        <v>0.35555555555555557</v>
      </c>
      <c r="F30">
        <v>80</v>
      </c>
      <c r="G30">
        <v>0.23237962316817862</v>
      </c>
    </row>
    <row r="31" spans="1:7" x14ac:dyDescent="0.25">
      <c r="A31">
        <v>170</v>
      </c>
      <c r="B31">
        <v>0.23346303501945526</v>
      </c>
      <c r="C31">
        <v>17.126126126126128</v>
      </c>
      <c r="D31">
        <v>0.54979718586095727</v>
      </c>
      <c r="E31">
        <v>0.11</v>
      </c>
      <c r="F31">
        <v>60</v>
      </c>
      <c r="G31">
        <v>0.16259595254710396</v>
      </c>
    </row>
    <row r="32" spans="1:7" x14ac:dyDescent="0.25">
      <c r="A32">
        <v>171</v>
      </c>
      <c r="B32">
        <v>0.55151515151515151</v>
      </c>
      <c r="C32">
        <v>20.153846153846153</v>
      </c>
      <c r="D32">
        <v>0.66964096925614236</v>
      </c>
      <c r="E32">
        <v>0.3</v>
      </c>
      <c r="F32">
        <v>91</v>
      </c>
      <c r="G32">
        <v>0.27076064200976968</v>
      </c>
    </row>
    <row r="33" spans="1:7" x14ac:dyDescent="0.25">
      <c r="A33">
        <v>172</v>
      </c>
      <c r="B33">
        <v>0.57264957264957261</v>
      </c>
      <c r="C33">
        <v>16.195652173913043</v>
      </c>
      <c r="D33">
        <v>0.51296699094103304</v>
      </c>
      <c r="E33">
        <v>2.2222222222222223E-2</v>
      </c>
      <c r="F33">
        <v>134.86666666666667</v>
      </c>
      <c r="G33">
        <v>0.42381949290532678</v>
      </c>
    </row>
    <row r="34" spans="1:7" x14ac:dyDescent="0.25">
      <c r="A34">
        <v>173</v>
      </c>
      <c r="B34">
        <v>0.80241935483870963</v>
      </c>
      <c r="C34">
        <v>21.242990654205606</v>
      </c>
      <c r="D34">
        <v>0.71275169164530161</v>
      </c>
      <c r="E34">
        <v>7.0000000000000007E-2</v>
      </c>
      <c r="F34">
        <v>199.4</v>
      </c>
      <c r="G34">
        <v>0.64898813677599432</v>
      </c>
    </row>
    <row r="35" spans="1:7" x14ac:dyDescent="0.25">
      <c r="A35">
        <v>174</v>
      </c>
      <c r="B35">
        <v>0.66025641025641024</v>
      </c>
      <c r="C35">
        <v>15.075471698113208</v>
      </c>
      <c r="D35">
        <v>0.46862779673675153</v>
      </c>
      <c r="E35">
        <v>0.32500000000000001</v>
      </c>
      <c r="F35">
        <v>206.66666666666666</v>
      </c>
      <c r="G35">
        <v>0.67434287043498475</v>
      </c>
    </row>
    <row r="36" spans="1:7" x14ac:dyDescent="0.25">
      <c r="A36">
        <v>175</v>
      </c>
      <c r="B36">
        <v>0.36789297658862874</v>
      </c>
      <c r="C36">
        <v>22.59349593495935</v>
      </c>
      <c r="D36">
        <v>0.76620764558387755</v>
      </c>
      <c r="E36">
        <v>2.5000000000000001E-2</v>
      </c>
      <c r="F36">
        <v>110.33333333333333</v>
      </c>
      <c r="G36">
        <v>0.33821819027680849</v>
      </c>
    </row>
    <row r="37" spans="1:7" x14ac:dyDescent="0.25">
      <c r="A37">
        <v>176</v>
      </c>
      <c r="B37">
        <v>0.35675675675675678</v>
      </c>
      <c r="C37">
        <v>18.462962962962962</v>
      </c>
      <c r="D37">
        <v>0.60271211288253612</v>
      </c>
      <c r="E37">
        <v>0.24615384615384617</v>
      </c>
      <c r="F37">
        <v>66.666666666666671</v>
      </c>
      <c r="G37">
        <v>0.18585717608746222</v>
      </c>
    </row>
    <row r="38" spans="1:7" x14ac:dyDescent="0.25">
      <c r="A38">
        <v>177</v>
      </c>
      <c r="B38">
        <v>0.58078602620087338</v>
      </c>
      <c r="C38">
        <v>17.571428571428573</v>
      </c>
      <c r="D38">
        <v>0.56742323097463288</v>
      </c>
      <c r="E38">
        <v>0.30769230769230771</v>
      </c>
      <c r="F38">
        <v>133.33333333333334</v>
      </c>
      <c r="G38">
        <v>0.41846941149104439</v>
      </c>
    </row>
    <row r="39" spans="1:7" x14ac:dyDescent="0.25">
      <c r="A39">
        <v>178</v>
      </c>
      <c r="B39">
        <v>0.37142857142857144</v>
      </c>
      <c r="C39">
        <v>20.061855670103093</v>
      </c>
      <c r="D39">
        <v>0.66599978463299758</v>
      </c>
      <c r="E39">
        <v>0.15476190476190477</v>
      </c>
      <c r="F39">
        <v>65.466666666666669</v>
      </c>
      <c r="G39">
        <v>0.18167015585019772</v>
      </c>
    </row>
    <row r="40" spans="1:7" x14ac:dyDescent="0.25">
      <c r="A40">
        <v>179</v>
      </c>
      <c r="B40">
        <v>0.5</v>
      </c>
      <c r="C40">
        <v>21.390243902439025</v>
      </c>
      <c r="D40">
        <v>0.7185802974027542</v>
      </c>
      <c r="E40">
        <v>0.17142857142857143</v>
      </c>
      <c r="F40">
        <v>100</v>
      </c>
      <c r="G40">
        <v>0.30216329378925327</v>
      </c>
    </row>
    <row r="41" spans="1:7" x14ac:dyDescent="0.25">
      <c r="A41">
        <v>180</v>
      </c>
      <c r="B41">
        <v>0.45871559633027525</v>
      </c>
      <c r="C41">
        <v>21.310810810810811</v>
      </c>
      <c r="D41">
        <v>0.71543616183528225</v>
      </c>
      <c r="E41">
        <v>0.23333333333333334</v>
      </c>
      <c r="F41">
        <v>100</v>
      </c>
      <c r="G41">
        <v>0.30216329378925327</v>
      </c>
    </row>
    <row r="42" spans="1:7" x14ac:dyDescent="0.25">
      <c r="A42">
        <v>181</v>
      </c>
      <c r="B42">
        <v>0.64341085271317833</v>
      </c>
      <c r="C42">
        <v>17.371212121212121</v>
      </c>
      <c r="D42">
        <v>0.5594982257983907</v>
      </c>
      <c r="E42">
        <v>0.32</v>
      </c>
      <c r="F42">
        <v>166.66666666666666</v>
      </c>
      <c r="G42">
        <v>0.53477552919283544</v>
      </c>
    </row>
    <row r="43" spans="1:7" x14ac:dyDescent="0.25">
      <c r="A43">
        <v>182</v>
      </c>
      <c r="B43">
        <v>0.70307167235494883</v>
      </c>
      <c r="C43">
        <v>17.294117647058822</v>
      </c>
      <c r="D43">
        <v>0.55644665782750702</v>
      </c>
      <c r="E43">
        <v>0.3783783783783784</v>
      </c>
      <c r="F43">
        <v>206.8</v>
      </c>
      <c r="G43">
        <v>0.67480809490579197</v>
      </c>
    </row>
    <row r="44" spans="1:7" x14ac:dyDescent="0.25">
      <c r="A44">
        <v>183</v>
      </c>
      <c r="B44">
        <v>0.32500000000000001</v>
      </c>
      <c r="C44">
        <v>21.452173913043477</v>
      </c>
      <c r="D44">
        <v>0.72103162272629484</v>
      </c>
      <c r="E44">
        <v>0.15</v>
      </c>
      <c r="F44">
        <v>65.466666666666669</v>
      </c>
      <c r="G44">
        <v>0.18167015585019772</v>
      </c>
    </row>
    <row r="45" spans="1:7" x14ac:dyDescent="0.25">
      <c r="A45">
        <v>184</v>
      </c>
      <c r="B45">
        <v>0.97572815533980584</v>
      </c>
      <c r="C45">
        <v>23.313131313131311</v>
      </c>
      <c r="D45">
        <v>0.79469238842520862</v>
      </c>
      <c r="E45">
        <v>0.1</v>
      </c>
      <c r="F45">
        <v>201.93333333333334</v>
      </c>
      <c r="G45">
        <v>0.65782740172133047</v>
      </c>
    </row>
    <row r="46" spans="1:7" x14ac:dyDescent="0.25">
      <c r="A46">
        <v>185</v>
      </c>
      <c r="B46">
        <v>0.29074889867841408</v>
      </c>
      <c r="C46">
        <v>14.803921568627452</v>
      </c>
      <c r="D46">
        <v>0.45787924845584199</v>
      </c>
      <c r="E46">
        <v>0.24390243902439024</v>
      </c>
      <c r="F46">
        <v>66.666666666666671</v>
      </c>
      <c r="G46">
        <v>0.18585717608746222</v>
      </c>
    </row>
    <row r="47" spans="1:7" x14ac:dyDescent="0.25">
      <c r="A47">
        <v>186</v>
      </c>
      <c r="B47">
        <v>0.15865384615384615</v>
      </c>
      <c r="C47">
        <v>17.823529411764707</v>
      </c>
      <c r="D47">
        <v>0.5774019338356563</v>
      </c>
      <c r="E47">
        <v>1.1904761904761904E-2</v>
      </c>
      <c r="F47">
        <v>33.333333333333336</v>
      </c>
      <c r="G47">
        <v>6.9551058385671091E-2</v>
      </c>
    </row>
    <row r="48" spans="1:7" x14ac:dyDescent="0.25">
      <c r="A48">
        <v>187</v>
      </c>
      <c r="B48">
        <v>0.26</v>
      </c>
      <c r="C48">
        <v>16.019607843137255</v>
      </c>
      <c r="D48">
        <v>0.50599877114122171</v>
      </c>
      <c r="E48">
        <v>0.36</v>
      </c>
      <c r="F48">
        <v>26.333333333333332</v>
      </c>
      <c r="G48">
        <v>4.5126773668294942E-2</v>
      </c>
    </row>
    <row r="49" spans="1:7" x14ac:dyDescent="0.25">
      <c r="A49">
        <v>188</v>
      </c>
      <c r="B49">
        <v>0.41605839416058393</v>
      </c>
      <c r="C49">
        <v>19.849315068493151</v>
      </c>
      <c r="D49">
        <v>0.65758696257916815</v>
      </c>
      <c r="E49">
        <v>4.2857142857142858E-2</v>
      </c>
      <c r="F49">
        <v>57.266666666666666</v>
      </c>
      <c r="G49">
        <v>0.1530588508955571</v>
      </c>
    </row>
    <row r="50" spans="1:7" x14ac:dyDescent="0.25">
      <c r="A50">
        <v>189</v>
      </c>
      <c r="B50">
        <v>0.26666666666666666</v>
      </c>
      <c r="C50">
        <v>22.405940594059405</v>
      </c>
      <c r="D50">
        <v>0.7587837948170848</v>
      </c>
      <c r="E50">
        <v>0.26250000000000001</v>
      </c>
      <c r="F50">
        <v>40</v>
      </c>
      <c r="G50">
        <v>9.2812281926029305E-2</v>
      </c>
    </row>
    <row r="51" spans="1:7" x14ac:dyDescent="0.25">
      <c r="A51">
        <v>190</v>
      </c>
      <c r="B51">
        <v>0.66</v>
      </c>
      <c r="C51">
        <v>21.210526315789473</v>
      </c>
      <c r="D51">
        <v>0.71146668209831887</v>
      </c>
      <c r="E51">
        <v>5.5555555555555552E-2</v>
      </c>
      <c r="F51">
        <v>66.533333333333331</v>
      </c>
      <c r="G51">
        <v>0.18539195161665503</v>
      </c>
    </row>
    <row r="52" spans="1:7" x14ac:dyDescent="0.25">
      <c r="A52">
        <v>191</v>
      </c>
      <c r="B52">
        <v>0.62256809338521402</v>
      </c>
      <c r="C52">
        <v>19.723577235772357</v>
      </c>
      <c r="D52">
        <v>0.65260998404376569</v>
      </c>
      <c r="E52">
        <v>0.23</v>
      </c>
      <c r="F52">
        <v>160</v>
      </c>
      <c r="G52">
        <v>0.51151430565247724</v>
      </c>
    </row>
    <row r="53" spans="1:7" x14ac:dyDescent="0.25">
      <c r="A53">
        <v>192</v>
      </c>
      <c r="B53">
        <v>0.55350553505535061</v>
      </c>
      <c r="C53">
        <v>20.755905511811022</v>
      </c>
      <c r="D53">
        <v>0.69347179595953468</v>
      </c>
      <c r="E53">
        <v>0.15454545454545454</v>
      </c>
      <c r="F53">
        <v>150</v>
      </c>
      <c r="G53">
        <v>0.47662247034193994</v>
      </c>
    </row>
    <row r="54" spans="1:7" x14ac:dyDescent="0.25">
      <c r="A54">
        <v>193</v>
      </c>
      <c r="B54">
        <v>0.53913043478260869</v>
      </c>
      <c r="C54">
        <v>21.583333333333332</v>
      </c>
      <c r="D54">
        <v>0.72622319956019787</v>
      </c>
      <c r="E54">
        <v>0.08</v>
      </c>
      <c r="F54">
        <v>124</v>
      </c>
      <c r="G54">
        <v>0.38590369853454287</v>
      </c>
    </row>
    <row r="55" spans="1:7" x14ac:dyDescent="0.25">
      <c r="A55">
        <v>194</v>
      </c>
      <c r="B55">
        <v>0.45454545454545453</v>
      </c>
      <c r="C55">
        <v>22.145454545454545</v>
      </c>
      <c r="D55">
        <v>0.74847318706582033</v>
      </c>
      <c r="E55">
        <v>0.1</v>
      </c>
      <c r="F55">
        <v>165</v>
      </c>
      <c r="G55">
        <v>0.52896022330774595</v>
      </c>
    </row>
    <row r="56" spans="1:7" x14ac:dyDescent="0.25">
      <c r="A56">
        <v>195</v>
      </c>
      <c r="B56">
        <v>0.31075697211155379</v>
      </c>
      <c r="C56">
        <v>18.645669291338582</v>
      </c>
      <c r="D56">
        <v>0.60994402912390211</v>
      </c>
      <c r="E56">
        <v>0.27</v>
      </c>
      <c r="F56">
        <v>78</v>
      </c>
      <c r="G56">
        <v>0.22540125610607115</v>
      </c>
    </row>
    <row r="57" spans="1:7" x14ac:dyDescent="0.25">
      <c r="A57">
        <v>196</v>
      </c>
      <c r="B57">
        <v>0.56122448979591832</v>
      </c>
      <c r="C57">
        <v>18.257425742574256</v>
      </c>
      <c r="D57">
        <v>0.59457649998094908</v>
      </c>
      <c r="E57">
        <v>0.01</v>
      </c>
      <c r="F57">
        <v>110</v>
      </c>
      <c r="G57">
        <v>0.33705512909979063</v>
      </c>
    </row>
    <row r="58" spans="1:7" x14ac:dyDescent="0.25">
      <c r="A58">
        <v>197</v>
      </c>
      <c r="B58">
        <v>0.82644628099173556</v>
      </c>
      <c r="C58">
        <v>19.8</v>
      </c>
      <c r="D58">
        <v>0.65563496426608026</v>
      </c>
      <c r="E58">
        <v>0.25</v>
      </c>
      <c r="F58">
        <v>300</v>
      </c>
      <c r="G58">
        <v>1</v>
      </c>
    </row>
    <row r="59" spans="1:7" x14ac:dyDescent="0.25">
      <c r="A59">
        <v>198</v>
      </c>
      <c r="B59">
        <v>0.27413127413127414</v>
      </c>
      <c r="C59">
        <v>18.124031007751938</v>
      </c>
      <c r="D59">
        <v>0.58929644450694862</v>
      </c>
      <c r="E59">
        <v>0.28999999999999998</v>
      </c>
      <c r="F59">
        <v>71</v>
      </c>
      <c r="G59">
        <v>0.20097697138869502</v>
      </c>
    </row>
    <row r="60" spans="1:7" x14ac:dyDescent="0.25">
      <c r="A60">
        <v>199</v>
      </c>
      <c r="B60">
        <v>0.59829059829059827</v>
      </c>
      <c r="C60">
        <v>20.247619047619047</v>
      </c>
      <c r="D60">
        <v>0.67335270556820859</v>
      </c>
      <c r="E60">
        <v>0.05</v>
      </c>
      <c r="F60">
        <v>210</v>
      </c>
      <c r="G60">
        <v>0.68597348220516396</v>
      </c>
    </row>
    <row r="61" spans="1:7" x14ac:dyDescent="0.25">
      <c r="A61">
        <v>200</v>
      </c>
      <c r="B61">
        <v>0.53977272727272729</v>
      </c>
      <c r="C61">
        <v>22.346774193548388</v>
      </c>
      <c r="D61">
        <v>0.75644185922786367</v>
      </c>
      <c r="E61">
        <v>0.24</v>
      </c>
      <c r="F61">
        <v>190</v>
      </c>
      <c r="G61">
        <v>0.61618981158408925</v>
      </c>
    </row>
    <row r="62" spans="1:7" x14ac:dyDescent="0.25">
      <c r="A62">
        <v>201</v>
      </c>
      <c r="B62">
        <v>0.5818965517241379</v>
      </c>
      <c r="C62">
        <v>25.243243243243242</v>
      </c>
      <c r="D62">
        <v>0.87109044173365224</v>
      </c>
      <c r="E62">
        <v>0.11</v>
      </c>
      <c r="F62">
        <v>135</v>
      </c>
      <c r="G62">
        <v>0.42428471737613394</v>
      </c>
    </row>
    <row r="63" spans="1:7" x14ac:dyDescent="0.25">
      <c r="A63">
        <v>202</v>
      </c>
      <c r="B63">
        <v>0.14117647058823529</v>
      </c>
      <c r="C63">
        <v>18.984496124031008</v>
      </c>
      <c r="D63">
        <v>0.62335553652019382</v>
      </c>
      <c r="E63">
        <v>0.28999999999999998</v>
      </c>
      <c r="F63">
        <v>36</v>
      </c>
      <c r="G63">
        <v>7.8855547801814377E-2</v>
      </c>
    </row>
    <row r="64" spans="1:7" x14ac:dyDescent="0.25">
      <c r="A64">
        <v>203</v>
      </c>
      <c r="B64">
        <v>0.83612040133779264</v>
      </c>
      <c r="C64">
        <v>23.142857142857142</v>
      </c>
      <c r="D64">
        <v>0.78795256420325133</v>
      </c>
      <c r="E64">
        <v>0.19</v>
      </c>
      <c r="F64">
        <v>250</v>
      </c>
      <c r="G64">
        <v>0.82554082344731328</v>
      </c>
    </row>
    <row r="65" spans="1:7" x14ac:dyDescent="0.25">
      <c r="A65">
        <v>204</v>
      </c>
      <c r="B65">
        <v>0.67567567567567566</v>
      </c>
      <c r="C65">
        <v>14.860869565217392</v>
      </c>
      <c r="D65">
        <v>0.46013337476396493</v>
      </c>
      <c r="E65">
        <v>0.15</v>
      </c>
      <c r="F65">
        <v>200</v>
      </c>
      <c r="G65">
        <v>0.65108164689462655</v>
      </c>
    </row>
    <row r="66" spans="1:7" x14ac:dyDescent="0.25">
      <c r="A66">
        <v>205</v>
      </c>
      <c r="B66">
        <v>0.33600000000000002</v>
      </c>
      <c r="C66">
        <v>24.524271844660195</v>
      </c>
      <c r="D66">
        <v>0.84263198065724798</v>
      </c>
      <c r="E66">
        <v>0.03</v>
      </c>
      <c r="F66">
        <v>84</v>
      </c>
      <c r="G66">
        <v>0.24633635729239353</v>
      </c>
    </row>
    <row r="67" spans="1:7" x14ac:dyDescent="0.25">
      <c r="A67">
        <v>206</v>
      </c>
      <c r="B67">
        <v>0.42148760330578511</v>
      </c>
      <c r="C67">
        <v>15.852713178294573</v>
      </c>
      <c r="D67">
        <v>0.49939271513865274</v>
      </c>
      <c r="E67">
        <v>0.28999999999999998</v>
      </c>
      <c r="F67">
        <v>102</v>
      </c>
      <c r="G67">
        <v>0.30914166085136074</v>
      </c>
    </row>
    <row r="68" spans="1:7" x14ac:dyDescent="0.25">
      <c r="A68">
        <v>207</v>
      </c>
      <c r="B68">
        <v>0.90032154340836013</v>
      </c>
      <c r="C68">
        <v>22.009090909090908</v>
      </c>
      <c r="D68">
        <v>0.74307561597281224</v>
      </c>
      <c r="E68">
        <v>0.1</v>
      </c>
      <c r="F68">
        <v>280</v>
      </c>
      <c r="G68">
        <v>0.93021632937892529</v>
      </c>
    </row>
    <row r="69" spans="1:7" x14ac:dyDescent="0.25">
      <c r="A69">
        <v>208</v>
      </c>
      <c r="B69">
        <v>0.48172757475083056</v>
      </c>
      <c r="C69">
        <v>21.353448275862068</v>
      </c>
      <c r="D69">
        <v>0.71712384599344081</v>
      </c>
      <c r="E69">
        <v>0.16</v>
      </c>
      <c r="F69">
        <v>145</v>
      </c>
      <c r="G69">
        <v>0.45917655268667124</v>
      </c>
    </row>
    <row r="70" spans="1:7" x14ac:dyDescent="0.25">
      <c r="A70">
        <v>210</v>
      </c>
      <c r="B70">
        <v>0.14705882352941177</v>
      </c>
      <c r="C70">
        <v>16.118110236220474</v>
      </c>
      <c r="D70">
        <v>0.50989771138420792</v>
      </c>
      <c r="E70">
        <v>0.27</v>
      </c>
      <c r="F70">
        <v>35</v>
      </c>
      <c r="G70">
        <v>7.5366364270760641E-2</v>
      </c>
    </row>
    <row r="71" spans="1:7" x14ac:dyDescent="0.25">
      <c r="A71">
        <v>209</v>
      </c>
      <c r="B71">
        <v>0.32362459546925565</v>
      </c>
      <c r="C71">
        <v>21.762376237623762</v>
      </c>
      <c r="D71">
        <v>0.73331010946064368</v>
      </c>
      <c r="E71">
        <v>0.01</v>
      </c>
      <c r="F71">
        <v>100</v>
      </c>
      <c r="G71">
        <v>0.30216329378925327</v>
      </c>
    </row>
    <row r="72" spans="1:7" x14ac:dyDescent="0.25">
      <c r="A72">
        <v>211</v>
      </c>
      <c r="B72">
        <v>0.70588235294117652</v>
      </c>
      <c r="C72">
        <v>17.404958677685951</v>
      </c>
      <c r="D72">
        <v>0.56083398834160991</v>
      </c>
      <c r="E72">
        <v>0.21</v>
      </c>
      <c r="F72">
        <v>180</v>
      </c>
      <c r="G72">
        <v>0.58129797627355195</v>
      </c>
    </row>
    <row r="73" spans="1:7" x14ac:dyDescent="0.25">
      <c r="A73">
        <v>212</v>
      </c>
      <c r="B73">
        <v>0.53439153439153442</v>
      </c>
      <c r="C73">
        <v>23.098039215686274</v>
      </c>
      <c r="D73">
        <v>0.78617857258351387</v>
      </c>
      <c r="E73">
        <v>0.02</v>
      </c>
      <c r="F73">
        <v>101</v>
      </c>
      <c r="G73">
        <v>0.30565247732030698</v>
      </c>
    </row>
    <row r="74" spans="1:7" x14ac:dyDescent="0.25">
      <c r="A74">
        <v>213</v>
      </c>
      <c r="B74">
        <v>0.87072243346007605</v>
      </c>
      <c r="C74">
        <v>18.975806451612904</v>
      </c>
      <c r="D74">
        <v>0.62301158027274828</v>
      </c>
      <c r="E74">
        <v>0.24</v>
      </c>
      <c r="F74">
        <v>229</v>
      </c>
      <c r="G74">
        <v>0.7522679692951848</v>
      </c>
    </row>
    <row r="75" spans="1:7" x14ac:dyDescent="0.25">
      <c r="A75">
        <v>214</v>
      </c>
      <c r="B75">
        <v>0.72916666666666663</v>
      </c>
      <c r="C75">
        <v>18.627906976744185</v>
      </c>
      <c r="D75">
        <v>0.60924095784803811</v>
      </c>
      <c r="E75">
        <v>0.28999999999999998</v>
      </c>
      <c r="F75">
        <v>210</v>
      </c>
      <c r="G75">
        <v>0.68597348220516396</v>
      </c>
    </row>
    <row r="76" spans="1:7" x14ac:dyDescent="0.25">
      <c r="A76">
        <v>215</v>
      </c>
      <c r="B76">
        <v>0.82278481012658233</v>
      </c>
      <c r="C76">
        <v>17.612403100775193</v>
      </c>
      <c r="D76">
        <v>0.56904509249907309</v>
      </c>
      <c r="E76">
        <v>0.28999999999999998</v>
      </c>
      <c r="F76">
        <v>260</v>
      </c>
      <c r="G76">
        <v>0.86043265875785058</v>
      </c>
    </row>
    <row r="77" spans="1:7" x14ac:dyDescent="0.25">
      <c r="A77">
        <v>216</v>
      </c>
      <c r="B77">
        <v>0.69387755102040816</v>
      </c>
      <c r="C77">
        <v>24.771428571428572</v>
      </c>
      <c r="D77">
        <v>0.85241498468546295</v>
      </c>
      <c r="E77">
        <v>0.05</v>
      </c>
      <c r="F77">
        <v>136</v>
      </c>
      <c r="G77">
        <v>0.42777390090718764</v>
      </c>
    </row>
    <row r="78" spans="1:7" x14ac:dyDescent="0.25">
      <c r="A78">
        <v>217</v>
      </c>
      <c r="B78">
        <v>0.66445182724252494</v>
      </c>
      <c r="C78">
        <v>17.411290322580644</v>
      </c>
      <c r="D78">
        <v>0.56108460870027843</v>
      </c>
      <c r="E78">
        <v>0.24</v>
      </c>
      <c r="F78">
        <v>200</v>
      </c>
      <c r="G78">
        <v>0.65108164689462655</v>
      </c>
    </row>
    <row r="79" spans="1:7" x14ac:dyDescent="0.25">
      <c r="A79">
        <v>218</v>
      </c>
      <c r="B79">
        <v>0.79640718562874246</v>
      </c>
      <c r="C79">
        <v>20.669642857142858</v>
      </c>
      <c r="D79">
        <v>0.69005733134375247</v>
      </c>
      <c r="E79">
        <v>0.12</v>
      </c>
      <c r="F79">
        <v>266.66666666666669</v>
      </c>
      <c r="G79">
        <v>0.88369388229820889</v>
      </c>
    </row>
    <row r="80" spans="1:7" x14ac:dyDescent="0.25">
      <c r="A80">
        <v>219</v>
      </c>
      <c r="B80">
        <v>0.65573770491803274</v>
      </c>
      <c r="C80">
        <v>15.475409836065573</v>
      </c>
      <c r="D80">
        <v>0.48445822330770821</v>
      </c>
      <c r="E80">
        <v>0.22</v>
      </c>
      <c r="F80">
        <v>160</v>
      </c>
      <c r="G80">
        <v>0.51151430565247724</v>
      </c>
    </row>
    <row r="81" spans="1:7" x14ac:dyDescent="0.25">
      <c r="A81">
        <v>220</v>
      </c>
      <c r="B81">
        <v>0.73076923076923073</v>
      </c>
      <c r="C81">
        <v>24.047169811320753</v>
      </c>
      <c r="D81">
        <v>0.82374723827107987</v>
      </c>
      <c r="E81">
        <v>0.06</v>
      </c>
      <c r="F81">
        <v>190</v>
      </c>
      <c r="G81">
        <v>0.61618981158408925</v>
      </c>
    </row>
    <row r="82" spans="1:7" x14ac:dyDescent="0.25">
      <c r="A82">
        <v>221</v>
      </c>
      <c r="B82">
        <v>0.5757575757575758</v>
      </c>
      <c r="C82">
        <v>19.191304347826087</v>
      </c>
      <c r="D82">
        <v>0.63154145851758015</v>
      </c>
      <c r="E82">
        <v>0.15</v>
      </c>
      <c r="F82">
        <v>114</v>
      </c>
      <c r="G82">
        <v>0.35101186322400552</v>
      </c>
    </row>
    <row r="83" spans="1:7" x14ac:dyDescent="0.25">
      <c r="A83">
        <v>222</v>
      </c>
      <c r="B83">
        <v>0.44247787610619471</v>
      </c>
      <c r="C83">
        <v>19.282258064516128</v>
      </c>
      <c r="D83">
        <v>0.63514160563230415</v>
      </c>
      <c r="E83">
        <v>0.24</v>
      </c>
      <c r="F83">
        <v>150</v>
      </c>
      <c r="G83">
        <v>0.47662247034193994</v>
      </c>
    </row>
    <row r="84" spans="1:7" x14ac:dyDescent="0.25">
      <c r="A84">
        <v>223</v>
      </c>
      <c r="B84">
        <v>0.70564516129032262</v>
      </c>
      <c r="C84">
        <v>20.592920353982301</v>
      </c>
      <c r="D84">
        <v>0.6870204867986397</v>
      </c>
      <c r="E84">
        <v>0.13</v>
      </c>
      <c r="F84">
        <v>175</v>
      </c>
      <c r="G84">
        <v>0.56385205861828325</v>
      </c>
    </row>
    <row r="85" spans="1:7" x14ac:dyDescent="0.25">
      <c r="A85">
        <v>224</v>
      </c>
      <c r="B85">
        <v>0.36991869918699188</v>
      </c>
      <c r="C85">
        <v>16.234234234234233</v>
      </c>
      <c r="D85">
        <v>0.51449415330668757</v>
      </c>
      <c r="E85">
        <v>0.11</v>
      </c>
      <c r="F85">
        <v>91</v>
      </c>
      <c r="G85">
        <v>0.27076064200976968</v>
      </c>
    </row>
    <row r="86" spans="1:7" x14ac:dyDescent="0.25">
      <c r="A86">
        <v>225</v>
      </c>
      <c r="B86">
        <v>0.64685314685314688</v>
      </c>
      <c r="C86">
        <v>22.853211009174313</v>
      </c>
      <c r="D86">
        <v>0.77648773648188596</v>
      </c>
      <c r="E86">
        <v>0.09</v>
      </c>
      <c r="F86">
        <v>185</v>
      </c>
      <c r="G86">
        <v>0.59874389392882055</v>
      </c>
    </row>
    <row r="87" spans="1:7" x14ac:dyDescent="0.25">
      <c r="A87">
        <v>226</v>
      </c>
      <c r="B87">
        <v>0.58659217877094971</v>
      </c>
      <c r="C87">
        <v>13.333333333333334</v>
      </c>
      <c r="D87">
        <v>0.39967014843320509</v>
      </c>
      <c r="E87">
        <v>0.26</v>
      </c>
      <c r="F87">
        <v>210</v>
      </c>
      <c r="G87">
        <v>0.68597348220516396</v>
      </c>
    </row>
    <row r="88" spans="1:7" x14ac:dyDescent="0.25">
      <c r="A88">
        <v>227</v>
      </c>
      <c r="B88">
        <v>0.60344827586206895</v>
      </c>
      <c r="C88">
        <v>22.188034188034187</v>
      </c>
      <c r="D88">
        <v>0.750158582484036</v>
      </c>
      <c r="E88">
        <v>0.17</v>
      </c>
      <c r="F88">
        <v>140</v>
      </c>
      <c r="G88">
        <v>0.44173063503140259</v>
      </c>
    </row>
    <row r="89" spans="1:7" x14ac:dyDescent="0.25">
      <c r="A89">
        <v>228</v>
      </c>
      <c r="B89">
        <v>0.17142857142857143</v>
      </c>
      <c r="C89">
        <v>21.025423728813561</v>
      </c>
      <c r="D89">
        <v>0.70413991669850273</v>
      </c>
      <c r="E89">
        <v>0.18</v>
      </c>
      <c r="F89">
        <v>48</v>
      </c>
      <c r="G89">
        <v>0.12072575017445918</v>
      </c>
    </row>
    <row r="90" spans="1:7" x14ac:dyDescent="0.25">
      <c r="A90">
        <v>229</v>
      </c>
      <c r="B90">
        <v>0.57499999999999996</v>
      </c>
      <c r="C90">
        <v>25.927927927927929</v>
      </c>
      <c r="D90">
        <v>0.89819175965410158</v>
      </c>
      <c r="E90">
        <v>0.11</v>
      </c>
      <c r="F90">
        <v>184</v>
      </c>
      <c r="G90">
        <v>0.5952547103977669</v>
      </c>
    </row>
    <row r="91" spans="1:7" x14ac:dyDescent="0.25">
      <c r="A91">
        <v>230</v>
      </c>
      <c r="B91">
        <v>0.78328981723237601</v>
      </c>
      <c r="C91">
        <v>22.869281045751634</v>
      </c>
      <c r="D91">
        <v>0.77712382369110378</v>
      </c>
      <c r="E91">
        <v>0.02</v>
      </c>
      <c r="F91">
        <v>300</v>
      </c>
      <c r="G91">
        <v>1</v>
      </c>
    </row>
    <row r="92" spans="1:7" x14ac:dyDescent="0.25">
      <c r="A92">
        <v>231</v>
      </c>
      <c r="B92">
        <v>0.34351145038167941</v>
      </c>
      <c r="C92">
        <v>16.214285714285715</v>
      </c>
      <c r="D92">
        <v>0.51370454723945658</v>
      </c>
      <c r="E92">
        <v>0.12</v>
      </c>
      <c r="F92">
        <v>90</v>
      </c>
      <c r="G92">
        <v>0.26727145847871592</v>
      </c>
    </row>
    <row r="93" spans="1:7" x14ac:dyDescent="0.25">
      <c r="A93">
        <v>232</v>
      </c>
      <c r="B93">
        <v>0.33678756476683935</v>
      </c>
      <c r="C93">
        <v>15.984126984126984</v>
      </c>
      <c r="D93">
        <v>0.50459436110892952</v>
      </c>
      <c r="E93">
        <v>0.26</v>
      </c>
      <c r="F93">
        <v>65</v>
      </c>
      <c r="G93">
        <v>0.18004187020237264</v>
      </c>
    </row>
    <row r="94" spans="1:7" x14ac:dyDescent="0.25">
      <c r="A94">
        <v>233</v>
      </c>
      <c r="B94">
        <v>0.51495016611295685</v>
      </c>
      <c r="C94">
        <v>19.7</v>
      </c>
      <c r="D94">
        <v>0.65167674546454091</v>
      </c>
      <c r="E94">
        <v>0.2</v>
      </c>
      <c r="F94">
        <v>155</v>
      </c>
      <c r="G94">
        <v>0.49406838799720859</v>
      </c>
    </row>
    <row r="95" spans="1:7" x14ac:dyDescent="0.25">
      <c r="A95">
        <v>234</v>
      </c>
      <c r="B95">
        <v>0.18777292576419213</v>
      </c>
      <c r="C95">
        <v>27.381818181818183</v>
      </c>
      <c r="D95">
        <v>0.95573991703733319</v>
      </c>
      <c r="E95">
        <v>0.1</v>
      </c>
      <c r="F95">
        <v>43</v>
      </c>
      <c r="G95">
        <v>0.10327983251919051</v>
      </c>
    </row>
    <row r="96" spans="1:7" x14ac:dyDescent="0.25">
      <c r="A96">
        <v>235</v>
      </c>
      <c r="B96">
        <v>0.46938775510204084</v>
      </c>
      <c r="C96">
        <v>16.260162601626018</v>
      </c>
      <c r="D96">
        <v>0.51552045481972142</v>
      </c>
      <c r="E96">
        <v>0.23</v>
      </c>
      <c r="F96">
        <v>115</v>
      </c>
      <c r="G96">
        <v>0.35450104675505928</v>
      </c>
    </row>
    <row r="97" spans="1:7" x14ac:dyDescent="0.25">
      <c r="A97">
        <v>236</v>
      </c>
      <c r="B97">
        <v>0.48859934853420195</v>
      </c>
      <c r="C97">
        <v>19.681415929203538</v>
      </c>
      <c r="D97">
        <v>0.65094114728018404</v>
      </c>
      <c r="E97">
        <v>0.13</v>
      </c>
      <c r="F97">
        <v>150</v>
      </c>
      <c r="G97">
        <v>0.47662247034193994</v>
      </c>
    </row>
    <row r="98" spans="1:7" x14ac:dyDescent="0.25">
      <c r="A98">
        <v>237</v>
      </c>
      <c r="B98">
        <v>0.56451612903225812</v>
      </c>
      <c r="C98">
        <v>21.076190476190476</v>
      </c>
      <c r="D98">
        <v>0.70614937563810576</v>
      </c>
      <c r="E98">
        <v>0.05</v>
      </c>
      <c r="F98">
        <v>175</v>
      </c>
      <c r="G98">
        <v>0.56385205861828325</v>
      </c>
    </row>
    <row r="99" spans="1:7" x14ac:dyDescent="0.25">
      <c r="A99">
        <v>238</v>
      </c>
      <c r="B99">
        <v>0.38114754098360654</v>
      </c>
      <c r="C99">
        <v>16.616666666666667</v>
      </c>
      <c r="D99">
        <v>0.52963166575041232</v>
      </c>
      <c r="E99">
        <v>0.2</v>
      </c>
      <c r="F99">
        <v>93</v>
      </c>
      <c r="G99">
        <v>0.27773900907187715</v>
      </c>
    </row>
    <row r="100" spans="1:7" x14ac:dyDescent="0.25">
      <c r="A100">
        <v>239</v>
      </c>
      <c r="B100">
        <v>0.65979381443298968</v>
      </c>
      <c r="C100">
        <v>16.722222222222221</v>
      </c>
      <c r="D100">
        <v>0.53380978559648151</v>
      </c>
      <c r="E100">
        <v>0.26</v>
      </c>
      <c r="F100">
        <v>128</v>
      </c>
      <c r="G100">
        <v>0.39986043265875781</v>
      </c>
    </row>
    <row r="101" spans="1:7" x14ac:dyDescent="0.25">
      <c r="A101">
        <v>240</v>
      </c>
      <c r="B101">
        <v>0.39043824701195218</v>
      </c>
      <c r="C101">
        <v>18.666666666666668</v>
      </c>
      <c r="D101">
        <v>0.61077515118196812</v>
      </c>
      <c r="E101">
        <v>0.17</v>
      </c>
      <c r="F101">
        <v>98</v>
      </c>
      <c r="G101">
        <v>0.2951849267271458</v>
      </c>
    </row>
    <row r="102" spans="1:7" x14ac:dyDescent="0.25">
      <c r="A102">
        <v>241</v>
      </c>
      <c r="B102">
        <v>0.67226890756302526</v>
      </c>
      <c r="C102">
        <v>4.5447154471544717</v>
      </c>
      <c r="D102">
        <v>5.1797422867026918E-2</v>
      </c>
      <c r="E102">
        <v>0.23</v>
      </c>
      <c r="F102">
        <v>160</v>
      </c>
      <c r="G102">
        <v>0.51151430565247724</v>
      </c>
    </row>
    <row r="103" spans="1:7" x14ac:dyDescent="0.25">
      <c r="A103">
        <v>242</v>
      </c>
      <c r="B103">
        <v>0.54545454545454541</v>
      </c>
      <c r="C103">
        <v>5.0787401574803148</v>
      </c>
      <c r="D103">
        <v>7.2935289356010263E-2</v>
      </c>
      <c r="E103">
        <v>0.15454545454545454</v>
      </c>
      <c r="F103">
        <v>150</v>
      </c>
      <c r="G103">
        <v>0.47662247034193994</v>
      </c>
    </row>
    <row r="104" spans="1:7" x14ac:dyDescent="0.25">
      <c r="A104">
        <v>243</v>
      </c>
      <c r="B104">
        <v>0.50406504065040647</v>
      </c>
      <c r="C104">
        <v>7.166666666666667</v>
      </c>
      <c r="D104">
        <v>0.15557998900494779</v>
      </c>
      <c r="E104">
        <v>0.08</v>
      </c>
      <c r="F104">
        <v>124</v>
      </c>
      <c r="G104">
        <v>0.38590369853454287</v>
      </c>
    </row>
    <row r="105" spans="1:7" x14ac:dyDescent="0.25">
      <c r="A105">
        <v>244</v>
      </c>
      <c r="B105">
        <v>0.55369127516778527</v>
      </c>
      <c r="C105">
        <v>9.163636363636364</v>
      </c>
      <c r="D105">
        <v>0.23462441901144487</v>
      </c>
      <c r="E105">
        <v>0.1</v>
      </c>
      <c r="F105">
        <v>165</v>
      </c>
      <c r="G105">
        <v>0.52896022330774595</v>
      </c>
    </row>
    <row r="106" spans="1:7" x14ac:dyDescent="0.25">
      <c r="A106">
        <v>245</v>
      </c>
      <c r="B106">
        <v>0.3</v>
      </c>
      <c r="C106">
        <v>4.3228346456692917</v>
      </c>
      <c r="D106">
        <v>4.3014895265634415E-2</v>
      </c>
      <c r="E106">
        <v>0.27</v>
      </c>
      <c r="F106">
        <v>78</v>
      </c>
      <c r="G106">
        <v>0.22540125610607115</v>
      </c>
    </row>
    <row r="107" spans="1:7" x14ac:dyDescent="0.25">
      <c r="A107">
        <v>246</v>
      </c>
      <c r="B107">
        <v>0.44354838709677419</v>
      </c>
      <c r="C107">
        <v>6.7524752475247523</v>
      </c>
      <c r="D107">
        <v>0.13918538637811004</v>
      </c>
      <c r="E107">
        <v>0.01</v>
      </c>
      <c r="F107">
        <v>110</v>
      </c>
      <c r="G107">
        <v>0.33705512909979063</v>
      </c>
    </row>
    <row r="108" spans="1:7" x14ac:dyDescent="0.25">
      <c r="A108">
        <v>247</v>
      </c>
      <c r="B108">
        <v>0.57241379310344831</v>
      </c>
      <c r="C108">
        <v>6.5839999999999996</v>
      </c>
      <c r="D108">
        <v>0.13251676745464538</v>
      </c>
      <c r="E108">
        <v>0.25</v>
      </c>
      <c r="F108">
        <v>166.66666666666666</v>
      </c>
      <c r="G108">
        <v>0.53477552919283544</v>
      </c>
    </row>
    <row r="109" spans="1:7" x14ac:dyDescent="0.25">
      <c r="A109">
        <v>248</v>
      </c>
      <c r="B109">
        <v>0.27734375</v>
      </c>
      <c r="C109">
        <v>6.5736434108527133</v>
      </c>
      <c r="D109">
        <v>0.13210683099581932</v>
      </c>
      <c r="E109">
        <v>0.28999999999999998</v>
      </c>
      <c r="F109">
        <v>71</v>
      </c>
      <c r="G109">
        <v>0.20097697138869502</v>
      </c>
    </row>
    <row r="110" spans="1:7" x14ac:dyDescent="0.25">
      <c r="A110">
        <v>249</v>
      </c>
      <c r="B110">
        <v>0.69306930693069302</v>
      </c>
      <c r="C110">
        <v>7.9714285714285715</v>
      </c>
      <c r="D110">
        <v>0.18743422602685936</v>
      </c>
      <c r="E110">
        <v>0.05</v>
      </c>
      <c r="F110">
        <v>210</v>
      </c>
      <c r="G110">
        <v>0.68597348220516396</v>
      </c>
    </row>
    <row r="111" spans="1:7" x14ac:dyDescent="0.25">
      <c r="A111">
        <v>250</v>
      </c>
      <c r="B111">
        <v>0.64846416382252559</v>
      </c>
      <c r="C111">
        <v>7.4838709677419351</v>
      </c>
      <c r="D111">
        <v>0.16813562928940037</v>
      </c>
      <c r="E111">
        <v>0.24</v>
      </c>
      <c r="F111">
        <v>190</v>
      </c>
      <c r="G111">
        <v>0.61618981158408925</v>
      </c>
    </row>
    <row r="112" spans="1:7" x14ac:dyDescent="0.25">
      <c r="A112">
        <v>251</v>
      </c>
      <c r="B112">
        <v>0.49815498154981552</v>
      </c>
      <c r="C112">
        <v>6.6936936936936933</v>
      </c>
      <c r="D112">
        <v>0.13685868386253211</v>
      </c>
      <c r="E112">
        <v>0.11</v>
      </c>
      <c r="F112">
        <v>135</v>
      </c>
      <c r="G112">
        <v>0.42428471737613394</v>
      </c>
    </row>
    <row r="113" spans="1:7" x14ac:dyDescent="0.25">
      <c r="A113">
        <v>252</v>
      </c>
      <c r="B113">
        <v>0.13953488372093023</v>
      </c>
      <c r="C113">
        <v>4.7364341085271322</v>
      </c>
      <c r="D113">
        <v>5.9386066967539043E-2</v>
      </c>
      <c r="E113">
        <v>0.28999999999999998</v>
      </c>
      <c r="F113">
        <v>36</v>
      </c>
      <c r="G113">
        <v>7.8855547801814377E-2</v>
      </c>
    </row>
    <row r="114" spans="1:7" x14ac:dyDescent="0.25">
      <c r="A114">
        <v>253</v>
      </c>
      <c r="B114">
        <v>0.82781456953642385</v>
      </c>
      <c r="C114">
        <v>7.3949579831932777</v>
      </c>
      <c r="D114">
        <v>0.16461625881798572</v>
      </c>
      <c r="E114">
        <v>0.19</v>
      </c>
      <c r="F114">
        <v>250</v>
      </c>
      <c r="G114">
        <v>0.82554082344731328</v>
      </c>
    </row>
    <row r="115" spans="1:7" x14ac:dyDescent="0.25">
      <c r="A115">
        <v>254</v>
      </c>
      <c r="B115">
        <v>0.6211180124223602</v>
      </c>
      <c r="C115">
        <v>6.3304347826086955</v>
      </c>
      <c r="D115">
        <v>0.12248010134569877</v>
      </c>
      <c r="E115">
        <v>0.15</v>
      </c>
      <c r="F115">
        <v>200</v>
      </c>
      <c r="G115">
        <v>0.65108164689462655</v>
      </c>
    </row>
    <row r="116" spans="1:7" x14ac:dyDescent="0.25">
      <c r="A116">
        <v>255</v>
      </c>
      <c r="B116">
        <v>0.33600000000000002</v>
      </c>
      <c r="C116">
        <v>7.3398058252427187</v>
      </c>
      <c r="D116">
        <v>0.16243321573253203</v>
      </c>
      <c r="E116">
        <v>0.03</v>
      </c>
      <c r="F116">
        <v>84</v>
      </c>
      <c r="G116">
        <v>0.24633635729239353</v>
      </c>
    </row>
    <row r="117" spans="1:7" x14ac:dyDescent="0.25">
      <c r="A117">
        <v>256</v>
      </c>
      <c r="B117">
        <v>0.3984375</v>
      </c>
      <c r="C117">
        <v>6.4961240310077519</v>
      </c>
      <c r="D117">
        <v>0.12903844432795938</v>
      </c>
      <c r="E117">
        <v>0.28999999999999998</v>
      </c>
      <c r="F117">
        <v>102</v>
      </c>
      <c r="G117">
        <v>0.30914166085136074</v>
      </c>
    </row>
    <row r="118" spans="1:7" x14ac:dyDescent="0.25">
      <c r="A118">
        <v>257</v>
      </c>
      <c r="B118">
        <v>0.96885813148788924</v>
      </c>
      <c r="C118">
        <v>7.9909090909090912</v>
      </c>
      <c r="D118">
        <v>0.18820530761157478</v>
      </c>
      <c r="E118">
        <v>0.1</v>
      </c>
      <c r="F118">
        <v>280</v>
      </c>
      <c r="G118">
        <v>0.93021632937892529</v>
      </c>
    </row>
    <row r="119" spans="1:7" x14ac:dyDescent="0.25">
      <c r="A119">
        <v>258</v>
      </c>
      <c r="B119">
        <v>0.44478527607361962</v>
      </c>
      <c r="C119">
        <v>6.8017241379310347</v>
      </c>
      <c r="D119">
        <v>0.141134765217721</v>
      </c>
      <c r="E119">
        <v>0.16</v>
      </c>
      <c r="F119">
        <v>145</v>
      </c>
      <c r="G119">
        <v>0.45917655268667124</v>
      </c>
    </row>
    <row r="120" spans="1:7" x14ac:dyDescent="0.25">
      <c r="A120">
        <v>259</v>
      </c>
      <c r="B120">
        <v>0.14056224899598393</v>
      </c>
      <c r="C120">
        <v>5.0787401574803148</v>
      </c>
      <c r="D120">
        <v>7.2935289356010263E-2</v>
      </c>
      <c r="E120">
        <v>0.27</v>
      </c>
      <c r="F120">
        <v>35</v>
      </c>
      <c r="G120">
        <v>7.5366364270760641E-2</v>
      </c>
    </row>
    <row r="121" spans="1:7" x14ac:dyDescent="0.25">
      <c r="A121">
        <v>260</v>
      </c>
      <c r="B121">
        <v>0.31948881789137379</v>
      </c>
      <c r="C121">
        <v>9.6435643564356432</v>
      </c>
      <c r="D121">
        <v>0.25362101905627615</v>
      </c>
      <c r="E121">
        <v>0.01</v>
      </c>
      <c r="F121">
        <v>100</v>
      </c>
      <c r="G121">
        <v>0.30216329378925327</v>
      </c>
    </row>
    <row r="122" spans="1:7" x14ac:dyDescent="0.25">
      <c r="A122">
        <v>261</v>
      </c>
      <c r="B122">
        <v>0.70866141732283461</v>
      </c>
      <c r="C122">
        <v>7.338842975206612</v>
      </c>
      <c r="D122">
        <v>0.16239510402137222</v>
      </c>
      <c r="E122">
        <v>0.21</v>
      </c>
      <c r="F122">
        <v>180</v>
      </c>
      <c r="G122">
        <v>0.58129797627355195</v>
      </c>
    </row>
    <row r="123" spans="1:7" x14ac:dyDescent="0.25">
      <c r="A123">
        <v>262</v>
      </c>
      <c r="B123">
        <v>0.38403041825095058</v>
      </c>
      <c r="C123">
        <v>7.4313725490196081</v>
      </c>
      <c r="D123">
        <v>0.16605762700902243</v>
      </c>
      <c r="E123">
        <v>0.02</v>
      </c>
      <c r="F123">
        <v>101</v>
      </c>
      <c r="G123">
        <v>0.30565247732030698</v>
      </c>
    </row>
    <row r="124" spans="1:7" x14ac:dyDescent="0.25">
      <c r="A124">
        <v>263</v>
      </c>
      <c r="B124">
        <v>0.86742424242424243</v>
      </c>
      <c r="C124">
        <v>6.032258064516129</v>
      </c>
      <c r="D124">
        <v>0.11067761442834595</v>
      </c>
      <c r="E124">
        <v>0.24</v>
      </c>
      <c r="F124">
        <v>229</v>
      </c>
      <c r="G124">
        <v>0.7522679692951848</v>
      </c>
    </row>
    <row r="125" spans="1:7" x14ac:dyDescent="0.25">
      <c r="A125">
        <v>264</v>
      </c>
      <c r="B125">
        <v>0.82677165354330706</v>
      </c>
      <c r="C125">
        <v>5.8449612403100772</v>
      </c>
      <c r="D125">
        <v>0.10326399631793598</v>
      </c>
      <c r="E125">
        <v>0.28999999999999998</v>
      </c>
      <c r="F125">
        <v>210</v>
      </c>
      <c r="G125">
        <v>0.68597348220516396</v>
      </c>
    </row>
    <row r="126" spans="1:7" x14ac:dyDescent="0.25">
      <c r="A126">
        <v>265</v>
      </c>
      <c r="B126">
        <v>0.86956521739130432</v>
      </c>
      <c r="C126">
        <v>6.5968992248062017</v>
      </c>
      <c r="D126">
        <v>0.1330273469961773</v>
      </c>
      <c r="E126">
        <v>0.28999999999999998</v>
      </c>
      <c r="F126">
        <v>260</v>
      </c>
      <c r="G126">
        <v>0.86043265875785058</v>
      </c>
    </row>
    <row r="127" spans="1:7" x14ac:dyDescent="0.25">
      <c r="A127">
        <v>266</v>
      </c>
      <c r="B127">
        <v>0.58620689655172409</v>
      </c>
      <c r="C127">
        <v>9.4952380952380953</v>
      </c>
      <c r="D127">
        <v>0.24774994109793452</v>
      </c>
      <c r="E127">
        <v>0.05</v>
      </c>
      <c r="F127">
        <v>136</v>
      </c>
      <c r="G127">
        <v>0.42777390090718764</v>
      </c>
    </row>
    <row r="128" spans="1:7" x14ac:dyDescent="0.25">
      <c r="A128" s="19">
        <v>267</v>
      </c>
      <c r="B128">
        <v>0.65359477124183007</v>
      </c>
      <c r="C128">
        <v>4.258064516129032</v>
      </c>
      <c r="D128">
        <v>4.0451151820390489E-2</v>
      </c>
      <c r="E128">
        <v>0.24</v>
      </c>
      <c r="F128">
        <v>200</v>
      </c>
      <c r="G128">
        <v>0.65108164689462655</v>
      </c>
    </row>
    <row r="129" spans="1:7" x14ac:dyDescent="0.25">
      <c r="A129">
        <v>268</v>
      </c>
      <c r="B129">
        <v>0.86644951140065152</v>
      </c>
      <c r="C129">
        <v>6.4285714285714288</v>
      </c>
      <c r="D129">
        <v>0.12636456451739575</v>
      </c>
      <c r="E129">
        <v>0.12</v>
      </c>
      <c r="F129">
        <v>266.66666666666669</v>
      </c>
      <c r="G129">
        <v>0.88369388229820889</v>
      </c>
    </row>
    <row r="130" spans="1:7" x14ac:dyDescent="0.25">
      <c r="A130">
        <v>269</v>
      </c>
      <c r="B130">
        <v>0.63492063492063489</v>
      </c>
      <c r="C130">
        <v>4.8524590163934427</v>
      </c>
      <c r="D130">
        <v>6.3978586685172006E-2</v>
      </c>
      <c r="E130">
        <v>0.22</v>
      </c>
      <c r="F130">
        <v>160</v>
      </c>
      <c r="G130">
        <v>0.51151430565247724</v>
      </c>
    </row>
    <row r="131" spans="1:7" x14ac:dyDescent="0.25">
      <c r="A131">
        <v>270</v>
      </c>
      <c r="B131">
        <v>0.71969696969696972</v>
      </c>
      <c r="C131">
        <v>6.4905660377358494</v>
      </c>
      <c r="D131">
        <v>0.12881844679328266</v>
      </c>
      <c r="E131">
        <v>0.06</v>
      </c>
      <c r="F131">
        <v>190</v>
      </c>
      <c r="G131">
        <v>0.61618981158408925</v>
      </c>
    </row>
    <row r="132" spans="1:7" x14ac:dyDescent="0.25">
      <c r="A132">
        <v>271</v>
      </c>
      <c r="B132">
        <v>0.45600000000000002</v>
      </c>
      <c r="C132">
        <v>5.6434782608695651</v>
      </c>
      <c r="D132">
        <v>9.5288859143820057E-2</v>
      </c>
      <c r="E132">
        <v>0.15</v>
      </c>
      <c r="F132">
        <v>114</v>
      </c>
      <c r="G132">
        <v>0.35101186322400552</v>
      </c>
    </row>
    <row r="133" spans="1:7" x14ac:dyDescent="0.25">
      <c r="A133">
        <v>272</v>
      </c>
      <c r="B133">
        <v>0.48701298701298701</v>
      </c>
      <c r="C133">
        <v>5.056451612903226</v>
      </c>
      <c r="D133">
        <v>7.2053059993970464E-2</v>
      </c>
      <c r="E133">
        <v>0.24</v>
      </c>
      <c r="F133">
        <v>150</v>
      </c>
      <c r="G133">
        <v>0.47662247034193994</v>
      </c>
    </row>
    <row r="134" spans="1:7" x14ac:dyDescent="0.25">
      <c r="A134">
        <v>273</v>
      </c>
      <c r="B134">
        <v>0.73529411764705888</v>
      </c>
      <c r="C134">
        <v>6.2300884955752212</v>
      </c>
      <c r="D134">
        <v>0.1185081757456932</v>
      </c>
      <c r="E134">
        <v>0.13</v>
      </c>
      <c r="F134">
        <v>175</v>
      </c>
      <c r="G134">
        <v>0.56385205861828325</v>
      </c>
    </row>
    <row r="135" spans="1:7" x14ac:dyDescent="0.25">
      <c r="A135">
        <v>274</v>
      </c>
      <c r="B135">
        <v>0.33211678832116787</v>
      </c>
      <c r="C135">
        <v>7.6126126126126126</v>
      </c>
      <c r="D135">
        <v>0.1732315052820825</v>
      </c>
      <c r="E135">
        <v>0.11</v>
      </c>
      <c r="F135">
        <v>91</v>
      </c>
      <c r="G135">
        <v>0.27076064200976968</v>
      </c>
    </row>
    <row r="136" spans="1:7" x14ac:dyDescent="0.25">
      <c r="A136">
        <v>275</v>
      </c>
      <c r="B136">
        <v>0.60064935064935066</v>
      </c>
      <c r="C136">
        <v>6.5779816513761471</v>
      </c>
      <c r="D136">
        <v>0.13227854804787387</v>
      </c>
      <c r="E136">
        <v>0.09</v>
      </c>
      <c r="F136">
        <v>185</v>
      </c>
      <c r="G136">
        <v>0.59874389392882055</v>
      </c>
    </row>
    <row r="137" spans="1:7" x14ac:dyDescent="0.25">
      <c r="A137">
        <v>276</v>
      </c>
      <c r="B137">
        <v>0.71186440677966101</v>
      </c>
      <c r="C137">
        <v>4.4841269841269842</v>
      </c>
      <c r="D137">
        <v>4.9399198931909215E-2</v>
      </c>
      <c r="E137">
        <v>0.26</v>
      </c>
      <c r="F137">
        <v>210</v>
      </c>
      <c r="G137">
        <v>0.68597348220516396</v>
      </c>
    </row>
    <row r="138" spans="1:7" x14ac:dyDescent="0.25">
      <c r="A138">
        <v>277</v>
      </c>
      <c r="B138">
        <v>0.54054054054054057</v>
      </c>
      <c r="C138">
        <v>6.4957264957264957</v>
      </c>
      <c r="D138">
        <v>0.12902270901171395</v>
      </c>
      <c r="E138">
        <v>0.17</v>
      </c>
      <c r="F138">
        <v>140</v>
      </c>
      <c r="G138">
        <v>0.44173063503140259</v>
      </c>
    </row>
    <row r="139" spans="1:7" x14ac:dyDescent="0.25">
      <c r="A139">
        <v>278</v>
      </c>
      <c r="B139">
        <v>0.15946843853820597</v>
      </c>
      <c r="C139">
        <v>6.1186440677966099</v>
      </c>
      <c r="D139">
        <v>0.1140969614520923</v>
      </c>
      <c r="E139">
        <v>0.18</v>
      </c>
      <c r="F139">
        <v>48</v>
      </c>
      <c r="G139">
        <v>0.12072575017445918</v>
      </c>
    </row>
    <row r="140" spans="1:7" x14ac:dyDescent="0.25">
      <c r="A140">
        <v>279</v>
      </c>
      <c r="B140">
        <v>0.58044164037854895</v>
      </c>
      <c r="C140">
        <v>6.6576576576576576</v>
      </c>
      <c r="D140">
        <v>0.13543229870882426</v>
      </c>
      <c r="E140">
        <v>0.11</v>
      </c>
      <c r="F140">
        <v>184</v>
      </c>
      <c r="G140">
        <v>0.5952547103977669</v>
      </c>
    </row>
    <row r="141" spans="1:7" x14ac:dyDescent="0.25">
      <c r="A141">
        <v>280</v>
      </c>
      <c r="B141">
        <v>0.8</v>
      </c>
      <c r="C141">
        <v>6.4444444444444446</v>
      </c>
      <c r="D141">
        <v>0.12699285321605278</v>
      </c>
      <c r="E141">
        <v>0.02</v>
      </c>
      <c r="F141">
        <v>300</v>
      </c>
      <c r="G141">
        <v>1</v>
      </c>
    </row>
    <row r="142" spans="1:7" x14ac:dyDescent="0.25">
      <c r="A142">
        <v>281</v>
      </c>
      <c r="B142">
        <v>0.35019455252918286</v>
      </c>
      <c r="C142">
        <v>8.3303571428571423</v>
      </c>
      <c r="D142">
        <v>0.20164140422524149</v>
      </c>
      <c r="E142">
        <v>0.12</v>
      </c>
      <c r="F142">
        <v>90</v>
      </c>
      <c r="G142">
        <v>0.26727145847871592</v>
      </c>
    </row>
    <row r="143" spans="1:7" x14ac:dyDescent="0.25">
      <c r="A143">
        <v>282</v>
      </c>
      <c r="B143">
        <v>0.25193798449612403</v>
      </c>
      <c r="C143">
        <v>5.8174603174603172</v>
      </c>
      <c r="D143">
        <v>0.10217544961909997</v>
      </c>
      <c r="E143">
        <v>0.26</v>
      </c>
      <c r="F143">
        <v>65</v>
      </c>
      <c r="G143">
        <v>0.18004187020237264</v>
      </c>
    </row>
    <row r="144" spans="1:7" x14ac:dyDescent="0.25">
      <c r="A144">
        <v>283</v>
      </c>
      <c r="B144">
        <v>0.52013422818791943</v>
      </c>
      <c r="C144">
        <v>7.5750000000000002</v>
      </c>
      <c r="D144">
        <v>0.17174271577789993</v>
      </c>
      <c r="E144">
        <v>0.2</v>
      </c>
      <c r="F144">
        <v>155</v>
      </c>
      <c r="G144">
        <v>0.49406838799720859</v>
      </c>
    </row>
    <row r="145" spans="1:7" x14ac:dyDescent="0.25">
      <c r="A145">
        <v>284</v>
      </c>
      <c r="B145">
        <v>0.16666666666666666</v>
      </c>
      <c r="C145">
        <v>4.8</v>
      </c>
      <c r="D145">
        <v>6.190214403518416E-2</v>
      </c>
      <c r="E145">
        <v>0.1</v>
      </c>
      <c r="F145">
        <v>43</v>
      </c>
      <c r="G145">
        <v>0.10327983251919051</v>
      </c>
    </row>
    <row r="146" spans="1:7" x14ac:dyDescent="0.25">
      <c r="A146">
        <v>285</v>
      </c>
      <c r="B146">
        <v>0.48728813559322032</v>
      </c>
      <c r="C146">
        <v>5.6016260162601625</v>
      </c>
      <c r="D146">
        <v>9.3632255728824457E-2</v>
      </c>
      <c r="E146">
        <v>0.23</v>
      </c>
      <c r="F146">
        <v>115</v>
      </c>
      <c r="G146">
        <v>0.35450104675505928</v>
      </c>
    </row>
    <row r="147" spans="1:7" x14ac:dyDescent="0.25">
      <c r="A147">
        <v>286</v>
      </c>
      <c r="B147">
        <v>0.51903114186851207</v>
      </c>
      <c r="C147">
        <v>6.831858407079646</v>
      </c>
      <c r="D147">
        <v>0.14232754552486779</v>
      </c>
      <c r="E147">
        <v>0.13</v>
      </c>
      <c r="F147">
        <v>150</v>
      </c>
      <c r="G147">
        <v>0.47662247034193994</v>
      </c>
    </row>
    <row r="148" spans="1:7" x14ac:dyDescent="0.25">
      <c r="A148">
        <v>287</v>
      </c>
      <c r="B148">
        <v>0.56270096463022512</v>
      </c>
      <c r="C148">
        <v>8.4095238095238098</v>
      </c>
      <c r="D148">
        <v>0.20477499410979347</v>
      </c>
      <c r="E148">
        <v>0.05</v>
      </c>
      <c r="F148">
        <v>175</v>
      </c>
      <c r="G148">
        <v>0.56385205861828325</v>
      </c>
    </row>
    <row r="149" spans="1:7" x14ac:dyDescent="0.25">
      <c r="A149">
        <v>288</v>
      </c>
      <c r="B149">
        <v>0.36186770428015563</v>
      </c>
      <c r="C149">
        <v>6.9333333333333336</v>
      </c>
      <c r="D149">
        <v>0.14634414513468941</v>
      </c>
      <c r="E149">
        <v>0.2</v>
      </c>
      <c r="F149">
        <v>93</v>
      </c>
      <c r="G149">
        <v>0.27773900907187715</v>
      </c>
    </row>
    <row r="150" spans="1:7" x14ac:dyDescent="0.25">
      <c r="A150">
        <v>289</v>
      </c>
      <c r="B150">
        <v>0.49230769230769234</v>
      </c>
      <c r="C150">
        <v>6.7857142857142856</v>
      </c>
      <c r="D150">
        <v>0.14050106023717898</v>
      </c>
      <c r="E150">
        <v>0.26</v>
      </c>
      <c r="F150">
        <v>128</v>
      </c>
      <c r="G150">
        <v>0.39986043265875781</v>
      </c>
    </row>
    <row r="151" spans="1:7" x14ac:dyDescent="0.25">
      <c r="A151">
        <v>290</v>
      </c>
      <c r="B151">
        <v>0.39676113360323889</v>
      </c>
      <c r="C151">
        <v>6.9487179487179489</v>
      </c>
      <c r="D151">
        <v>0.14695310187338775</v>
      </c>
      <c r="E151">
        <v>0.17</v>
      </c>
      <c r="F151">
        <v>98</v>
      </c>
      <c r="G151">
        <v>0.2951849267271458</v>
      </c>
    </row>
    <row r="152" spans="1:7" x14ac:dyDescent="0.25">
      <c r="A152">
        <v>291</v>
      </c>
      <c r="B152">
        <v>0.83333333333333337</v>
      </c>
      <c r="C152">
        <v>7.5660377358490569</v>
      </c>
      <c r="D152">
        <v>0.17138796975323367</v>
      </c>
      <c r="E152">
        <v>0.06</v>
      </c>
      <c r="F152">
        <v>200.6</v>
      </c>
      <c r="G152">
        <v>0.65317515701325879</v>
      </c>
    </row>
    <row r="153" spans="1:7" x14ac:dyDescent="0.25">
      <c r="A153">
        <v>292</v>
      </c>
      <c r="B153">
        <v>0.33204633204633205</v>
      </c>
      <c r="C153">
        <v>7.072289156626506</v>
      </c>
      <c r="D153">
        <v>0.15184432065811349</v>
      </c>
      <c r="E153">
        <v>0.27692307692307694</v>
      </c>
      <c r="F153">
        <v>86.733333333333334</v>
      </c>
      <c r="G153">
        <v>0.25587345894394042</v>
      </c>
    </row>
    <row r="154" spans="1:7" x14ac:dyDescent="0.25">
      <c r="A154">
        <v>293</v>
      </c>
      <c r="B154">
        <v>0.1148936170212766</v>
      </c>
      <c r="C154">
        <v>8.0608695652173914</v>
      </c>
      <c r="D154">
        <v>0.19097449625929203</v>
      </c>
      <c r="E154">
        <v>0.15</v>
      </c>
      <c r="F154">
        <v>27.666666666666668</v>
      </c>
      <c r="G154">
        <v>4.9779018376366599E-2</v>
      </c>
    </row>
    <row r="155" spans="1:7" x14ac:dyDescent="0.25">
      <c r="A155">
        <v>294</v>
      </c>
      <c r="B155">
        <v>0.78414096916299558</v>
      </c>
      <c r="C155">
        <v>6.8888888888888893</v>
      </c>
      <c r="D155">
        <v>0.14458493677844972</v>
      </c>
      <c r="E155">
        <v>0.125</v>
      </c>
      <c r="F155">
        <v>178.6</v>
      </c>
      <c r="G155">
        <v>0.57641311933007666</v>
      </c>
    </row>
    <row r="156" spans="1:7" x14ac:dyDescent="0.25">
      <c r="A156">
        <v>295</v>
      </c>
      <c r="B156">
        <v>0.27848101265822783</v>
      </c>
      <c r="C156">
        <v>8.7058823529411757</v>
      </c>
      <c r="D156">
        <v>0.21650551369530768</v>
      </c>
      <c r="E156">
        <v>0.02</v>
      </c>
      <c r="F156">
        <v>66.666666666666671</v>
      </c>
      <c r="G156">
        <v>0.18585717608746222</v>
      </c>
    </row>
    <row r="157" spans="1:7" x14ac:dyDescent="0.25">
      <c r="A157">
        <v>296</v>
      </c>
      <c r="B157">
        <v>0.39215686274509803</v>
      </c>
      <c r="C157">
        <v>6.5324675324675328</v>
      </c>
      <c r="D157">
        <v>0.13047699963587814</v>
      </c>
      <c r="E157">
        <v>0.1</v>
      </c>
      <c r="F157">
        <v>100.13333333333334</v>
      </c>
      <c r="G157">
        <v>0.30262851826006049</v>
      </c>
    </row>
    <row r="158" spans="1:7" x14ac:dyDescent="0.25">
      <c r="A158">
        <v>297</v>
      </c>
      <c r="B158">
        <v>0.75367647058823528</v>
      </c>
      <c r="C158">
        <v>5.5704697986577179</v>
      </c>
      <c r="D158">
        <v>9.2399024465835991E-2</v>
      </c>
      <c r="E158">
        <v>0.24166666666666667</v>
      </c>
      <c r="F158">
        <v>205.33333333333334</v>
      </c>
      <c r="G158">
        <v>0.66969062572691318</v>
      </c>
    </row>
    <row r="159" spans="1:7" x14ac:dyDescent="0.25">
      <c r="A159">
        <v>298</v>
      </c>
      <c r="B159">
        <v>0.51094890510948909</v>
      </c>
      <c r="C159">
        <v>6.403225806451613</v>
      </c>
      <c r="D159">
        <v>0.12536132933728208</v>
      </c>
      <c r="E159">
        <v>0.24</v>
      </c>
      <c r="F159">
        <v>140</v>
      </c>
      <c r="G159">
        <v>0.44173063503140259</v>
      </c>
    </row>
    <row r="160" spans="1:7" x14ac:dyDescent="0.25">
      <c r="A160">
        <v>299</v>
      </c>
      <c r="B160">
        <v>0.7432432432432432</v>
      </c>
      <c r="C160">
        <v>7.7142857142857144</v>
      </c>
      <c r="D160">
        <v>0.17725594910861539</v>
      </c>
      <c r="E160">
        <v>0.10833333333333334</v>
      </c>
      <c r="F160">
        <v>220.8</v>
      </c>
      <c r="G160">
        <v>0.72365666434054432</v>
      </c>
    </row>
    <row r="161" spans="1:7" x14ac:dyDescent="0.25">
      <c r="A161">
        <v>300</v>
      </c>
      <c r="B161">
        <v>0.14893617021276595</v>
      </c>
      <c r="C161">
        <v>5.9216867469879517</v>
      </c>
      <c r="D161">
        <v>0.10630095974883591</v>
      </c>
      <c r="E161">
        <v>0.18571428571428572</v>
      </c>
      <c r="F161">
        <v>42.133333333333333</v>
      </c>
      <c r="G161">
        <v>0.10025587345894393</v>
      </c>
    </row>
    <row r="162" spans="1:7" x14ac:dyDescent="0.25">
      <c r="A162">
        <v>301</v>
      </c>
      <c r="B162">
        <v>0.34693877551020408</v>
      </c>
      <c r="C162">
        <v>4.3115942028985508</v>
      </c>
      <c r="D162">
        <v>4.2569973946506683E-2</v>
      </c>
      <c r="E162">
        <v>0.38</v>
      </c>
      <c r="F162">
        <v>85.2</v>
      </c>
      <c r="G162">
        <v>0.25052337752965803</v>
      </c>
    </row>
    <row r="163" spans="1:7" x14ac:dyDescent="0.25">
      <c r="A163">
        <v>302</v>
      </c>
      <c r="B163">
        <v>0.39170506912442399</v>
      </c>
      <c r="C163">
        <v>5.5344827586206895</v>
      </c>
      <c r="D163">
        <v>9.0974578680972862E-2</v>
      </c>
      <c r="E163">
        <v>0.28888888888888886</v>
      </c>
      <c r="F163">
        <v>85.933333333333337</v>
      </c>
      <c r="G163">
        <v>0.25308211211909742</v>
      </c>
    </row>
    <row r="164" spans="1:7" x14ac:dyDescent="0.25">
      <c r="A164">
        <v>303</v>
      </c>
      <c r="B164">
        <v>0.13333333333333333</v>
      </c>
      <c r="C164">
        <v>6.7216494845360826</v>
      </c>
      <c r="D164">
        <v>0.13796523523177456</v>
      </c>
      <c r="E164">
        <v>0.21249999999999999</v>
      </c>
      <c r="F164">
        <v>22.933333333333334</v>
      </c>
      <c r="G164">
        <v>3.3263549662712256E-2</v>
      </c>
    </row>
    <row r="165" spans="1:7" x14ac:dyDescent="0.25">
      <c r="A165">
        <v>304</v>
      </c>
      <c r="B165">
        <v>0.86166007905138342</v>
      </c>
      <c r="C165">
        <v>7.2307692307692308</v>
      </c>
      <c r="D165">
        <v>0.15811730874952426</v>
      </c>
      <c r="E165">
        <v>0.04</v>
      </c>
      <c r="F165">
        <v>218.8</v>
      </c>
      <c r="G165">
        <v>0.71667829727843679</v>
      </c>
    </row>
    <row r="166" spans="1:7" x14ac:dyDescent="0.25">
      <c r="A166">
        <v>305</v>
      </c>
      <c r="B166">
        <v>0.37569060773480661</v>
      </c>
      <c r="C166">
        <v>3.2361111111111112</v>
      </c>
      <c r="D166">
        <v>0</v>
      </c>
      <c r="E166">
        <v>0.1076923076923077</v>
      </c>
      <c r="F166">
        <v>68.8</v>
      </c>
      <c r="G166">
        <v>0.19330076762037682</v>
      </c>
    </row>
    <row r="167" spans="1:7" x14ac:dyDescent="0.25">
      <c r="A167">
        <v>306</v>
      </c>
      <c r="B167">
        <v>0.46296296296296297</v>
      </c>
      <c r="C167">
        <v>4.8133333333333335</v>
      </c>
      <c r="D167">
        <v>6.2429906542056074E-2</v>
      </c>
      <c r="E167">
        <v>7.1428571428571425E-2</v>
      </c>
      <c r="F167">
        <v>100</v>
      </c>
      <c r="G167">
        <v>0.30216329378925327</v>
      </c>
    </row>
    <row r="168" spans="1:7" x14ac:dyDescent="0.25">
      <c r="A168">
        <v>307</v>
      </c>
      <c r="B168">
        <v>8.5106382978723402E-2</v>
      </c>
      <c r="C168">
        <v>6.8148148148148149</v>
      </c>
      <c r="D168">
        <v>0.14165292285138353</v>
      </c>
      <c r="E168">
        <v>0.125</v>
      </c>
      <c r="F168">
        <v>20</v>
      </c>
      <c r="G168">
        <v>2.3028611304954639E-2</v>
      </c>
    </row>
    <row r="169" spans="1:7" x14ac:dyDescent="0.25">
      <c r="A169">
        <v>308</v>
      </c>
      <c r="B169">
        <v>0.97073170731707314</v>
      </c>
      <c r="C169">
        <v>4.9694656488549622</v>
      </c>
      <c r="D169">
        <v>6.860996521031186E-2</v>
      </c>
      <c r="E169">
        <v>0.19090909090909092</v>
      </c>
      <c r="F169">
        <v>199.93333333333334</v>
      </c>
      <c r="G169">
        <v>0.65084903465922306</v>
      </c>
    </row>
    <row r="170" spans="1:7" x14ac:dyDescent="0.25">
      <c r="A170">
        <v>309</v>
      </c>
      <c r="B170">
        <v>0.72289156626506024</v>
      </c>
      <c r="C170">
        <v>5.1167883211678831</v>
      </c>
      <c r="D170">
        <v>7.4441318924732033E-2</v>
      </c>
      <c r="E170">
        <v>0.37</v>
      </c>
      <c r="F170">
        <v>180</v>
      </c>
      <c r="G170">
        <v>0.58129797627355195</v>
      </c>
    </row>
    <row r="171" spans="1:7" x14ac:dyDescent="0.25">
      <c r="A171">
        <v>310</v>
      </c>
      <c r="B171">
        <v>0.16097560975609757</v>
      </c>
      <c r="C171">
        <v>6.1090909090909093</v>
      </c>
      <c r="D171">
        <v>0.11371882652806238</v>
      </c>
      <c r="E171">
        <v>0.1</v>
      </c>
      <c r="F171">
        <v>33.333333333333336</v>
      </c>
      <c r="G171">
        <v>6.9551058385671091E-2</v>
      </c>
    </row>
    <row r="172" spans="1:7" x14ac:dyDescent="0.25">
      <c r="A172">
        <v>311</v>
      </c>
      <c r="B172">
        <v>0.6785714285714286</v>
      </c>
      <c r="C172">
        <v>4.875</v>
      </c>
      <c r="D172">
        <v>6.4870808136338651E-2</v>
      </c>
      <c r="E172">
        <v>0.28000000000000003</v>
      </c>
      <c r="F172">
        <v>133.33333333333334</v>
      </c>
      <c r="G172">
        <v>0.41846941149104439</v>
      </c>
    </row>
    <row r="173" spans="1:7" x14ac:dyDescent="0.25">
      <c r="A173">
        <v>312</v>
      </c>
      <c r="B173">
        <v>0.58823529411764708</v>
      </c>
      <c r="C173">
        <v>5.9767441860465116</v>
      </c>
      <c r="D173">
        <v>0.10848025365329787</v>
      </c>
      <c r="E173">
        <v>7.4999999999999997E-2</v>
      </c>
      <c r="F173">
        <v>100</v>
      </c>
      <c r="G173">
        <v>0.30216329378925327</v>
      </c>
    </row>
    <row r="174" spans="1:7" x14ac:dyDescent="0.25">
      <c r="A174">
        <v>313</v>
      </c>
      <c r="B174">
        <v>8.1761006289308172E-2</v>
      </c>
      <c r="C174">
        <v>4.1803278688524594</v>
      </c>
      <c r="D174">
        <v>3.7374165232202897E-2</v>
      </c>
      <c r="E174">
        <v>0.22</v>
      </c>
      <c r="F174">
        <v>13.4</v>
      </c>
      <c r="G174">
        <v>0</v>
      </c>
    </row>
    <row r="175" spans="1:7" x14ac:dyDescent="0.25">
      <c r="A175">
        <v>314</v>
      </c>
      <c r="B175">
        <v>0.51190476190476186</v>
      </c>
      <c r="C175">
        <v>5.7611940298507465</v>
      </c>
      <c r="D175">
        <v>9.9948306844009752E-2</v>
      </c>
      <c r="E175">
        <v>0.34</v>
      </c>
      <c r="F175">
        <v>129.73333333333332</v>
      </c>
      <c r="G175">
        <v>0.40590835077925091</v>
      </c>
    </row>
    <row r="176" spans="1:7" x14ac:dyDescent="0.25">
      <c r="A176">
        <v>315</v>
      </c>
      <c r="B176">
        <v>0.13559322033898305</v>
      </c>
      <c r="C176">
        <v>7.5102040816326534</v>
      </c>
      <c r="D176">
        <v>0.16917795155445356</v>
      </c>
      <c r="E176">
        <v>8.8888888888888892E-2</v>
      </c>
      <c r="F176">
        <v>24.866666666666667</v>
      </c>
      <c r="G176">
        <v>4.0009304489416142E-2</v>
      </c>
    </row>
    <row r="177" spans="1:7" x14ac:dyDescent="0.25">
      <c r="A177">
        <v>316</v>
      </c>
      <c r="B177">
        <v>0.48461538461538461</v>
      </c>
      <c r="C177">
        <v>3.75</v>
      </c>
      <c r="D177">
        <v>2.0340846619021438E-2</v>
      </c>
      <c r="E177">
        <v>0.2</v>
      </c>
      <c r="F177">
        <v>63.666666666666664</v>
      </c>
      <c r="G177">
        <v>0.17538962549430098</v>
      </c>
    </row>
    <row r="178" spans="1:7" x14ac:dyDescent="0.25">
      <c r="A178">
        <v>317</v>
      </c>
      <c r="B178">
        <v>0.54508196721311475</v>
      </c>
      <c r="C178">
        <v>8.3777777777777782</v>
      </c>
      <c r="D178">
        <v>0.20351841671247942</v>
      </c>
      <c r="E178">
        <v>0.125</v>
      </c>
      <c r="F178">
        <v>133.33333333333334</v>
      </c>
      <c r="G178">
        <v>0.41846941149104439</v>
      </c>
    </row>
    <row r="179" spans="1:7" x14ac:dyDescent="0.25">
      <c r="A179">
        <v>318</v>
      </c>
      <c r="B179">
        <v>0.57044673539518898</v>
      </c>
      <c r="C179">
        <v>7.2469879518072293</v>
      </c>
      <c r="D179">
        <v>0.15875928121501953</v>
      </c>
      <c r="E179">
        <v>0.10666666666666667</v>
      </c>
      <c r="F179">
        <v>166.66666666666666</v>
      </c>
      <c r="G179">
        <v>0.53477552919283544</v>
      </c>
    </row>
    <row r="180" spans="1:7" x14ac:dyDescent="0.25">
      <c r="A180">
        <v>319</v>
      </c>
      <c r="B180">
        <v>0.35087719298245612</v>
      </c>
      <c r="C180">
        <v>4.4918032786885247</v>
      </c>
      <c r="D180">
        <v>4.9703043466505649E-2</v>
      </c>
      <c r="E180">
        <v>0.35555555555555557</v>
      </c>
      <c r="F180">
        <v>80</v>
      </c>
      <c r="G180">
        <v>0.23237962316817862</v>
      </c>
    </row>
    <row r="181" spans="1:7" x14ac:dyDescent="0.25">
      <c r="A181">
        <v>320</v>
      </c>
      <c r="B181">
        <v>0.27027027027027029</v>
      </c>
      <c r="C181">
        <v>4.3423423423423424</v>
      </c>
      <c r="D181">
        <v>4.3787052583094364E-2</v>
      </c>
      <c r="E181">
        <v>0.11</v>
      </c>
      <c r="F181">
        <v>60</v>
      </c>
      <c r="G181">
        <v>0.16259595254710396</v>
      </c>
    </row>
    <row r="182" spans="1:7" x14ac:dyDescent="0.25">
      <c r="A182">
        <v>321</v>
      </c>
      <c r="B182">
        <v>0.56521739130434778</v>
      </c>
      <c r="C182">
        <v>4.7884615384615383</v>
      </c>
      <c r="D182">
        <v>6.1445426481160394E-2</v>
      </c>
      <c r="E182">
        <v>0.3</v>
      </c>
      <c r="F182">
        <v>91</v>
      </c>
      <c r="G182">
        <v>0.27076064200976968</v>
      </c>
    </row>
    <row r="183" spans="1:7" x14ac:dyDescent="0.25">
      <c r="A183">
        <v>322</v>
      </c>
      <c r="B183">
        <v>0.61751152073732718</v>
      </c>
      <c r="C183">
        <v>6.0652173913043477</v>
      </c>
      <c r="D183">
        <v>0.111982216698138</v>
      </c>
      <c r="E183">
        <v>2.2222222222222223E-2</v>
      </c>
      <c r="F183">
        <v>134.86666666666667</v>
      </c>
      <c r="G183">
        <v>0.42381949290532678</v>
      </c>
    </row>
    <row r="184" spans="1:7" x14ac:dyDescent="0.25">
      <c r="A184">
        <v>323</v>
      </c>
      <c r="B184">
        <v>0.8614718614718615</v>
      </c>
      <c r="C184">
        <v>7.4392523364485985</v>
      </c>
      <c r="D184">
        <v>0.16636952623655807</v>
      </c>
      <c r="E184">
        <v>7.0000000000000007E-2</v>
      </c>
      <c r="F184">
        <v>199.4</v>
      </c>
      <c r="G184">
        <v>0.64898813677599432</v>
      </c>
    </row>
    <row r="185" spans="1:7" x14ac:dyDescent="0.25">
      <c r="A185">
        <v>324</v>
      </c>
      <c r="B185">
        <v>0.95813953488372094</v>
      </c>
      <c r="C185">
        <v>5.7358490566037732</v>
      </c>
      <c r="D185">
        <v>9.8945097347702946E-2</v>
      </c>
      <c r="E185">
        <v>0.32500000000000001</v>
      </c>
      <c r="F185">
        <v>206.66666666666666</v>
      </c>
      <c r="G185">
        <v>0.67434287043498475</v>
      </c>
    </row>
    <row r="186" spans="1:7" x14ac:dyDescent="0.25">
      <c r="A186">
        <v>325</v>
      </c>
      <c r="B186">
        <v>0.36423841059602646</v>
      </c>
      <c r="C186">
        <v>5.9430894308943092</v>
      </c>
      <c r="D186">
        <v>0.10714812480725137</v>
      </c>
      <c r="E186">
        <v>2.5000000000000001E-2</v>
      </c>
      <c r="F186">
        <v>110.33333333333333</v>
      </c>
      <c r="G186">
        <v>0.33821819027680849</v>
      </c>
    </row>
    <row r="187" spans="1:7" x14ac:dyDescent="0.25">
      <c r="A187">
        <v>326</v>
      </c>
      <c r="B187">
        <v>0.34375</v>
      </c>
      <c r="C187">
        <v>4.2283950617283947</v>
      </c>
      <c r="D187">
        <v>3.9276769897990331E-2</v>
      </c>
      <c r="E187">
        <v>0.24615384615384617</v>
      </c>
      <c r="F187">
        <v>66.666666666666671</v>
      </c>
      <c r="G187">
        <v>0.18585717608746222</v>
      </c>
    </row>
    <row r="188" spans="1:7" x14ac:dyDescent="0.25">
      <c r="A188">
        <v>327</v>
      </c>
      <c r="B188">
        <v>0.56595744680851068</v>
      </c>
      <c r="C188">
        <v>7.26890756302521</v>
      </c>
      <c r="D188">
        <v>0.15962690738747393</v>
      </c>
      <c r="E188">
        <v>0.30769230769230771</v>
      </c>
      <c r="F188">
        <v>133.33333333333334</v>
      </c>
      <c r="G188">
        <v>0.41846941149104439</v>
      </c>
    </row>
    <row r="189" spans="1:7" x14ac:dyDescent="0.25">
      <c r="A189">
        <v>328</v>
      </c>
      <c r="B189">
        <v>0.32338308457711445</v>
      </c>
      <c r="C189">
        <v>5.65979381443299</v>
      </c>
      <c r="D189">
        <v>9.5934664452542756E-2</v>
      </c>
      <c r="E189">
        <v>0.15476190476190477</v>
      </c>
      <c r="F189">
        <v>65.466666666666669</v>
      </c>
      <c r="G189">
        <v>0.18167015585019772</v>
      </c>
    </row>
    <row r="190" spans="1:7" x14ac:dyDescent="0.25">
      <c r="A190">
        <v>329</v>
      </c>
      <c r="B190">
        <v>0.34129692832764508</v>
      </c>
      <c r="C190">
        <v>4.6219512195121952</v>
      </c>
      <c r="D190">
        <v>5.4854583730004423E-2</v>
      </c>
      <c r="E190">
        <v>0.17142857142857143</v>
      </c>
      <c r="F190">
        <v>100</v>
      </c>
      <c r="G190">
        <v>0.30216329378925327</v>
      </c>
    </row>
    <row r="191" spans="1:7" x14ac:dyDescent="0.25">
      <c r="A191">
        <v>330</v>
      </c>
      <c r="B191">
        <v>0.43478260869565216</v>
      </c>
      <c r="C191">
        <v>4.743243243243243</v>
      </c>
      <c r="D191">
        <v>5.9655587418094277E-2</v>
      </c>
      <c r="E191">
        <v>0.23333333333333334</v>
      </c>
      <c r="F191">
        <v>100</v>
      </c>
      <c r="G191">
        <v>0.30216329378925327</v>
      </c>
    </row>
    <row r="192" spans="1:7" x14ac:dyDescent="0.25">
      <c r="A192">
        <v>331</v>
      </c>
      <c r="B192">
        <v>0.69456066945606698</v>
      </c>
      <c r="C192">
        <v>6.4772727272727275</v>
      </c>
      <c r="D192">
        <v>0.12829226847918437</v>
      </c>
      <c r="E192">
        <v>0.32</v>
      </c>
      <c r="F192">
        <v>166.66666666666666</v>
      </c>
      <c r="G192">
        <v>0.53477552919283544</v>
      </c>
    </row>
    <row r="193" spans="1:7" x14ac:dyDescent="0.25">
      <c r="A193">
        <v>332</v>
      </c>
      <c r="B193">
        <v>0.73309608540925264</v>
      </c>
      <c r="C193">
        <v>4.215686274509804</v>
      </c>
      <c r="D193">
        <v>3.8773728292856455E-2</v>
      </c>
      <c r="E193">
        <v>0.3783783783783784</v>
      </c>
      <c r="F193">
        <v>206.8</v>
      </c>
      <c r="G193">
        <v>0.67480809490579197</v>
      </c>
    </row>
    <row r="194" spans="1:7" x14ac:dyDescent="0.25">
      <c r="A194">
        <v>333</v>
      </c>
      <c r="B194">
        <v>0.24528301886792453</v>
      </c>
      <c r="C194">
        <v>5.2173913043478262</v>
      </c>
      <c r="D194">
        <v>7.8423405119869977E-2</v>
      </c>
      <c r="E194">
        <v>0.15</v>
      </c>
      <c r="F194">
        <v>65.466666666666669</v>
      </c>
      <c r="G194">
        <v>0.18167015585019772</v>
      </c>
    </row>
    <row r="195" spans="1:7" x14ac:dyDescent="0.25">
      <c r="A195">
        <v>334</v>
      </c>
      <c r="B195">
        <v>0.82377049180327866</v>
      </c>
      <c r="C195">
        <v>7.1616161616161618</v>
      </c>
      <c r="D195">
        <v>0.15538007896446598</v>
      </c>
      <c r="E195">
        <v>0.1</v>
      </c>
      <c r="F195">
        <v>201.93333333333334</v>
      </c>
      <c r="G195">
        <v>0.65782740172133047</v>
      </c>
    </row>
    <row r="196" spans="1:7" x14ac:dyDescent="0.25">
      <c r="A196">
        <v>335</v>
      </c>
      <c r="B196">
        <v>0.33333333333333331</v>
      </c>
      <c r="C196">
        <v>6.4215686274509807</v>
      </c>
      <c r="D196">
        <v>0.12608737832681177</v>
      </c>
      <c r="E196">
        <v>0.24390243902439024</v>
      </c>
      <c r="F196">
        <v>66.666666666666671</v>
      </c>
      <c r="G196">
        <v>0.18585717608746222</v>
      </c>
    </row>
    <row r="197" spans="1:7" x14ac:dyDescent="0.25">
      <c r="A197">
        <v>336</v>
      </c>
      <c r="B197">
        <v>0.16500000000000001</v>
      </c>
      <c r="C197">
        <v>11.047058823529412</v>
      </c>
      <c r="D197">
        <v>0.30917440093134563</v>
      </c>
      <c r="E197">
        <v>1.1904761904761904E-2</v>
      </c>
      <c r="F197">
        <v>33.333333333333336</v>
      </c>
      <c r="G197">
        <v>6.9551058385671091E-2</v>
      </c>
    </row>
    <row r="198" spans="1:7" x14ac:dyDescent="0.25">
      <c r="A198">
        <v>337</v>
      </c>
      <c r="B198">
        <v>0.18978102189781021</v>
      </c>
      <c r="C198">
        <v>5.7352941176470589</v>
      </c>
      <c r="D198">
        <v>9.892313164958122E-2</v>
      </c>
      <c r="E198">
        <v>0.36</v>
      </c>
      <c r="F198">
        <v>26.333333333333332</v>
      </c>
      <c r="G198">
        <v>4.5126773668294942E-2</v>
      </c>
    </row>
    <row r="199" spans="1:7" x14ac:dyDescent="0.25">
      <c r="A199">
        <v>338</v>
      </c>
      <c r="B199">
        <v>0.41007194244604317</v>
      </c>
      <c r="C199">
        <v>7.9452054794520546</v>
      </c>
      <c r="D199">
        <v>0.18639625866989992</v>
      </c>
      <c r="E199">
        <v>4.2857142857142858E-2</v>
      </c>
      <c r="F199">
        <v>57.266666666666666</v>
      </c>
      <c r="G199">
        <v>0.1530588508955571</v>
      </c>
    </row>
    <row r="200" spans="1:7" x14ac:dyDescent="0.25">
      <c r="A200">
        <v>339</v>
      </c>
      <c r="B200">
        <v>0.24539877300613497</v>
      </c>
      <c r="C200">
        <v>5.9504950495049505</v>
      </c>
      <c r="D200">
        <v>0.10744125539546807</v>
      </c>
      <c r="E200">
        <v>0.26250000000000001</v>
      </c>
      <c r="F200">
        <v>40</v>
      </c>
      <c r="G200">
        <v>9.2812281926029305E-2</v>
      </c>
    </row>
    <row r="201" spans="1:7" x14ac:dyDescent="0.25">
      <c r="A201">
        <v>340</v>
      </c>
      <c r="B201">
        <v>0.27848101265822783</v>
      </c>
      <c r="C201">
        <v>6.6736842105263161</v>
      </c>
      <c r="D201">
        <v>0.13606666473771015</v>
      </c>
      <c r="E201">
        <v>5.5555555555555552E-2</v>
      </c>
      <c r="F201">
        <v>66.533333333333331</v>
      </c>
      <c r="G201">
        <v>0.18539195161665503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D1AA1-5B51-4E25-8335-78859FB285F3}">
  <dimension ref="A1:I203"/>
  <sheetViews>
    <sheetView workbookViewId="0">
      <selection sqref="A1:A1048576"/>
    </sheetView>
  </sheetViews>
  <sheetFormatPr defaultRowHeight="15" x14ac:dyDescent="0.25"/>
  <cols>
    <col min="2" max="2" width="12" bestFit="1" customWidth="1"/>
    <col min="3" max="3" width="12" hidden="1" customWidth="1"/>
  </cols>
  <sheetData>
    <row r="1" spans="1:9" ht="15.75" thickBot="1" x14ac:dyDescent="0.3">
      <c r="A1" s="1" t="s">
        <v>0</v>
      </c>
      <c r="B1" s="1" t="s">
        <v>13</v>
      </c>
      <c r="C1" s="1" t="s">
        <v>14</v>
      </c>
      <c r="F1" s="21" t="s">
        <v>28</v>
      </c>
    </row>
    <row r="2" spans="1:9" x14ac:dyDescent="0.25">
      <c r="A2">
        <v>141</v>
      </c>
      <c r="B2">
        <v>0.82644628099173556</v>
      </c>
      <c r="C2">
        <v>22.90566037735849</v>
      </c>
      <c r="E2" t="s">
        <v>29</v>
      </c>
      <c r="F2">
        <v>0.1</v>
      </c>
      <c r="H2" s="23" t="s">
        <v>39</v>
      </c>
      <c r="I2" s="23" t="s">
        <v>41</v>
      </c>
    </row>
    <row r="3" spans="1:9" x14ac:dyDescent="0.25">
      <c r="A3">
        <v>142</v>
      </c>
      <c r="B3">
        <v>0.44329896907216493</v>
      </c>
      <c r="C3">
        <v>16.927710843373493</v>
      </c>
      <c r="E3" t="s">
        <v>30</v>
      </c>
      <c r="F3">
        <v>0.2</v>
      </c>
      <c r="H3">
        <v>0.1</v>
      </c>
      <c r="I3">
        <v>4</v>
      </c>
    </row>
    <row r="4" spans="1:9" x14ac:dyDescent="0.25">
      <c r="A4">
        <v>143</v>
      </c>
      <c r="B4">
        <v>0.135678391959799</v>
      </c>
      <c r="C4">
        <v>21.495652173913044</v>
      </c>
      <c r="E4" t="s">
        <v>31</v>
      </c>
      <c r="F4">
        <v>0.3</v>
      </c>
      <c r="H4">
        <v>0.2</v>
      </c>
      <c r="I4">
        <v>18</v>
      </c>
    </row>
    <row r="5" spans="1:9" x14ac:dyDescent="0.25">
      <c r="A5">
        <v>144</v>
      </c>
      <c r="B5">
        <v>0.76394849785407726</v>
      </c>
      <c r="C5">
        <v>18.081481481481482</v>
      </c>
      <c r="E5" t="s">
        <v>32</v>
      </c>
      <c r="F5">
        <v>0.4</v>
      </c>
      <c r="H5">
        <v>0.3</v>
      </c>
      <c r="I5">
        <v>16</v>
      </c>
    </row>
    <row r="6" spans="1:9" x14ac:dyDescent="0.25">
      <c r="A6">
        <v>145</v>
      </c>
      <c r="B6">
        <v>0.33333333333333331</v>
      </c>
      <c r="C6">
        <v>24.019607843137255</v>
      </c>
      <c r="E6" t="s">
        <v>33</v>
      </c>
      <c r="F6">
        <v>0.5</v>
      </c>
      <c r="H6">
        <v>0.4</v>
      </c>
      <c r="I6">
        <v>34</v>
      </c>
    </row>
    <row r="7" spans="1:9" x14ac:dyDescent="0.25">
      <c r="A7">
        <v>146</v>
      </c>
      <c r="B7">
        <v>0.3105590062111801</v>
      </c>
      <c r="C7">
        <v>17.051948051948052</v>
      </c>
      <c r="E7" t="s">
        <v>34</v>
      </c>
      <c r="F7">
        <v>0.6</v>
      </c>
      <c r="H7">
        <v>0.5</v>
      </c>
      <c r="I7">
        <v>27</v>
      </c>
    </row>
    <row r="8" spans="1:9" x14ac:dyDescent="0.25">
      <c r="A8">
        <v>147</v>
      </c>
      <c r="B8">
        <v>0.68333333333333335</v>
      </c>
      <c r="C8">
        <v>17.241610738255034</v>
      </c>
      <c r="E8" t="s">
        <v>35</v>
      </c>
      <c r="F8">
        <v>0.7</v>
      </c>
      <c r="H8">
        <v>0.6</v>
      </c>
      <c r="I8">
        <v>33</v>
      </c>
    </row>
    <row r="9" spans="1:9" x14ac:dyDescent="0.25">
      <c r="A9">
        <v>148</v>
      </c>
      <c r="B9">
        <v>0.47619047619047616</v>
      </c>
      <c r="C9">
        <v>15.96774193548387</v>
      </c>
      <c r="E9" t="s">
        <v>36</v>
      </c>
      <c r="F9">
        <v>0.8</v>
      </c>
      <c r="H9">
        <v>0.7</v>
      </c>
      <c r="I9">
        <v>25</v>
      </c>
    </row>
    <row r="10" spans="1:9" x14ac:dyDescent="0.25">
      <c r="A10">
        <v>149</v>
      </c>
      <c r="B10">
        <v>0.67901234567901236</v>
      </c>
      <c r="C10">
        <v>21.924812030075188</v>
      </c>
      <c r="E10" t="s">
        <v>37</v>
      </c>
      <c r="F10">
        <v>0.9</v>
      </c>
      <c r="H10">
        <v>0.8</v>
      </c>
      <c r="I10">
        <v>21</v>
      </c>
    </row>
    <row r="11" spans="1:9" x14ac:dyDescent="0.25">
      <c r="A11">
        <v>150</v>
      </c>
      <c r="B11">
        <v>0.21</v>
      </c>
      <c r="C11">
        <v>19.813253012048193</v>
      </c>
      <c r="E11" t="s">
        <v>38</v>
      </c>
      <c r="F11">
        <v>1</v>
      </c>
      <c r="H11">
        <v>0.9</v>
      </c>
      <c r="I11">
        <v>16</v>
      </c>
    </row>
    <row r="12" spans="1:9" x14ac:dyDescent="0.25">
      <c r="A12">
        <v>151</v>
      </c>
      <c r="B12">
        <v>0.45698924731182794</v>
      </c>
      <c r="C12">
        <v>14.507246376811594</v>
      </c>
      <c r="H12">
        <v>1</v>
      </c>
      <c r="I12">
        <v>6</v>
      </c>
    </row>
    <row r="13" spans="1:9" ht="15.75" thickBot="1" x14ac:dyDescent="0.3">
      <c r="A13">
        <v>152</v>
      </c>
      <c r="B13">
        <v>0.4521276595744681</v>
      </c>
      <c r="C13">
        <v>14.905172413793103</v>
      </c>
      <c r="H13" s="22" t="s">
        <v>40</v>
      </c>
      <c r="I13" s="22">
        <v>0</v>
      </c>
    </row>
    <row r="14" spans="1:9" x14ac:dyDescent="0.25">
      <c r="A14">
        <v>153</v>
      </c>
      <c r="B14">
        <v>0.22</v>
      </c>
      <c r="C14">
        <v>20.061855670103093</v>
      </c>
    </row>
    <row r="15" spans="1:9" x14ac:dyDescent="0.25">
      <c r="A15">
        <v>154</v>
      </c>
      <c r="B15">
        <v>0.79272727272727272</v>
      </c>
      <c r="C15">
        <v>20.435897435897434</v>
      </c>
    </row>
    <row r="16" spans="1:9" x14ac:dyDescent="0.25">
      <c r="A16">
        <v>155</v>
      </c>
      <c r="B16">
        <v>0.34170854271356782</v>
      </c>
      <c r="C16">
        <v>22.680555555555557</v>
      </c>
    </row>
    <row r="17" spans="1:3" x14ac:dyDescent="0.25">
      <c r="A17">
        <v>156</v>
      </c>
      <c r="B17">
        <v>0.46728971962616822</v>
      </c>
      <c r="C17">
        <v>22.4</v>
      </c>
    </row>
    <row r="18" spans="1:3" x14ac:dyDescent="0.25">
      <c r="A18">
        <v>157</v>
      </c>
      <c r="B18">
        <v>8.0645161290322578E-2</v>
      </c>
      <c r="C18">
        <v>16.822222222222223</v>
      </c>
    </row>
    <row r="19" spans="1:3" x14ac:dyDescent="0.25">
      <c r="A19">
        <v>158</v>
      </c>
      <c r="B19">
        <v>0.93427230046948362</v>
      </c>
      <c r="C19">
        <v>19.503816793893129</v>
      </c>
    </row>
    <row r="20" spans="1:3" x14ac:dyDescent="0.25">
      <c r="A20">
        <v>159</v>
      </c>
      <c r="B20">
        <v>0.67924528301886788</v>
      </c>
      <c r="C20">
        <v>12.02919708029197</v>
      </c>
    </row>
    <row r="21" spans="1:3" x14ac:dyDescent="0.25">
      <c r="A21">
        <v>160</v>
      </c>
      <c r="B21">
        <v>0.18435754189944134</v>
      </c>
      <c r="C21">
        <v>23.309090909090909</v>
      </c>
    </row>
    <row r="22" spans="1:3" x14ac:dyDescent="0.25">
      <c r="A22">
        <v>161</v>
      </c>
      <c r="B22">
        <v>0.78174603174603174</v>
      </c>
      <c r="C22">
        <v>21.390625</v>
      </c>
    </row>
    <row r="23" spans="1:3" x14ac:dyDescent="0.25">
      <c r="A23">
        <v>162</v>
      </c>
      <c r="B23">
        <v>0.86956521739130432</v>
      </c>
      <c r="C23">
        <v>18.86046511627907</v>
      </c>
    </row>
    <row r="24" spans="1:3" x14ac:dyDescent="0.25">
      <c r="A24">
        <v>163</v>
      </c>
      <c r="B24">
        <v>8.666666666666667E-2</v>
      </c>
      <c r="C24">
        <v>22.540983606557376</v>
      </c>
    </row>
    <row r="25" spans="1:3" x14ac:dyDescent="0.25">
      <c r="A25">
        <v>164</v>
      </c>
      <c r="B25">
        <v>0.64500000000000002</v>
      </c>
      <c r="C25">
        <v>21.246268656716417</v>
      </c>
    </row>
    <row r="26" spans="1:3" x14ac:dyDescent="0.25">
      <c r="A26">
        <v>165</v>
      </c>
      <c r="B26">
        <v>0.24</v>
      </c>
      <c r="C26">
        <v>23.183673469387756</v>
      </c>
    </row>
    <row r="27" spans="1:3" x14ac:dyDescent="0.25">
      <c r="A27">
        <v>166</v>
      </c>
      <c r="B27">
        <v>0.77777777777777779</v>
      </c>
      <c r="C27">
        <v>28.5</v>
      </c>
    </row>
    <row r="28" spans="1:3" x14ac:dyDescent="0.25">
      <c r="A28">
        <v>167</v>
      </c>
      <c r="B28">
        <v>0.48014440433212996</v>
      </c>
      <c r="C28">
        <v>16.777777777777779</v>
      </c>
    </row>
    <row r="29" spans="1:3" x14ac:dyDescent="0.25">
      <c r="A29">
        <v>168</v>
      </c>
      <c r="B29">
        <v>0.54966887417218546</v>
      </c>
      <c r="C29">
        <v>23.271084337349397</v>
      </c>
    </row>
    <row r="30" spans="1:3" x14ac:dyDescent="0.25">
      <c r="A30">
        <v>169</v>
      </c>
      <c r="B30">
        <v>0.41666666666666669</v>
      </c>
      <c r="C30">
        <v>15.147540983606557</v>
      </c>
    </row>
    <row r="31" spans="1:3" x14ac:dyDescent="0.25">
      <c r="A31">
        <v>170</v>
      </c>
      <c r="B31">
        <v>0.23346303501945526</v>
      </c>
      <c r="C31">
        <v>17.126126126126128</v>
      </c>
    </row>
    <row r="32" spans="1:3" x14ac:dyDescent="0.25">
      <c r="A32">
        <v>171</v>
      </c>
      <c r="B32">
        <v>0.55151515151515151</v>
      </c>
      <c r="C32">
        <v>20.153846153846153</v>
      </c>
    </row>
    <row r="33" spans="1:3" x14ac:dyDescent="0.25">
      <c r="A33">
        <v>172</v>
      </c>
      <c r="B33">
        <v>0.57264957264957261</v>
      </c>
      <c r="C33">
        <v>16.195652173913043</v>
      </c>
    </row>
    <row r="34" spans="1:3" x14ac:dyDescent="0.25">
      <c r="A34">
        <v>173</v>
      </c>
      <c r="B34">
        <v>0.80241935483870963</v>
      </c>
      <c r="C34">
        <v>21.242990654205606</v>
      </c>
    </row>
    <row r="35" spans="1:3" x14ac:dyDescent="0.25">
      <c r="A35">
        <v>174</v>
      </c>
      <c r="B35">
        <v>0.66025641025641024</v>
      </c>
      <c r="C35">
        <v>15.075471698113208</v>
      </c>
    </row>
    <row r="36" spans="1:3" x14ac:dyDescent="0.25">
      <c r="A36">
        <v>175</v>
      </c>
      <c r="B36">
        <v>0.36789297658862874</v>
      </c>
      <c r="C36">
        <v>22.59349593495935</v>
      </c>
    </row>
    <row r="37" spans="1:3" x14ac:dyDescent="0.25">
      <c r="A37">
        <v>176</v>
      </c>
      <c r="B37">
        <v>0.35675675675675678</v>
      </c>
      <c r="C37">
        <v>18.462962962962962</v>
      </c>
    </row>
    <row r="38" spans="1:3" x14ac:dyDescent="0.25">
      <c r="A38">
        <v>177</v>
      </c>
      <c r="B38">
        <v>0.58078602620087338</v>
      </c>
      <c r="C38">
        <v>17.571428571428573</v>
      </c>
    </row>
    <row r="39" spans="1:3" x14ac:dyDescent="0.25">
      <c r="A39">
        <v>178</v>
      </c>
      <c r="B39">
        <v>0.37142857142857144</v>
      </c>
      <c r="C39">
        <v>20.061855670103093</v>
      </c>
    </row>
    <row r="40" spans="1:3" x14ac:dyDescent="0.25">
      <c r="A40">
        <v>179</v>
      </c>
      <c r="B40">
        <v>0.5</v>
      </c>
      <c r="C40">
        <v>21.390243902439025</v>
      </c>
    </row>
    <row r="41" spans="1:3" x14ac:dyDescent="0.25">
      <c r="A41">
        <v>180</v>
      </c>
      <c r="B41">
        <v>0.45871559633027525</v>
      </c>
      <c r="C41">
        <v>21.310810810810811</v>
      </c>
    </row>
    <row r="42" spans="1:3" x14ac:dyDescent="0.25">
      <c r="A42">
        <v>181</v>
      </c>
      <c r="B42">
        <v>0.64341085271317833</v>
      </c>
      <c r="C42">
        <v>17.371212121212121</v>
      </c>
    </row>
    <row r="43" spans="1:3" x14ac:dyDescent="0.25">
      <c r="A43">
        <v>182</v>
      </c>
      <c r="B43">
        <v>0.70307167235494883</v>
      </c>
      <c r="C43">
        <v>17.294117647058822</v>
      </c>
    </row>
    <row r="44" spans="1:3" x14ac:dyDescent="0.25">
      <c r="A44">
        <v>183</v>
      </c>
      <c r="B44">
        <v>0.32500000000000001</v>
      </c>
      <c r="C44">
        <v>21.452173913043477</v>
      </c>
    </row>
    <row r="45" spans="1:3" x14ac:dyDescent="0.25">
      <c r="A45">
        <v>184</v>
      </c>
      <c r="B45">
        <v>0.97572815533980584</v>
      </c>
      <c r="C45">
        <v>23.313131313131311</v>
      </c>
    </row>
    <row r="46" spans="1:3" x14ac:dyDescent="0.25">
      <c r="A46">
        <v>185</v>
      </c>
      <c r="B46">
        <v>0.29074889867841408</v>
      </c>
      <c r="C46">
        <v>14.803921568627452</v>
      </c>
    </row>
    <row r="47" spans="1:3" x14ac:dyDescent="0.25">
      <c r="A47">
        <v>186</v>
      </c>
      <c r="B47">
        <v>0.15865384615384615</v>
      </c>
      <c r="C47">
        <v>17.823529411764707</v>
      </c>
    </row>
    <row r="48" spans="1:3" x14ac:dyDescent="0.25">
      <c r="A48">
        <v>187</v>
      </c>
      <c r="B48">
        <v>0.26</v>
      </c>
      <c r="C48">
        <v>16.019607843137255</v>
      </c>
    </row>
    <row r="49" spans="1:3" x14ac:dyDescent="0.25">
      <c r="A49">
        <v>188</v>
      </c>
      <c r="B49">
        <v>0.41605839416058393</v>
      </c>
      <c r="C49">
        <v>19.849315068493151</v>
      </c>
    </row>
    <row r="50" spans="1:3" x14ac:dyDescent="0.25">
      <c r="A50">
        <v>189</v>
      </c>
      <c r="B50">
        <v>0.26666666666666666</v>
      </c>
      <c r="C50">
        <v>22.405940594059405</v>
      </c>
    </row>
    <row r="51" spans="1:3" x14ac:dyDescent="0.25">
      <c r="A51">
        <v>190</v>
      </c>
      <c r="B51">
        <v>0.66</v>
      </c>
      <c r="C51">
        <v>21.210526315789473</v>
      </c>
    </row>
    <row r="52" spans="1:3" x14ac:dyDescent="0.25">
      <c r="A52">
        <v>191</v>
      </c>
      <c r="B52">
        <v>0.62256809338521402</v>
      </c>
      <c r="C52">
        <v>19.723577235772357</v>
      </c>
    </row>
    <row r="53" spans="1:3" x14ac:dyDescent="0.25">
      <c r="A53">
        <v>192</v>
      </c>
      <c r="B53">
        <v>0.55350553505535061</v>
      </c>
      <c r="C53">
        <v>20.755905511811022</v>
      </c>
    </row>
    <row r="54" spans="1:3" x14ac:dyDescent="0.25">
      <c r="A54">
        <v>193</v>
      </c>
      <c r="B54">
        <v>0.53913043478260869</v>
      </c>
      <c r="C54">
        <v>21.583333333333332</v>
      </c>
    </row>
    <row r="55" spans="1:3" x14ac:dyDescent="0.25">
      <c r="A55">
        <v>194</v>
      </c>
      <c r="B55">
        <v>0.45454545454545453</v>
      </c>
      <c r="C55">
        <v>22.145454545454545</v>
      </c>
    </row>
    <row r="56" spans="1:3" x14ac:dyDescent="0.25">
      <c r="A56">
        <v>195</v>
      </c>
      <c r="B56">
        <v>0.31075697211155379</v>
      </c>
      <c r="C56">
        <v>18.645669291338582</v>
      </c>
    </row>
    <row r="57" spans="1:3" x14ac:dyDescent="0.25">
      <c r="A57">
        <v>196</v>
      </c>
      <c r="B57">
        <v>0.56122448979591832</v>
      </c>
      <c r="C57">
        <v>18.257425742574256</v>
      </c>
    </row>
    <row r="58" spans="1:3" x14ac:dyDescent="0.25">
      <c r="A58">
        <v>197</v>
      </c>
      <c r="B58">
        <v>0.82644628099173556</v>
      </c>
      <c r="C58">
        <v>19.8</v>
      </c>
    </row>
    <row r="59" spans="1:3" x14ac:dyDescent="0.25">
      <c r="A59">
        <v>198</v>
      </c>
      <c r="B59">
        <v>0.27413127413127414</v>
      </c>
      <c r="C59">
        <v>18.124031007751938</v>
      </c>
    </row>
    <row r="60" spans="1:3" x14ac:dyDescent="0.25">
      <c r="A60">
        <v>199</v>
      </c>
      <c r="B60">
        <v>0.59829059829059827</v>
      </c>
      <c r="C60">
        <v>20.247619047619047</v>
      </c>
    </row>
    <row r="61" spans="1:3" x14ac:dyDescent="0.25">
      <c r="A61">
        <v>200</v>
      </c>
      <c r="B61">
        <v>0.53977272727272729</v>
      </c>
      <c r="C61">
        <v>22.346774193548388</v>
      </c>
    </row>
    <row r="62" spans="1:3" x14ac:dyDescent="0.25">
      <c r="A62">
        <v>201</v>
      </c>
      <c r="B62">
        <v>0.5818965517241379</v>
      </c>
      <c r="C62">
        <v>25.243243243243242</v>
      </c>
    </row>
    <row r="63" spans="1:3" x14ac:dyDescent="0.25">
      <c r="A63">
        <v>202</v>
      </c>
      <c r="B63">
        <v>0.14117647058823529</v>
      </c>
      <c r="C63">
        <v>18.984496124031008</v>
      </c>
    </row>
    <row r="64" spans="1:3" x14ac:dyDescent="0.25">
      <c r="A64">
        <v>203</v>
      </c>
      <c r="B64">
        <v>0.83612040133779264</v>
      </c>
      <c r="C64">
        <v>23.142857142857142</v>
      </c>
    </row>
    <row r="65" spans="1:3" x14ac:dyDescent="0.25">
      <c r="A65">
        <v>204</v>
      </c>
      <c r="B65">
        <v>0.67567567567567566</v>
      </c>
      <c r="C65">
        <v>14.860869565217392</v>
      </c>
    </row>
    <row r="66" spans="1:3" x14ac:dyDescent="0.25">
      <c r="A66">
        <v>205</v>
      </c>
      <c r="B66">
        <v>0.33600000000000002</v>
      </c>
      <c r="C66">
        <v>24.524271844660195</v>
      </c>
    </row>
    <row r="67" spans="1:3" x14ac:dyDescent="0.25">
      <c r="A67">
        <v>206</v>
      </c>
      <c r="B67">
        <v>0.42148760330578511</v>
      </c>
      <c r="C67">
        <v>15.852713178294573</v>
      </c>
    </row>
    <row r="68" spans="1:3" x14ac:dyDescent="0.25">
      <c r="A68">
        <v>207</v>
      </c>
      <c r="B68">
        <v>0.90032154340836013</v>
      </c>
      <c r="C68">
        <v>22.009090909090908</v>
      </c>
    </row>
    <row r="69" spans="1:3" x14ac:dyDescent="0.25">
      <c r="A69">
        <v>208</v>
      </c>
      <c r="B69">
        <v>0.48172757475083056</v>
      </c>
      <c r="C69">
        <v>21.353448275862068</v>
      </c>
    </row>
    <row r="70" spans="1:3" x14ac:dyDescent="0.25">
      <c r="A70">
        <v>210</v>
      </c>
      <c r="B70">
        <v>0.14705882352941177</v>
      </c>
      <c r="C70">
        <v>16.118110236220474</v>
      </c>
    </row>
    <row r="71" spans="1:3" x14ac:dyDescent="0.25">
      <c r="A71">
        <v>209</v>
      </c>
      <c r="B71">
        <v>0.32362459546925565</v>
      </c>
      <c r="C71">
        <v>21.762376237623762</v>
      </c>
    </row>
    <row r="72" spans="1:3" x14ac:dyDescent="0.25">
      <c r="A72">
        <v>211</v>
      </c>
      <c r="B72">
        <v>0.70588235294117652</v>
      </c>
      <c r="C72">
        <v>17.404958677685951</v>
      </c>
    </row>
    <row r="73" spans="1:3" x14ac:dyDescent="0.25">
      <c r="A73">
        <v>212</v>
      </c>
      <c r="B73">
        <v>0.53439153439153442</v>
      </c>
      <c r="C73">
        <v>23.098039215686274</v>
      </c>
    </row>
    <row r="74" spans="1:3" x14ac:dyDescent="0.25">
      <c r="A74">
        <v>213</v>
      </c>
      <c r="B74">
        <v>0.87072243346007605</v>
      </c>
      <c r="C74">
        <v>18.975806451612904</v>
      </c>
    </row>
    <row r="75" spans="1:3" x14ac:dyDescent="0.25">
      <c r="A75">
        <v>214</v>
      </c>
      <c r="B75">
        <v>0.72916666666666663</v>
      </c>
      <c r="C75">
        <v>18.627906976744185</v>
      </c>
    </row>
    <row r="76" spans="1:3" x14ac:dyDescent="0.25">
      <c r="A76">
        <v>215</v>
      </c>
      <c r="B76">
        <v>0.82278481012658233</v>
      </c>
      <c r="C76">
        <v>17.612403100775193</v>
      </c>
    </row>
    <row r="77" spans="1:3" x14ac:dyDescent="0.25">
      <c r="A77">
        <v>216</v>
      </c>
      <c r="B77">
        <v>0.69387755102040816</v>
      </c>
      <c r="C77">
        <v>24.771428571428572</v>
      </c>
    </row>
    <row r="78" spans="1:3" x14ac:dyDescent="0.25">
      <c r="A78">
        <v>217</v>
      </c>
      <c r="B78">
        <v>0.66445182724252494</v>
      </c>
      <c r="C78">
        <v>17.411290322580644</v>
      </c>
    </row>
    <row r="79" spans="1:3" x14ac:dyDescent="0.25">
      <c r="A79">
        <v>218</v>
      </c>
      <c r="B79">
        <v>0.79640718562874246</v>
      </c>
      <c r="C79">
        <v>20.669642857142858</v>
      </c>
    </row>
    <row r="80" spans="1:3" x14ac:dyDescent="0.25">
      <c r="A80">
        <v>219</v>
      </c>
      <c r="B80">
        <v>0.65573770491803274</v>
      </c>
      <c r="C80">
        <v>15.475409836065573</v>
      </c>
    </row>
    <row r="81" spans="1:3" x14ac:dyDescent="0.25">
      <c r="A81">
        <v>220</v>
      </c>
      <c r="B81">
        <v>0.73076923076923073</v>
      </c>
      <c r="C81">
        <v>24.047169811320753</v>
      </c>
    </row>
    <row r="82" spans="1:3" x14ac:dyDescent="0.25">
      <c r="A82">
        <v>221</v>
      </c>
      <c r="B82">
        <v>0.5757575757575758</v>
      </c>
      <c r="C82">
        <v>19.191304347826087</v>
      </c>
    </row>
    <row r="83" spans="1:3" x14ac:dyDescent="0.25">
      <c r="A83">
        <v>222</v>
      </c>
      <c r="B83">
        <v>0.44247787610619471</v>
      </c>
      <c r="C83">
        <v>19.282258064516128</v>
      </c>
    </row>
    <row r="84" spans="1:3" x14ac:dyDescent="0.25">
      <c r="A84">
        <v>223</v>
      </c>
      <c r="B84">
        <v>0.70564516129032262</v>
      </c>
      <c r="C84">
        <v>20.592920353982301</v>
      </c>
    </row>
    <row r="85" spans="1:3" x14ac:dyDescent="0.25">
      <c r="A85">
        <v>224</v>
      </c>
      <c r="B85">
        <v>0.36991869918699188</v>
      </c>
      <c r="C85">
        <v>16.234234234234233</v>
      </c>
    </row>
    <row r="86" spans="1:3" x14ac:dyDescent="0.25">
      <c r="A86">
        <v>225</v>
      </c>
      <c r="B86">
        <v>0.64685314685314688</v>
      </c>
      <c r="C86">
        <v>22.853211009174313</v>
      </c>
    </row>
    <row r="87" spans="1:3" x14ac:dyDescent="0.25">
      <c r="A87">
        <v>226</v>
      </c>
      <c r="B87">
        <v>0.58659217877094971</v>
      </c>
      <c r="C87">
        <v>13.333333333333334</v>
      </c>
    </row>
    <row r="88" spans="1:3" x14ac:dyDescent="0.25">
      <c r="A88">
        <v>227</v>
      </c>
      <c r="B88">
        <v>0.60344827586206895</v>
      </c>
      <c r="C88">
        <v>22.188034188034187</v>
      </c>
    </row>
    <row r="89" spans="1:3" x14ac:dyDescent="0.25">
      <c r="A89">
        <v>228</v>
      </c>
      <c r="B89">
        <v>0.17142857142857143</v>
      </c>
      <c r="C89">
        <v>21.025423728813561</v>
      </c>
    </row>
    <row r="90" spans="1:3" x14ac:dyDescent="0.25">
      <c r="A90">
        <v>229</v>
      </c>
      <c r="B90">
        <v>0.57499999999999996</v>
      </c>
      <c r="C90">
        <v>25.927927927927929</v>
      </c>
    </row>
    <row r="91" spans="1:3" x14ac:dyDescent="0.25">
      <c r="A91">
        <v>230</v>
      </c>
      <c r="B91">
        <v>0.78328981723237601</v>
      </c>
      <c r="C91">
        <v>22.869281045751634</v>
      </c>
    </row>
    <row r="92" spans="1:3" x14ac:dyDescent="0.25">
      <c r="A92">
        <v>231</v>
      </c>
      <c r="B92">
        <v>0.34351145038167941</v>
      </c>
      <c r="C92">
        <v>16.214285714285715</v>
      </c>
    </row>
    <row r="93" spans="1:3" x14ac:dyDescent="0.25">
      <c r="A93">
        <v>232</v>
      </c>
      <c r="B93">
        <v>0.33678756476683935</v>
      </c>
      <c r="C93">
        <v>15.984126984126984</v>
      </c>
    </row>
    <row r="94" spans="1:3" x14ac:dyDescent="0.25">
      <c r="A94">
        <v>233</v>
      </c>
      <c r="B94">
        <v>0.51495016611295685</v>
      </c>
      <c r="C94">
        <v>19.7</v>
      </c>
    </row>
    <row r="95" spans="1:3" x14ac:dyDescent="0.25">
      <c r="A95">
        <v>234</v>
      </c>
      <c r="B95">
        <v>0.18777292576419213</v>
      </c>
      <c r="C95">
        <v>27.381818181818183</v>
      </c>
    </row>
    <row r="96" spans="1:3" x14ac:dyDescent="0.25">
      <c r="A96">
        <v>235</v>
      </c>
      <c r="B96">
        <v>0.46938775510204084</v>
      </c>
      <c r="C96">
        <v>16.260162601626018</v>
      </c>
    </row>
    <row r="97" spans="1:3" x14ac:dyDescent="0.25">
      <c r="A97">
        <v>236</v>
      </c>
      <c r="B97">
        <v>0.48859934853420195</v>
      </c>
      <c r="C97">
        <v>19.681415929203538</v>
      </c>
    </row>
    <row r="98" spans="1:3" x14ac:dyDescent="0.25">
      <c r="A98">
        <v>237</v>
      </c>
      <c r="B98">
        <v>0.56451612903225812</v>
      </c>
      <c r="C98">
        <v>21.076190476190476</v>
      </c>
    </row>
    <row r="99" spans="1:3" x14ac:dyDescent="0.25">
      <c r="A99">
        <v>238</v>
      </c>
      <c r="B99">
        <v>0.38114754098360654</v>
      </c>
      <c r="C99">
        <v>16.616666666666667</v>
      </c>
    </row>
    <row r="100" spans="1:3" x14ac:dyDescent="0.25">
      <c r="A100">
        <v>239</v>
      </c>
      <c r="B100">
        <v>0.65979381443298968</v>
      </c>
      <c r="C100">
        <v>16.722222222222221</v>
      </c>
    </row>
    <row r="101" spans="1:3" x14ac:dyDescent="0.25">
      <c r="A101">
        <v>240</v>
      </c>
      <c r="B101">
        <v>0.39043824701195218</v>
      </c>
      <c r="C101">
        <v>18.666666666666668</v>
      </c>
    </row>
    <row r="102" spans="1:3" x14ac:dyDescent="0.25">
      <c r="A102">
        <v>241</v>
      </c>
      <c r="B102">
        <v>0.67226890756302526</v>
      </c>
      <c r="C102">
        <v>4.5447154471544717</v>
      </c>
    </row>
    <row r="103" spans="1:3" x14ac:dyDescent="0.25">
      <c r="A103">
        <v>242</v>
      </c>
      <c r="B103">
        <v>0.54545454545454541</v>
      </c>
      <c r="C103">
        <v>5.0787401574803148</v>
      </c>
    </row>
    <row r="104" spans="1:3" x14ac:dyDescent="0.25">
      <c r="A104">
        <v>243</v>
      </c>
      <c r="B104">
        <v>0.50406504065040647</v>
      </c>
      <c r="C104">
        <v>7.166666666666667</v>
      </c>
    </row>
    <row r="105" spans="1:3" x14ac:dyDescent="0.25">
      <c r="A105">
        <v>244</v>
      </c>
      <c r="B105">
        <v>0.55369127516778527</v>
      </c>
      <c r="C105">
        <v>9.163636363636364</v>
      </c>
    </row>
    <row r="106" spans="1:3" x14ac:dyDescent="0.25">
      <c r="A106">
        <v>245</v>
      </c>
      <c r="B106">
        <v>0.3</v>
      </c>
      <c r="C106">
        <v>4.3228346456692917</v>
      </c>
    </row>
    <row r="107" spans="1:3" x14ac:dyDescent="0.25">
      <c r="A107">
        <v>246</v>
      </c>
      <c r="B107">
        <v>0.44354838709677419</v>
      </c>
      <c r="C107">
        <v>6.7524752475247523</v>
      </c>
    </row>
    <row r="108" spans="1:3" x14ac:dyDescent="0.25">
      <c r="A108">
        <v>247</v>
      </c>
      <c r="B108">
        <v>0.57241379310344831</v>
      </c>
      <c r="C108">
        <v>6.5839999999999996</v>
      </c>
    </row>
    <row r="109" spans="1:3" x14ac:dyDescent="0.25">
      <c r="A109">
        <v>248</v>
      </c>
      <c r="B109">
        <v>0.27734375</v>
      </c>
      <c r="C109">
        <v>6.5736434108527133</v>
      </c>
    </row>
    <row r="110" spans="1:3" x14ac:dyDescent="0.25">
      <c r="A110">
        <v>249</v>
      </c>
      <c r="B110">
        <v>0.69306930693069302</v>
      </c>
      <c r="C110">
        <v>7.9714285714285715</v>
      </c>
    </row>
    <row r="111" spans="1:3" x14ac:dyDescent="0.25">
      <c r="A111">
        <v>250</v>
      </c>
      <c r="B111">
        <v>0.64846416382252559</v>
      </c>
      <c r="C111">
        <v>7.4838709677419351</v>
      </c>
    </row>
    <row r="112" spans="1:3" x14ac:dyDescent="0.25">
      <c r="A112">
        <v>251</v>
      </c>
      <c r="B112">
        <v>0.49815498154981552</v>
      </c>
      <c r="C112">
        <v>6.6936936936936933</v>
      </c>
    </row>
    <row r="113" spans="1:3" x14ac:dyDescent="0.25">
      <c r="A113">
        <v>252</v>
      </c>
      <c r="B113">
        <v>0.13953488372093023</v>
      </c>
      <c r="C113">
        <v>4.7364341085271322</v>
      </c>
    </row>
    <row r="114" spans="1:3" x14ac:dyDescent="0.25">
      <c r="A114">
        <v>253</v>
      </c>
      <c r="B114">
        <v>0.82781456953642385</v>
      </c>
      <c r="C114">
        <v>7.3949579831932777</v>
      </c>
    </row>
    <row r="115" spans="1:3" x14ac:dyDescent="0.25">
      <c r="A115">
        <v>254</v>
      </c>
      <c r="B115">
        <v>0.6211180124223602</v>
      </c>
      <c r="C115">
        <v>6.3304347826086955</v>
      </c>
    </row>
    <row r="116" spans="1:3" x14ac:dyDescent="0.25">
      <c r="A116">
        <v>255</v>
      </c>
      <c r="B116">
        <v>0.33600000000000002</v>
      </c>
      <c r="C116">
        <v>7.3398058252427187</v>
      </c>
    </row>
    <row r="117" spans="1:3" x14ac:dyDescent="0.25">
      <c r="A117">
        <v>256</v>
      </c>
      <c r="B117">
        <v>0.3984375</v>
      </c>
      <c r="C117">
        <v>6.4961240310077519</v>
      </c>
    </row>
    <row r="118" spans="1:3" x14ac:dyDescent="0.25">
      <c r="A118">
        <v>257</v>
      </c>
      <c r="B118">
        <v>0.96885813148788924</v>
      </c>
      <c r="C118">
        <v>7.9909090909090912</v>
      </c>
    </row>
    <row r="119" spans="1:3" x14ac:dyDescent="0.25">
      <c r="A119">
        <v>258</v>
      </c>
      <c r="B119">
        <v>0.44478527607361962</v>
      </c>
      <c r="C119">
        <v>6.8017241379310347</v>
      </c>
    </row>
    <row r="120" spans="1:3" x14ac:dyDescent="0.25">
      <c r="A120">
        <v>259</v>
      </c>
      <c r="B120">
        <v>0.14056224899598393</v>
      </c>
      <c r="C120">
        <v>5.0787401574803148</v>
      </c>
    </row>
    <row r="121" spans="1:3" x14ac:dyDescent="0.25">
      <c r="A121">
        <v>260</v>
      </c>
      <c r="B121">
        <v>0.31948881789137379</v>
      </c>
      <c r="C121">
        <v>9.6435643564356432</v>
      </c>
    </row>
    <row r="122" spans="1:3" x14ac:dyDescent="0.25">
      <c r="A122">
        <v>261</v>
      </c>
      <c r="B122">
        <v>0.70866141732283461</v>
      </c>
      <c r="C122">
        <v>7.338842975206612</v>
      </c>
    </row>
    <row r="123" spans="1:3" x14ac:dyDescent="0.25">
      <c r="A123">
        <v>262</v>
      </c>
      <c r="B123">
        <v>0.38403041825095058</v>
      </c>
      <c r="C123">
        <v>7.4313725490196081</v>
      </c>
    </row>
    <row r="124" spans="1:3" x14ac:dyDescent="0.25">
      <c r="A124">
        <v>263</v>
      </c>
      <c r="B124">
        <v>0.86742424242424243</v>
      </c>
      <c r="C124">
        <v>6.032258064516129</v>
      </c>
    </row>
    <row r="125" spans="1:3" x14ac:dyDescent="0.25">
      <c r="A125">
        <v>264</v>
      </c>
      <c r="B125">
        <v>0.82677165354330706</v>
      </c>
      <c r="C125">
        <v>5.8449612403100772</v>
      </c>
    </row>
    <row r="126" spans="1:3" x14ac:dyDescent="0.25">
      <c r="A126">
        <v>265</v>
      </c>
      <c r="B126">
        <v>0.86956521739130432</v>
      </c>
      <c r="C126">
        <v>6.5968992248062017</v>
      </c>
    </row>
    <row r="127" spans="1:3" x14ac:dyDescent="0.25">
      <c r="A127">
        <v>266</v>
      </c>
      <c r="B127">
        <v>0.58620689655172409</v>
      </c>
      <c r="C127">
        <v>9.4952380952380953</v>
      </c>
    </row>
    <row r="128" spans="1:3" x14ac:dyDescent="0.25">
      <c r="A128" s="19">
        <v>267</v>
      </c>
      <c r="B128">
        <v>0.65359477124183007</v>
      </c>
      <c r="C128">
        <v>4.258064516129032</v>
      </c>
    </row>
    <row r="129" spans="1:3" x14ac:dyDescent="0.25">
      <c r="A129">
        <v>268</v>
      </c>
      <c r="B129">
        <v>0.86644951140065152</v>
      </c>
      <c r="C129">
        <v>6.4285714285714288</v>
      </c>
    </row>
    <row r="130" spans="1:3" x14ac:dyDescent="0.25">
      <c r="A130">
        <v>269</v>
      </c>
      <c r="B130">
        <v>0.63492063492063489</v>
      </c>
      <c r="C130">
        <v>4.8524590163934427</v>
      </c>
    </row>
    <row r="131" spans="1:3" x14ac:dyDescent="0.25">
      <c r="A131">
        <v>270</v>
      </c>
      <c r="B131">
        <v>0.71969696969696972</v>
      </c>
      <c r="C131">
        <v>6.4905660377358494</v>
      </c>
    </row>
    <row r="132" spans="1:3" x14ac:dyDescent="0.25">
      <c r="A132">
        <v>271</v>
      </c>
      <c r="B132">
        <v>0.45600000000000002</v>
      </c>
      <c r="C132">
        <v>5.6434782608695651</v>
      </c>
    </row>
    <row r="133" spans="1:3" x14ac:dyDescent="0.25">
      <c r="A133">
        <v>272</v>
      </c>
      <c r="B133">
        <v>0.48701298701298701</v>
      </c>
      <c r="C133">
        <v>5.056451612903226</v>
      </c>
    </row>
    <row r="134" spans="1:3" x14ac:dyDescent="0.25">
      <c r="A134">
        <v>273</v>
      </c>
      <c r="B134">
        <v>0.73529411764705888</v>
      </c>
      <c r="C134">
        <v>6.2300884955752212</v>
      </c>
    </row>
    <row r="135" spans="1:3" x14ac:dyDescent="0.25">
      <c r="A135">
        <v>274</v>
      </c>
      <c r="B135">
        <v>0.33211678832116787</v>
      </c>
      <c r="C135">
        <v>7.6126126126126126</v>
      </c>
    </row>
    <row r="136" spans="1:3" x14ac:dyDescent="0.25">
      <c r="A136">
        <v>275</v>
      </c>
      <c r="B136">
        <v>0.60064935064935066</v>
      </c>
      <c r="C136">
        <v>6.5779816513761471</v>
      </c>
    </row>
    <row r="137" spans="1:3" x14ac:dyDescent="0.25">
      <c r="A137">
        <v>276</v>
      </c>
      <c r="B137">
        <v>0.71186440677966101</v>
      </c>
      <c r="C137">
        <v>4.4841269841269842</v>
      </c>
    </row>
    <row r="138" spans="1:3" x14ac:dyDescent="0.25">
      <c r="A138">
        <v>277</v>
      </c>
      <c r="B138">
        <v>0.54054054054054057</v>
      </c>
      <c r="C138">
        <v>6.4957264957264957</v>
      </c>
    </row>
    <row r="139" spans="1:3" x14ac:dyDescent="0.25">
      <c r="A139">
        <v>278</v>
      </c>
      <c r="B139">
        <v>0.15946843853820597</v>
      </c>
      <c r="C139">
        <v>6.1186440677966099</v>
      </c>
    </row>
    <row r="140" spans="1:3" x14ac:dyDescent="0.25">
      <c r="A140">
        <v>279</v>
      </c>
      <c r="B140">
        <v>0.58044164037854895</v>
      </c>
      <c r="C140">
        <v>6.6576576576576576</v>
      </c>
    </row>
    <row r="141" spans="1:3" x14ac:dyDescent="0.25">
      <c r="A141">
        <v>280</v>
      </c>
      <c r="B141">
        <v>0.8</v>
      </c>
      <c r="C141">
        <v>6.4444444444444446</v>
      </c>
    </row>
    <row r="142" spans="1:3" x14ac:dyDescent="0.25">
      <c r="A142">
        <v>281</v>
      </c>
      <c r="B142">
        <v>0.35019455252918286</v>
      </c>
      <c r="C142">
        <v>8.3303571428571423</v>
      </c>
    </row>
    <row r="143" spans="1:3" x14ac:dyDescent="0.25">
      <c r="A143">
        <v>282</v>
      </c>
      <c r="B143">
        <v>0.25193798449612403</v>
      </c>
      <c r="C143">
        <v>5.8174603174603172</v>
      </c>
    </row>
    <row r="144" spans="1:3" x14ac:dyDescent="0.25">
      <c r="A144">
        <v>283</v>
      </c>
      <c r="B144">
        <v>0.52013422818791943</v>
      </c>
      <c r="C144">
        <v>7.5750000000000002</v>
      </c>
    </row>
    <row r="145" spans="1:3" x14ac:dyDescent="0.25">
      <c r="A145">
        <v>284</v>
      </c>
      <c r="B145">
        <v>0.16666666666666666</v>
      </c>
      <c r="C145">
        <v>4.8</v>
      </c>
    </row>
    <row r="146" spans="1:3" x14ac:dyDescent="0.25">
      <c r="A146">
        <v>285</v>
      </c>
      <c r="B146">
        <v>0.48728813559322032</v>
      </c>
      <c r="C146">
        <v>5.6016260162601625</v>
      </c>
    </row>
    <row r="147" spans="1:3" x14ac:dyDescent="0.25">
      <c r="A147">
        <v>286</v>
      </c>
      <c r="B147">
        <v>0.51903114186851207</v>
      </c>
      <c r="C147">
        <v>6.831858407079646</v>
      </c>
    </row>
    <row r="148" spans="1:3" x14ac:dyDescent="0.25">
      <c r="A148">
        <v>287</v>
      </c>
      <c r="B148">
        <v>0.56270096463022512</v>
      </c>
      <c r="C148">
        <v>8.4095238095238098</v>
      </c>
    </row>
    <row r="149" spans="1:3" x14ac:dyDescent="0.25">
      <c r="A149">
        <v>288</v>
      </c>
      <c r="B149">
        <v>0.36186770428015563</v>
      </c>
      <c r="C149">
        <v>6.9333333333333336</v>
      </c>
    </row>
    <row r="150" spans="1:3" x14ac:dyDescent="0.25">
      <c r="A150">
        <v>289</v>
      </c>
      <c r="B150">
        <v>0.49230769230769234</v>
      </c>
      <c r="C150">
        <v>6.7857142857142856</v>
      </c>
    </row>
    <row r="151" spans="1:3" x14ac:dyDescent="0.25">
      <c r="A151">
        <v>290</v>
      </c>
      <c r="B151">
        <v>0.39676113360323889</v>
      </c>
      <c r="C151">
        <v>6.9487179487179489</v>
      </c>
    </row>
    <row r="152" spans="1:3" x14ac:dyDescent="0.25">
      <c r="A152">
        <v>291</v>
      </c>
      <c r="B152">
        <v>0.83333333333333337</v>
      </c>
      <c r="C152">
        <v>7.5660377358490569</v>
      </c>
    </row>
    <row r="153" spans="1:3" x14ac:dyDescent="0.25">
      <c r="A153">
        <v>292</v>
      </c>
      <c r="B153">
        <v>0.33204633204633205</v>
      </c>
      <c r="C153">
        <v>7.072289156626506</v>
      </c>
    </row>
    <row r="154" spans="1:3" x14ac:dyDescent="0.25">
      <c r="A154">
        <v>293</v>
      </c>
      <c r="B154">
        <v>0.1148936170212766</v>
      </c>
      <c r="C154">
        <v>8.0608695652173914</v>
      </c>
    </row>
    <row r="155" spans="1:3" x14ac:dyDescent="0.25">
      <c r="A155">
        <v>294</v>
      </c>
      <c r="B155">
        <v>0.78414096916299558</v>
      </c>
      <c r="C155">
        <v>6.8888888888888893</v>
      </c>
    </row>
    <row r="156" spans="1:3" x14ac:dyDescent="0.25">
      <c r="A156">
        <v>295</v>
      </c>
      <c r="B156">
        <v>0.27848101265822783</v>
      </c>
      <c r="C156">
        <v>8.7058823529411757</v>
      </c>
    </row>
    <row r="157" spans="1:3" x14ac:dyDescent="0.25">
      <c r="A157">
        <v>296</v>
      </c>
      <c r="B157">
        <v>0.39215686274509803</v>
      </c>
      <c r="C157">
        <v>6.5324675324675328</v>
      </c>
    </row>
    <row r="158" spans="1:3" x14ac:dyDescent="0.25">
      <c r="A158">
        <v>297</v>
      </c>
      <c r="B158">
        <v>0.75367647058823528</v>
      </c>
      <c r="C158">
        <v>5.5704697986577179</v>
      </c>
    </row>
    <row r="159" spans="1:3" x14ac:dyDescent="0.25">
      <c r="A159">
        <v>298</v>
      </c>
      <c r="B159">
        <v>0.51094890510948909</v>
      </c>
      <c r="C159">
        <v>6.403225806451613</v>
      </c>
    </row>
    <row r="160" spans="1:3" x14ac:dyDescent="0.25">
      <c r="A160">
        <v>299</v>
      </c>
      <c r="B160">
        <v>0.7432432432432432</v>
      </c>
      <c r="C160">
        <v>7.7142857142857144</v>
      </c>
    </row>
    <row r="161" spans="1:3" x14ac:dyDescent="0.25">
      <c r="A161">
        <v>300</v>
      </c>
      <c r="B161">
        <v>0.14893617021276595</v>
      </c>
      <c r="C161">
        <v>5.9216867469879517</v>
      </c>
    </row>
    <row r="162" spans="1:3" x14ac:dyDescent="0.25">
      <c r="A162">
        <v>301</v>
      </c>
      <c r="B162">
        <v>0.34693877551020408</v>
      </c>
      <c r="C162">
        <v>4.3115942028985508</v>
      </c>
    </row>
    <row r="163" spans="1:3" x14ac:dyDescent="0.25">
      <c r="A163">
        <v>302</v>
      </c>
      <c r="B163">
        <v>0.39170506912442399</v>
      </c>
      <c r="C163">
        <v>5.5344827586206895</v>
      </c>
    </row>
    <row r="164" spans="1:3" x14ac:dyDescent="0.25">
      <c r="A164">
        <v>303</v>
      </c>
      <c r="B164">
        <v>0.13333333333333333</v>
      </c>
      <c r="C164">
        <v>6.7216494845360826</v>
      </c>
    </row>
    <row r="165" spans="1:3" x14ac:dyDescent="0.25">
      <c r="A165">
        <v>304</v>
      </c>
      <c r="B165">
        <v>0.86166007905138342</v>
      </c>
      <c r="C165">
        <v>7.2307692307692308</v>
      </c>
    </row>
    <row r="166" spans="1:3" x14ac:dyDescent="0.25">
      <c r="A166">
        <v>305</v>
      </c>
      <c r="B166">
        <v>0.37569060773480661</v>
      </c>
      <c r="C166">
        <v>3.2361111111111112</v>
      </c>
    </row>
    <row r="167" spans="1:3" x14ac:dyDescent="0.25">
      <c r="A167">
        <v>306</v>
      </c>
      <c r="B167">
        <v>0.46296296296296297</v>
      </c>
      <c r="C167">
        <v>4.8133333333333335</v>
      </c>
    </row>
    <row r="168" spans="1:3" x14ac:dyDescent="0.25">
      <c r="A168">
        <v>307</v>
      </c>
      <c r="B168">
        <v>8.5106382978723402E-2</v>
      </c>
      <c r="C168">
        <v>6.8148148148148149</v>
      </c>
    </row>
    <row r="169" spans="1:3" x14ac:dyDescent="0.25">
      <c r="A169">
        <v>308</v>
      </c>
      <c r="B169">
        <v>0.97073170731707314</v>
      </c>
      <c r="C169">
        <v>4.9694656488549622</v>
      </c>
    </row>
    <row r="170" spans="1:3" x14ac:dyDescent="0.25">
      <c r="A170">
        <v>309</v>
      </c>
      <c r="B170">
        <v>0.72289156626506024</v>
      </c>
      <c r="C170">
        <v>5.1167883211678831</v>
      </c>
    </row>
    <row r="171" spans="1:3" x14ac:dyDescent="0.25">
      <c r="A171">
        <v>310</v>
      </c>
      <c r="B171">
        <v>0.16097560975609757</v>
      </c>
      <c r="C171">
        <v>6.1090909090909093</v>
      </c>
    </row>
    <row r="172" spans="1:3" x14ac:dyDescent="0.25">
      <c r="A172">
        <v>311</v>
      </c>
      <c r="B172">
        <v>0.6785714285714286</v>
      </c>
      <c r="C172">
        <v>4.875</v>
      </c>
    </row>
    <row r="173" spans="1:3" x14ac:dyDescent="0.25">
      <c r="A173">
        <v>312</v>
      </c>
      <c r="B173">
        <v>0.58823529411764708</v>
      </c>
      <c r="C173">
        <v>5.9767441860465116</v>
      </c>
    </row>
    <row r="174" spans="1:3" x14ac:dyDescent="0.25">
      <c r="A174">
        <v>313</v>
      </c>
      <c r="B174">
        <v>8.1761006289308172E-2</v>
      </c>
      <c r="C174">
        <v>4.1803278688524594</v>
      </c>
    </row>
    <row r="175" spans="1:3" x14ac:dyDescent="0.25">
      <c r="A175">
        <v>314</v>
      </c>
      <c r="B175">
        <v>0.51190476190476186</v>
      </c>
      <c r="C175">
        <v>5.7611940298507465</v>
      </c>
    </row>
    <row r="176" spans="1:3" x14ac:dyDescent="0.25">
      <c r="A176">
        <v>315</v>
      </c>
      <c r="B176">
        <v>0.13559322033898305</v>
      </c>
      <c r="C176">
        <v>7.5102040816326534</v>
      </c>
    </row>
    <row r="177" spans="1:3" x14ac:dyDescent="0.25">
      <c r="A177">
        <v>316</v>
      </c>
      <c r="B177">
        <v>0.48461538461538461</v>
      </c>
      <c r="C177">
        <v>3.75</v>
      </c>
    </row>
    <row r="178" spans="1:3" x14ac:dyDescent="0.25">
      <c r="A178">
        <v>317</v>
      </c>
      <c r="B178">
        <v>0.54508196721311475</v>
      </c>
      <c r="C178">
        <v>8.3777777777777782</v>
      </c>
    </row>
    <row r="179" spans="1:3" x14ac:dyDescent="0.25">
      <c r="A179">
        <v>318</v>
      </c>
      <c r="B179">
        <v>0.57044673539518898</v>
      </c>
      <c r="C179">
        <v>7.2469879518072293</v>
      </c>
    </row>
    <row r="180" spans="1:3" x14ac:dyDescent="0.25">
      <c r="A180">
        <v>319</v>
      </c>
      <c r="B180">
        <v>0.35087719298245612</v>
      </c>
      <c r="C180">
        <v>4.4918032786885247</v>
      </c>
    </row>
    <row r="181" spans="1:3" x14ac:dyDescent="0.25">
      <c r="A181">
        <v>320</v>
      </c>
      <c r="B181">
        <v>0.27027027027027029</v>
      </c>
      <c r="C181">
        <v>4.3423423423423424</v>
      </c>
    </row>
    <row r="182" spans="1:3" x14ac:dyDescent="0.25">
      <c r="A182">
        <v>321</v>
      </c>
      <c r="B182">
        <v>0.56521739130434778</v>
      </c>
      <c r="C182">
        <v>4.7884615384615383</v>
      </c>
    </row>
    <row r="183" spans="1:3" x14ac:dyDescent="0.25">
      <c r="A183">
        <v>322</v>
      </c>
      <c r="B183">
        <v>0.61751152073732718</v>
      </c>
      <c r="C183">
        <v>6.0652173913043477</v>
      </c>
    </row>
    <row r="184" spans="1:3" x14ac:dyDescent="0.25">
      <c r="A184">
        <v>323</v>
      </c>
      <c r="B184">
        <v>0.8614718614718615</v>
      </c>
      <c r="C184">
        <v>7.4392523364485985</v>
      </c>
    </row>
    <row r="185" spans="1:3" x14ac:dyDescent="0.25">
      <c r="A185">
        <v>324</v>
      </c>
      <c r="B185">
        <v>0.95813953488372094</v>
      </c>
      <c r="C185">
        <v>5.7358490566037732</v>
      </c>
    </row>
    <row r="186" spans="1:3" x14ac:dyDescent="0.25">
      <c r="A186">
        <v>325</v>
      </c>
      <c r="B186">
        <v>0.36423841059602646</v>
      </c>
      <c r="C186">
        <v>5.9430894308943092</v>
      </c>
    </row>
    <row r="187" spans="1:3" x14ac:dyDescent="0.25">
      <c r="A187">
        <v>326</v>
      </c>
      <c r="B187">
        <v>0.34375</v>
      </c>
      <c r="C187">
        <v>4.2283950617283947</v>
      </c>
    </row>
    <row r="188" spans="1:3" x14ac:dyDescent="0.25">
      <c r="A188">
        <v>327</v>
      </c>
      <c r="B188">
        <v>0.56595744680851068</v>
      </c>
      <c r="C188">
        <v>7.26890756302521</v>
      </c>
    </row>
    <row r="189" spans="1:3" x14ac:dyDescent="0.25">
      <c r="A189">
        <v>328</v>
      </c>
      <c r="B189">
        <v>0.32338308457711445</v>
      </c>
      <c r="C189">
        <v>5.65979381443299</v>
      </c>
    </row>
    <row r="190" spans="1:3" x14ac:dyDescent="0.25">
      <c r="A190">
        <v>329</v>
      </c>
      <c r="B190">
        <v>0.34129692832764508</v>
      </c>
      <c r="C190">
        <v>4.6219512195121952</v>
      </c>
    </row>
    <row r="191" spans="1:3" x14ac:dyDescent="0.25">
      <c r="A191">
        <v>330</v>
      </c>
      <c r="B191">
        <v>0.43478260869565216</v>
      </c>
      <c r="C191">
        <v>4.743243243243243</v>
      </c>
    </row>
    <row r="192" spans="1:3" x14ac:dyDescent="0.25">
      <c r="A192">
        <v>331</v>
      </c>
      <c r="B192">
        <v>0.69456066945606698</v>
      </c>
      <c r="C192">
        <v>6.4772727272727275</v>
      </c>
    </row>
    <row r="193" spans="1:3" x14ac:dyDescent="0.25">
      <c r="A193">
        <v>332</v>
      </c>
      <c r="B193">
        <v>0.73309608540925264</v>
      </c>
      <c r="C193">
        <v>4.215686274509804</v>
      </c>
    </row>
    <row r="194" spans="1:3" x14ac:dyDescent="0.25">
      <c r="A194">
        <v>333</v>
      </c>
      <c r="B194">
        <v>0.24528301886792453</v>
      </c>
      <c r="C194">
        <v>5.2173913043478262</v>
      </c>
    </row>
    <row r="195" spans="1:3" x14ac:dyDescent="0.25">
      <c r="A195">
        <v>334</v>
      </c>
      <c r="B195">
        <v>0.82377049180327866</v>
      </c>
      <c r="C195">
        <v>7.1616161616161618</v>
      </c>
    </row>
    <row r="196" spans="1:3" x14ac:dyDescent="0.25">
      <c r="A196">
        <v>335</v>
      </c>
      <c r="B196">
        <v>0.33333333333333331</v>
      </c>
      <c r="C196">
        <v>6.4215686274509807</v>
      </c>
    </row>
    <row r="197" spans="1:3" x14ac:dyDescent="0.25">
      <c r="A197">
        <v>336</v>
      </c>
      <c r="B197">
        <v>0.16500000000000001</v>
      </c>
      <c r="C197">
        <v>11.047058823529412</v>
      </c>
    </row>
    <row r="198" spans="1:3" x14ac:dyDescent="0.25">
      <c r="A198">
        <v>337</v>
      </c>
      <c r="B198">
        <v>0.18978102189781021</v>
      </c>
      <c r="C198">
        <v>5.7352941176470589</v>
      </c>
    </row>
    <row r="199" spans="1:3" x14ac:dyDescent="0.25">
      <c r="A199">
        <v>338</v>
      </c>
      <c r="B199">
        <v>0.41007194244604317</v>
      </c>
      <c r="C199">
        <v>7.9452054794520546</v>
      </c>
    </row>
    <row r="200" spans="1:3" x14ac:dyDescent="0.25">
      <c r="A200">
        <v>339</v>
      </c>
      <c r="B200">
        <v>0.24539877300613497</v>
      </c>
      <c r="C200">
        <v>5.9504950495049505</v>
      </c>
    </row>
    <row r="201" spans="1:3" x14ac:dyDescent="0.25">
      <c r="A201">
        <v>340</v>
      </c>
      <c r="B201">
        <v>0.27848101265822783</v>
      </c>
      <c r="C201">
        <v>6.6736842105263161</v>
      </c>
    </row>
    <row r="202" spans="1:3" x14ac:dyDescent="0.25">
      <c r="A202" t="s">
        <v>20</v>
      </c>
      <c r="B202">
        <f>MIN(B2:B201)</f>
        <v>8.0645161290322578E-2</v>
      </c>
    </row>
    <row r="203" spans="1:3" x14ac:dyDescent="0.25">
      <c r="A203" t="s">
        <v>19</v>
      </c>
      <c r="B203">
        <f>MAX(B2:B201)</f>
        <v>0.97572815533980584</v>
      </c>
    </row>
  </sheetData>
  <sortState xmlns:xlrd2="http://schemas.microsoft.com/office/spreadsheetml/2017/richdata2" ref="H3:H12">
    <sortCondition ref="H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4DE8-23A5-453F-A441-529C3EBBE90C}">
  <dimension ref="A1:I203"/>
  <sheetViews>
    <sheetView workbookViewId="0">
      <selection sqref="A1:A1048576"/>
    </sheetView>
  </sheetViews>
  <sheetFormatPr defaultRowHeight="15" x14ac:dyDescent="0.25"/>
  <cols>
    <col min="2" max="2" width="23.7109375" customWidth="1"/>
  </cols>
  <sheetData>
    <row r="1" spans="1:9" ht="15.75" thickBot="1" x14ac:dyDescent="0.3">
      <c r="A1" s="1" t="s">
        <v>0</v>
      </c>
      <c r="B1" s="1" t="s">
        <v>15</v>
      </c>
      <c r="E1" s="21" t="s">
        <v>28</v>
      </c>
    </row>
    <row r="2" spans="1:9" x14ac:dyDescent="0.25">
      <c r="A2">
        <v>141</v>
      </c>
      <c r="B2">
        <v>0.77856379723464064</v>
      </c>
      <c r="D2" t="s">
        <v>29</v>
      </c>
      <c r="E2">
        <v>0.1</v>
      </c>
      <c r="H2" s="23" t="s">
        <v>39</v>
      </c>
      <c r="I2" s="23" t="s">
        <v>41</v>
      </c>
    </row>
    <row r="3" spans="1:9" x14ac:dyDescent="0.25">
      <c r="A3">
        <v>142</v>
      </c>
      <c r="B3">
        <v>0.54194347483391503</v>
      </c>
      <c r="D3" t="s">
        <v>30</v>
      </c>
      <c r="E3">
        <v>0.2</v>
      </c>
      <c r="H3">
        <v>0.1</v>
      </c>
      <c r="I3">
        <v>34</v>
      </c>
    </row>
    <row r="4" spans="1:9" x14ac:dyDescent="0.25">
      <c r="A4">
        <v>143</v>
      </c>
      <c r="B4">
        <v>0.72275258742261639</v>
      </c>
      <c r="D4" t="s">
        <v>31</v>
      </c>
      <c r="E4">
        <v>0.3</v>
      </c>
      <c r="H4">
        <v>0.2</v>
      </c>
      <c r="I4">
        <v>58</v>
      </c>
    </row>
    <row r="5" spans="1:9" x14ac:dyDescent="0.25">
      <c r="A5">
        <v>144</v>
      </c>
      <c r="B5">
        <v>0.58761224115814559</v>
      </c>
      <c r="D5" t="s">
        <v>32</v>
      </c>
      <c r="E5">
        <v>0.4</v>
      </c>
      <c r="H5">
        <v>0.3</v>
      </c>
      <c r="I5">
        <v>7</v>
      </c>
    </row>
    <row r="6" spans="1:9" x14ac:dyDescent="0.25">
      <c r="A6">
        <v>145</v>
      </c>
      <c r="B6">
        <v>0.82265627526436635</v>
      </c>
      <c r="D6" t="s">
        <v>33</v>
      </c>
      <c r="E6">
        <v>0.5</v>
      </c>
      <c r="H6">
        <v>0.4</v>
      </c>
      <c r="I6">
        <v>3</v>
      </c>
    </row>
    <row r="7" spans="1:9" x14ac:dyDescent="0.25">
      <c r="A7">
        <v>146</v>
      </c>
      <c r="B7">
        <v>0.54686105538222085</v>
      </c>
      <c r="D7" t="s">
        <v>34</v>
      </c>
      <c r="E7">
        <v>0.6</v>
      </c>
      <c r="H7">
        <v>0.5</v>
      </c>
      <c r="I7">
        <v>8</v>
      </c>
    </row>
    <row r="8" spans="1:9" x14ac:dyDescent="0.25">
      <c r="A8">
        <v>147</v>
      </c>
      <c r="B8">
        <v>0.5543683194911283</v>
      </c>
      <c r="D8" t="s">
        <v>35</v>
      </c>
      <c r="E8">
        <v>0.7</v>
      </c>
      <c r="H8">
        <v>0.6</v>
      </c>
      <c r="I8">
        <v>26</v>
      </c>
    </row>
    <row r="9" spans="1:9" x14ac:dyDescent="0.25">
      <c r="A9">
        <v>148</v>
      </c>
      <c r="B9">
        <v>0.50394580503289643</v>
      </c>
      <c r="D9" t="s">
        <v>36</v>
      </c>
      <c r="E9">
        <v>0.8</v>
      </c>
      <c r="H9">
        <v>0.7</v>
      </c>
      <c r="I9">
        <v>24</v>
      </c>
    </row>
    <row r="10" spans="1:9" x14ac:dyDescent="0.25">
      <c r="A10">
        <v>149</v>
      </c>
      <c r="B10">
        <v>0.73973967353788539</v>
      </c>
      <c r="D10" t="s">
        <v>37</v>
      </c>
      <c r="E10">
        <v>0.9</v>
      </c>
      <c r="H10">
        <v>0.8</v>
      </c>
      <c r="I10">
        <v>32</v>
      </c>
    </row>
    <row r="11" spans="1:9" x14ac:dyDescent="0.25">
      <c r="A11">
        <v>150</v>
      </c>
      <c r="B11">
        <v>0.65615954748074212</v>
      </c>
      <c r="D11" t="s">
        <v>38</v>
      </c>
      <c r="E11">
        <v>1</v>
      </c>
      <c r="H11">
        <v>0.9</v>
      </c>
      <c r="I11">
        <v>6</v>
      </c>
    </row>
    <row r="12" spans="1:9" x14ac:dyDescent="0.25">
      <c r="A12">
        <v>151</v>
      </c>
      <c r="B12">
        <v>0.44613619523388387</v>
      </c>
      <c r="H12">
        <v>1</v>
      </c>
      <c r="I12">
        <v>2</v>
      </c>
    </row>
    <row r="13" spans="1:9" ht="15.75" thickBot="1" x14ac:dyDescent="0.3">
      <c r="A13">
        <v>152</v>
      </c>
      <c r="B13">
        <v>0.46188697844590626</v>
      </c>
      <c r="H13" s="22" t="s">
        <v>40</v>
      </c>
      <c r="I13" s="22">
        <v>0</v>
      </c>
    </row>
    <row r="14" spans="1:9" x14ac:dyDescent="0.25">
      <c r="A14">
        <v>153</v>
      </c>
      <c r="B14">
        <v>0.66599978463299758</v>
      </c>
    </row>
    <row r="15" spans="1:9" x14ac:dyDescent="0.25">
      <c r="A15">
        <v>154</v>
      </c>
      <c r="B15">
        <v>0.68080517613227887</v>
      </c>
    </row>
    <row r="16" spans="1:9" x14ac:dyDescent="0.25">
      <c r="A16">
        <v>155</v>
      </c>
      <c r="B16">
        <v>0.76965365585486534</v>
      </c>
    </row>
    <row r="17" spans="1:2" x14ac:dyDescent="0.25">
      <c r="A17">
        <v>156</v>
      </c>
      <c r="B17">
        <v>0.7585486531061022</v>
      </c>
    </row>
    <row r="18" spans="1:2" x14ac:dyDescent="0.25">
      <c r="A18">
        <v>157</v>
      </c>
      <c r="B18">
        <v>0.53776800439802097</v>
      </c>
    </row>
    <row r="19" spans="1:2" x14ac:dyDescent="0.25">
      <c r="A19">
        <v>158</v>
      </c>
      <c r="B19">
        <v>0.64391138491495625</v>
      </c>
    </row>
    <row r="20" spans="1:2" x14ac:dyDescent="0.25">
      <c r="A20">
        <v>159</v>
      </c>
      <c r="B20">
        <v>0.34804958206763159</v>
      </c>
    </row>
    <row r="21" spans="1:2" x14ac:dyDescent="0.25">
      <c r="A21">
        <v>160</v>
      </c>
      <c r="B21">
        <v>0.79453246039282321</v>
      </c>
    </row>
    <row r="22" spans="1:2" x14ac:dyDescent="0.25">
      <c r="A22">
        <v>161</v>
      </c>
      <c r="B22">
        <v>0.71859538207806484</v>
      </c>
    </row>
    <row r="23" spans="1:2" x14ac:dyDescent="0.25">
      <c r="A23">
        <v>162</v>
      </c>
      <c r="B23">
        <v>0.61844611785161796</v>
      </c>
    </row>
    <row r="24" spans="1:2" x14ac:dyDescent="0.25">
      <c r="A24">
        <v>163</v>
      </c>
      <c r="B24">
        <v>0.76412909272794449</v>
      </c>
    </row>
    <row r="25" spans="1:2" x14ac:dyDescent="0.25">
      <c r="A25">
        <v>164</v>
      </c>
      <c r="B25">
        <v>0.71288144215699945</v>
      </c>
    </row>
    <row r="26" spans="1:2" x14ac:dyDescent="0.25">
      <c r="A26">
        <v>165</v>
      </c>
      <c r="B26">
        <v>0.78956816371408378</v>
      </c>
    </row>
    <row r="27" spans="1:2" x14ac:dyDescent="0.25">
      <c r="A27">
        <v>166</v>
      </c>
      <c r="B27">
        <v>1</v>
      </c>
    </row>
    <row r="28" spans="1:2" x14ac:dyDescent="0.25">
      <c r="A28">
        <v>167</v>
      </c>
      <c r="B28">
        <v>0.5360087960417812</v>
      </c>
    </row>
    <row r="29" spans="1:2" x14ac:dyDescent="0.25">
      <c r="A29">
        <v>168</v>
      </c>
      <c r="B29">
        <v>0.79302807712433021</v>
      </c>
    </row>
    <row r="30" spans="1:2" x14ac:dyDescent="0.25">
      <c r="A30">
        <v>169</v>
      </c>
      <c r="B30">
        <v>0.47148045674528433</v>
      </c>
    </row>
    <row r="31" spans="1:2" x14ac:dyDescent="0.25">
      <c r="A31">
        <v>170</v>
      </c>
      <c r="B31">
        <v>0.54979718586095727</v>
      </c>
    </row>
    <row r="32" spans="1:2" x14ac:dyDescent="0.25">
      <c r="A32">
        <v>171</v>
      </c>
      <c r="B32">
        <v>0.66964096925614236</v>
      </c>
    </row>
    <row r="33" spans="1:2" x14ac:dyDescent="0.25">
      <c r="A33">
        <v>172</v>
      </c>
      <c r="B33">
        <v>0.51296699094103304</v>
      </c>
    </row>
    <row r="34" spans="1:2" x14ac:dyDescent="0.25">
      <c r="A34">
        <v>173</v>
      </c>
      <c r="B34">
        <v>0.71275169164530161</v>
      </c>
    </row>
    <row r="35" spans="1:2" x14ac:dyDescent="0.25">
      <c r="A35">
        <v>174</v>
      </c>
      <c r="B35">
        <v>0.46862779673675153</v>
      </c>
    </row>
    <row r="36" spans="1:2" x14ac:dyDescent="0.25">
      <c r="A36">
        <v>175</v>
      </c>
      <c r="B36">
        <v>0.76620764558387755</v>
      </c>
    </row>
    <row r="37" spans="1:2" x14ac:dyDescent="0.25">
      <c r="A37">
        <v>176</v>
      </c>
      <c r="B37">
        <v>0.60271211288253612</v>
      </c>
    </row>
    <row r="38" spans="1:2" x14ac:dyDescent="0.25">
      <c r="A38">
        <v>177</v>
      </c>
      <c r="B38">
        <v>0.56742323097463288</v>
      </c>
    </row>
    <row r="39" spans="1:2" x14ac:dyDescent="0.25">
      <c r="A39">
        <v>178</v>
      </c>
      <c r="B39">
        <v>0.66599978463299758</v>
      </c>
    </row>
    <row r="40" spans="1:2" x14ac:dyDescent="0.25">
      <c r="A40">
        <v>179</v>
      </c>
      <c r="B40">
        <v>0.7185802974027542</v>
      </c>
    </row>
    <row r="41" spans="1:2" x14ac:dyDescent="0.25">
      <c r="A41">
        <v>180</v>
      </c>
      <c r="B41">
        <v>0.71543616183528225</v>
      </c>
    </row>
    <row r="42" spans="1:2" x14ac:dyDescent="0.25">
      <c r="A42">
        <v>181</v>
      </c>
      <c r="B42">
        <v>0.5594982257983907</v>
      </c>
    </row>
    <row r="43" spans="1:2" x14ac:dyDescent="0.25">
      <c r="A43">
        <v>182</v>
      </c>
      <c r="B43">
        <v>0.55644665782750702</v>
      </c>
    </row>
    <row r="44" spans="1:2" x14ac:dyDescent="0.25">
      <c r="A44">
        <v>183</v>
      </c>
      <c r="B44">
        <v>0.72103162272629484</v>
      </c>
    </row>
    <row r="45" spans="1:2" x14ac:dyDescent="0.25">
      <c r="A45">
        <v>184</v>
      </c>
      <c r="B45">
        <v>0.79469238842520862</v>
      </c>
    </row>
    <row r="46" spans="1:2" x14ac:dyDescent="0.25">
      <c r="A46">
        <v>185</v>
      </c>
      <c r="B46">
        <v>0.45787924845584199</v>
      </c>
    </row>
    <row r="47" spans="1:2" x14ac:dyDescent="0.25">
      <c r="A47">
        <v>186</v>
      </c>
      <c r="B47">
        <v>0.5774019338356563</v>
      </c>
    </row>
    <row r="48" spans="1:2" x14ac:dyDescent="0.25">
      <c r="A48">
        <v>187</v>
      </c>
      <c r="B48">
        <v>0.50599877114122171</v>
      </c>
    </row>
    <row r="49" spans="1:2" x14ac:dyDescent="0.25">
      <c r="A49">
        <v>188</v>
      </c>
      <c r="B49">
        <v>0.65758696257916815</v>
      </c>
    </row>
    <row r="50" spans="1:2" x14ac:dyDescent="0.25">
      <c r="A50">
        <v>189</v>
      </c>
      <c r="B50">
        <v>0.7587837948170848</v>
      </c>
    </row>
    <row r="51" spans="1:2" x14ac:dyDescent="0.25">
      <c r="A51">
        <v>190</v>
      </c>
      <c r="B51">
        <v>0.71146668209831887</v>
      </c>
    </row>
    <row r="52" spans="1:2" x14ac:dyDescent="0.25">
      <c r="A52">
        <v>191</v>
      </c>
      <c r="B52">
        <v>0.65260998404376569</v>
      </c>
    </row>
    <row r="53" spans="1:2" x14ac:dyDescent="0.25">
      <c r="A53">
        <v>192</v>
      </c>
      <c r="B53">
        <v>0.69347179595953468</v>
      </c>
    </row>
    <row r="54" spans="1:2" x14ac:dyDescent="0.25">
      <c r="A54">
        <v>193</v>
      </c>
      <c r="B54">
        <v>0.72622319956019787</v>
      </c>
    </row>
    <row r="55" spans="1:2" x14ac:dyDescent="0.25">
      <c r="A55">
        <v>194</v>
      </c>
      <c r="B55">
        <v>0.74847318706582033</v>
      </c>
    </row>
    <row r="56" spans="1:2" x14ac:dyDescent="0.25">
      <c r="A56">
        <v>195</v>
      </c>
      <c r="B56">
        <v>0.60994402912390211</v>
      </c>
    </row>
    <row r="57" spans="1:2" x14ac:dyDescent="0.25">
      <c r="A57">
        <v>196</v>
      </c>
      <c r="B57">
        <v>0.59457649998094908</v>
      </c>
    </row>
    <row r="58" spans="1:2" x14ac:dyDescent="0.25">
      <c r="A58">
        <v>197</v>
      </c>
      <c r="B58">
        <v>0.65563496426608026</v>
      </c>
    </row>
    <row r="59" spans="1:2" x14ac:dyDescent="0.25">
      <c r="A59">
        <v>198</v>
      </c>
      <c r="B59">
        <v>0.58929644450694862</v>
      </c>
    </row>
    <row r="60" spans="1:2" x14ac:dyDescent="0.25">
      <c r="A60">
        <v>199</v>
      </c>
      <c r="B60">
        <v>0.67335270556820859</v>
      </c>
    </row>
    <row r="61" spans="1:2" x14ac:dyDescent="0.25">
      <c r="A61">
        <v>200</v>
      </c>
      <c r="B61">
        <v>0.75644185922786367</v>
      </c>
    </row>
    <row r="62" spans="1:2" x14ac:dyDescent="0.25">
      <c r="A62">
        <v>201</v>
      </c>
      <c r="B62">
        <v>0.87109044173365224</v>
      </c>
    </row>
    <row r="63" spans="1:2" x14ac:dyDescent="0.25">
      <c r="A63">
        <v>202</v>
      </c>
      <c r="B63">
        <v>0.62335553652019382</v>
      </c>
    </row>
    <row r="64" spans="1:2" x14ac:dyDescent="0.25">
      <c r="A64">
        <v>203</v>
      </c>
      <c r="B64">
        <v>0.78795256420325133</v>
      </c>
    </row>
    <row r="65" spans="1:2" x14ac:dyDescent="0.25">
      <c r="A65">
        <v>204</v>
      </c>
      <c r="B65">
        <v>0.46013337476396493</v>
      </c>
    </row>
    <row r="66" spans="1:2" x14ac:dyDescent="0.25">
      <c r="A66">
        <v>205</v>
      </c>
      <c r="B66">
        <v>0.84263198065724798</v>
      </c>
    </row>
    <row r="67" spans="1:2" x14ac:dyDescent="0.25">
      <c r="A67">
        <v>206</v>
      </c>
      <c r="B67">
        <v>0.49939271513865274</v>
      </c>
    </row>
    <row r="68" spans="1:2" x14ac:dyDescent="0.25">
      <c r="A68">
        <v>207</v>
      </c>
      <c r="B68">
        <v>0.74307561597281224</v>
      </c>
    </row>
    <row r="69" spans="1:2" x14ac:dyDescent="0.25">
      <c r="A69">
        <v>208</v>
      </c>
      <c r="B69">
        <v>0.71712384599344081</v>
      </c>
    </row>
    <row r="70" spans="1:2" x14ac:dyDescent="0.25">
      <c r="A70">
        <v>210</v>
      </c>
      <c r="B70">
        <v>0.50989771138420792</v>
      </c>
    </row>
    <row r="71" spans="1:2" x14ac:dyDescent="0.25">
      <c r="A71">
        <v>209</v>
      </c>
      <c r="B71">
        <v>0.73331010946064368</v>
      </c>
    </row>
    <row r="72" spans="1:2" x14ac:dyDescent="0.25">
      <c r="A72">
        <v>211</v>
      </c>
      <c r="B72">
        <v>0.56083398834160991</v>
      </c>
    </row>
    <row r="73" spans="1:2" x14ac:dyDescent="0.25">
      <c r="A73">
        <v>212</v>
      </c>
      <c r="B73">
        <v>0.78617857258351387</v>
      </c>
    </row>
    <row r="74" spans="1:2" x14ac:dyDescent="0.25">
      <c r="A74">
        <v>213</v>
      </c>
      <c r="B74">
        <v>0.62301158027274828</v>
      </c>
    </row>
    <row r="75" spans="1:2" x14ac:dyDescent="0.25">
      <c r="A75">
        <v>214</v>
      </c>
      <c r="B75">
        <v>0.60924095784803811</v>
      </c>
    </row>
    <row r="76" spans="1:2" x14ac:dyDescent="0.25">
      <c r="A76">
        <v>215</v>
      </c>
      <c r="B76">
        <v>0.56904509249907309</v>
      </c>
    </row>
    <row r="77" spans="1:2" x14ac:dyDescent="0.25">
      <c r="A77">
        <v>216</v>
      </c>
      <c r="B77">
        <v>0.85241498468546295</v>
      </c>
    </row>
    <row r="78" spans="1:2" x14ac:dyDescent="0.25">
      <c r="A78">
        <v>217</v>
      </c>
      <c r="B78">
        <v>0.56108460870027843</v>
      </c>
    </row>
    <row r="79" spans="1:2" x14ac:dyDescent="0.25">
      <c r="A79">
        <v>218</v>
      </c>
      <c r="B79">
        <v>0.69005733134375247</v>
      </c>
    </row>
    <row r="80" spans="1:2" x14ac:dyDescent="0.25">
      <c r="A80">
        <v>219</v>
      </c>
      <c r="B80">
        <v>0.48445822330770821</v>
      </c>
    </row>
    <row r="81" spans="1:2" x14ac:dyDescent="0.25">
      <c r="A81">
        <v>220</v>
      </c>
      <c r="B81">
        <v>0.82374723827107987</v>
      </c>
    </row>
    <row r="82" spans="1:2" x14ac:dyDescent="0.25">
      <c r="A82">
        <v>221</v>
      </c>
      <c r="B82">
        <v>0.63154145851758015</v>
      </c>
    </row>
    <row r="83" spans="1:2" x14ac:dyDescent="0.25">
      <c r="A83">
        <v>222</v>
      </c>
      <c r="B83">
        <v>0.63514160563230415</v>
      </c>
    </row>
    <row r="84" spans="1:2" x14ac:dyDescent="0.25">
      <c r="A84">
        <v>223</v>
      </c>
      <c r="B84">
        <v>0.6870204867986397</v>
      </c>
    </row>
    <row r="85" spans="1:2" x14ac:dyDescent="0.25">
      <c r="A85">
        <v>224</v>
      </c>
      <c r="B85">
        <v>0.51449415330668757</v>
      </c>
    </row>
    <row r="86" spans="1:2" x14ac:dyDescent="0.25">
      <c r="A86">
        <v>225</v>
      </c>
      <c r="B86">
        <v>0.77648773648188596</v>
      </c>
    </row>
    <row r="87" spans="1:2" x14ac:dyDescent="0.25">
      <c r="A87">
        <v>226</v>
      </c>
      <c r="B87">
        <v>0.39967014843320509</v>
      </c>
    </row>
    <row r="88" spans="1:2" x14ac:dyDescent="0.25">
      <c r="A88">
        <v>227</v>
      </c>
      <c r="B88">
        <v>0.750158582484036</v>
      </c>
    </row>
    <row r="89" spans="1:2" x14ac:dyDescent="0.25">
      <c r="A89">
        <v>228</v>
      </c>
      <c r="B89">
        <v>0.70413991669850273</v>
      </c>
    </row>
    <row r="90" spans="1:2" x14ac:dyDescent="0.25">
      <c r="A90">
        <v>229</v>
      </c>
      <c r="B90">
        <v>0.89819175965410158</v>
      </c>
    </row>
    <row r="91" spans="1:2" x14ac:dyDescent="0.25">
      <c r="A91">
        <v>230</v>
      </c>
      <c r="B91">
        <v>0.77712382369110378</v>
      </c>
    </row>
    <row r="92" spans="1:2" x14ac:dyDescent="0.25">
      <c r="A92">
        <v>231</v>
      </c>
      <c r="B92">
        <v>0.51370454723945658</v>
      </c>
    </row>
    <row r="93" spans="1:2" x14ac:dyDescent="0.25">
      <c r="A93">
        <v>232</v>
      </c>
      <c r="B93">
        <v>0.50459436110892952</v>
      </c>
    </row>
    <row r="94" spans="1:2" x14ac:dyDescent="0.25">
      <c r="A94">
        <v>233</v>
      </c>
      <c r="B94">
        <v>0.65167674546454091</v>
      </c>
    </row>
    <row r="95" spans="1:2" x14ac:dyDescent="0.25">
      <c r="A95">
        <v>234</v>
      </c>
      <c r="B95">
        <v>0.95573991703733319</v>
      </c>
    </row>
    <row r="96" spans="1:2" x14ac:dyDescent="0.25">
      <c r="A96">
        <v>235</v>
      </c>
      <c r="B96">
        <v>0.51552045481972142</v>
      </c>
    </row>
    <row r="97" spans="1:2" x14ac:dyDescent="0.25">
      <c r="A97">
        <v>236</v>
      </c>
      <c r="B97">
        <v>0.65094114728018404</v>
      </c>
    </row>
    <row r="98" spans="1:2" x14ac:dyDescent="0.25">
      <c r="A98">
        <v>237</v>
      </c>
      <c r="B98">
        <v>0.70614937563810576</v>
      </c>
    </row>
    <row r="99" spans="1:2" x14ac:dyDescent="0.25">
      <c r="A99">
        <v>238</v>
      </c>
      <c r="B99">
        <v>0.52963166575041232</v>
      </c>
    </row>
    <row r="100" spans="1:2" x14ac:dyDescent="0.25">
      <c r="A100">
        <v>239</v>
      </c>
      <c r="B100">
        <v>0.53380978559648151</v>
      </c>
    </row>
    <row r="101" spans="1:2" x14ac:dyDescent="0.25">
      <c r="A101">
        <v>240</v>
      </c>
      <c r="B101">
        <v>0.61077515118196812</v>
      </c>
    </row>
    <row r="102" spans="1:2" x14ac:dyDescent="0.25">
      <c r="A102">
        <v>241</v>
      </c>
      <c r="B102">
        <v>5.1797422867026918E-2</v>
      </c>
    </row>
    <row r="103" spans="1:2" x14ac:dyDescent="0.25">
      <c r="A103">
        <v>242</v>
      </c>
      <c r="B103">
        <v>7.2935289356010263E-2</v>
      </c>
    </row>
    <row r="104" spans="1:2" x14ac:dyDescent="0.25">
      <c r="A104">
        <v>243</v>
      </c>
      <c r="B104">
        <v>0.15557998900494779</v>
      </c>
    </row>
    <row r="105" spans="1:2" x14ac:dyDescent="0.25">
      <c r="A105">
        <v>244</v>
      </c>
      <c r="B105">
        <v>0.23462441901144487</v>
      </c>
    </row>
    <row r="106" spans="1:2" x14ac:dyDescent="0.25">
      <c r="A106">
        <v>245</v>
      </c>
      <c r="B106">
        <v>4.3014895265634415E-2</v>
      </c>
    </row>
    <row r="107" spans="1:2" x14ac:dyDescent="0.25">
      <c r="A107">
        <v>246</v>
      </c>
      <c r="B107">
        <v>0.13918538637811004</v>
      </c>
    </row>
    <row r="108" spans="1:2" x14ac:dyDescent="0.25">
      <c r="A108">
        <v>247</v>
      </c>
      <c r="B108">
        <v>0.13251676745464538</v>
      </c>
    </row>
    <row r="109" spans="1:2" x14ac:dyDescent="0.25">
      <c r="A109">
        <v>248</v>
      </c>
      <c r="B109">
        <v>0.13210683099581932</v>
      </c>
    </row>
    <row r="110" spans="1:2" x14ac:dyDescent="0.25">
      <c r="A110">
        <v>249</v>
      </c>
      <c r="B110">
        <v>0.18743422602685936</v>
      </c>
    </row>
    <row r="111" spans="1:2" x14ac:dyDescent="0.25">
      <c r="A111">
        <v>250</v>
      </c>
      <c r="B111">
        <v>0.16813562928940037</v>
      </c>
    </row>
    <row r="112" spans="1:2" x14ac:dyDescent="0.25">
      <c r="A112">
        <v>251</v>
      </c>
      <c r="B112">
        <v>0.13685868386253211</v>
      </c>
    </row>
    <row r="113" spans="1:2" x14ac:dyDescent="0.25">
      <c r="A113">
        <v>252</v>
      </c>
      <c r="B113">
        <v>5.9386066967539043E-2</v>
      </c>
    </row>
    <row r="114" spans="1:2" x14ac:dyDescent="0.25">
      <c r="A114">
        <v>253</v>
      </c>
      <c r="B114">
        <v>0.16461625881798572</v>
      </c>
    </row>
    <row r="115" spans="1:2" x14ac:dyDescent="0.25">
      <c r="A115">
        <v>254</v>
      </c>
      <c r="B115">
        <v>0.12248010134569877</v>
      </c>
    </row>
    <row r="116" spans="1:2" x14ac:dyDescent="0.25">
      <c r="A116">
        <v>255</v>
      </c>
      <c r="B116">
        <v>0.16243321573253203</v>
      </c>
    </row>
    <row r="117" spans="1:2" x14ac:dyDescent="0.25">
      <c r="A117">
        <v>256</v>
      </c>
      <c r="B117">
        <v>0.12903844432795938</v>
      </c>
    </row>
    <row r="118" spans="1:2" x14ac:dyDescent="0.25">
      <c r="A118">
        <v>257</v>
      </c>
      <c r="B118">
        <v>0.18820530761157478</v>
      </c>
    </row>
    <row r="119" spans="1:2" x14ac:dyDescent="0.25">
      <c r="A119">
        <v>258</v>
      </c>
      <c r="B119">
        <v>0.141134765217721</v>
      </c>
    </row>
    <row r="120" spans="1:2" x14ac:dyDescent="0.25">
      <c r="A120">
        <v>259</v>
      </c>
      <c r="B120">
        <v>7.2935289356010263E-2</v>
      </c>
    </row>
    <row r="121" spans="1:2" x14ac:dyDescent="0.25">
      <c r="A121">
        <v>260</v>
      </c>
      <c r="B121">
        <v>0.25362101905627615</v>
      </c>
    </row>
    <row r="122" spans="1:2" x14ac:dyDescent="0.25">
      <c r="A122">
        <v>261</v>
      </c>
      <c r="B122">
        <v>0.16239510402137222</v>
      </c>
    </row>
    <row r="123" spans="1:2" x14ac:dyDescent="0.25">
      <c r="A123">
        <v>262</v>
      </c>
      <c r="B123">
        <v>0.16605762700902243</v>
      </c>
    </row>
    <row r="124" spans="1:2" x14ac:dyDescent="0.25">
      <c r="A124">
        <v>263</v>
      </c>
      <c r="B124">
        <v>0.11067761442834595</v>
      </c>
    </row>
    <row r="125" spans="1:2" x14ac:dyDescent="0.25">
      <c r="A125">
        <v>264</v>
      </c>
      <c r="B125">
        <v>0.10326399631793598</v>
      </c>
    </row>
    <row r="126" spans="1:2" x14ac:dyDescent="0.25">
      <c r="A126">
        <v>265</v>
      </c>
      <c r="B126">
        <v>0.1330273469961773</v>
      </c>
    </row>
    <row r="127" spans="1:2" x14ac:dyDescent="0.25">
      <c r="A127">
        <v>266</v>
      </c>
      <c r="B127">
        <v>0.24774994109793452</v>
      </c>
    </row>
    <row r="128" spans="1:2" x14ac:dyDescent="0.25">
      <c r="A128" s="19">
        <v>267</v>
      </c>
      <c r="B128">
        <v>4.0451151820390489E-2</v>
      </c>
    </row>
    <row r="129" spans="1:2" x14ac:dyDescent="0.25">
      <c r="A129">
        <v>268</v>
      </c>
      <c r="B129">
        <v>0.12636456451739575</v>
      </c>
    </row>
    <row r="130" spans="1:2" x14ac:dyDescent="0.25">
      <c r="A130">
        <v>269</v>
      </c>
      <c r="B130">
        <v>6.3978586685172006E-2</v>
      </c>
    </row>
    <row r="131" spans="1:2" x14ac:dyDescent="0.25">
      <c r="A131">
        <v>270</v>
      </c>
      <c r="B131">
        <v>0.12881844679328266</v>
      </c>
    </row>
    <row r="132" spans="1:2" x14ac:dyDescent="0.25">
      <c r="A132">
        <v>271</v>
      </c>
      <c r="B132">
        <v>9.5288859143820057E-2</v>
      </c>
    </row>
    <row r="133" spans="1:2" x14ac:dyDescent="0.25">
      <c r="A133">
        <v>272</v>
      </c>
      <c r="B133">
        <v>7.2053059993970464E-2</v>
      </c>
    </row>
    <row r="134" spans="1:2" x14ac:dyDescent="0.25">
      <c r="A134">
        <v>273</v>
      </c>
      <c r="B134">
        <v>0.1185081757456932</v>
      </c>
    </row>
    <row r="135" spans="1:2" x14ac:dyDescent="0.25">
      <c r="A135">
        <v>274</v>
      </c>
      <c r="B135">
        <v>0.1732315052820825</v>
      </c>
    </row>
    <row r="136" spans="1:2" x14ac:dyDescent="0.25">
      <c r="A136">
        <v>275</v>
      </c>
      <c r="B136">
        <v>0.13227854804787387</v>
      </c>
    </row>
    <row r="137" spans="1:2" x14ac:dyDescent="0.25">
      <c r="A137">
        <v>276</v>
      </c>
      <c r="B137">
        <v>4.9399198931909215E-2</v>
      </c>
    </row>
    <row r="138" spans="1:2" x14ac:dyDescent="0.25">
      <c r="A138">
        <v>277</v>
      </c>
      <c r="B138">
        <v>0.12902270901171395</v>
      </c>
    </row>
    <row r="139" spans="1:2" x14ac:dyDescent="0.25">
      <c r="A139">
        <v>278</v>
      </c>
      <c r="B139">
        <v>0.1140969614520923</v>
      </c>
    </row>
    <row r="140" spans="1:2" x14ac:dyDescent="0.25">
      <c r="A140">
        <v>279</v>
      </c>
      <c r="B140">
        <v>0.13543229870882426</v>
      </c>
    </row>
    <row r="141" spans="1:2" x14ac:dyDescent="0.25">
      <c r="A141">
        <v>280</v>
      </c>
      <c r="B141">
        <v>0.12699285321605278</v>
      </c>
    </row>
    <row r="142" spans="1:2" x14ac:dyDescent="0.25">
      <c r="A142">
        <v>281</v>
      </c>
      <c r="B142">
        <v>0.20164140422524149</v>
      </c>
    </row>
    <row r="143" spans="1:2" x14ac:dyDescent="0.25">
      <c r="A143">
        <v>282</v>
      </c>
      <c r="B143">
        <v>0.10217544961909997</v>
      </c>
    </row>
    <row r="144" spans="1:2" x14ac:dyDescent="0.25">
      <c r="A144">
        <v>283</v>
      </c>
      <c r="B144">
        <v>0.17174271577789993</v>
      </c>
    </row>
    <row r="145" spans="1:2" x14ac:dyDescent="0.25">
      <c r="A145">
        <v>284</v>
      </c>
      <c r="B145">
        <v>6.190214403518416E-2</v>
      </c>
    </row>
    <row r="146" spans="1:2" x14ac:dyDescent="0.25">
      <c r="A146">
        <v>285</v>
      </c>
      <c r="B146">
        <v>9.3632255728824457E-2</v>
      </c>
    </row>
    <row r="147" spans="1:2" x14ac:dyDescent="0.25">
      <c r="A147">
        <v>286</v>
      </c>
      <c r="B147">
        <v>0.14232754552486779</v>
      </c>
    </row>
    <row r="148" spans="1:2" x14ac:dyDescent="0.25">
      <c r="A148">
        <v>287</v>
      </c>
      <c r="B148">
        <v>0.20477499410979347</v>
      </c>
    </row>
    <row r="149" spans="1:2" x14ac:dyDescent="0.25">
      <c r="A149">
        <v>288</v>
      </c>
      <c r="B149">
        <v>0.14634414513468941</v>
      </c>
    </row>
    <row r="150" spans="1:2" x14ac:dyDescent="0.25">
      <c r="A150">
        <v>289</v>
      </c>
      <c r="B150">
        <v>0.14050106023717898</v>
      </c>
    </row>
    <row r="151" spans="1:2" x14ac:dyDescent="0.25">
      <c r="A151">
        <v>290</v>
      </c>
      <c r="B151">
        <v>0.14695310187338775</v>
      </c>
    </row>
    <row r="152" spans="1:2" x14ac:dyDescent="0.25">
      <c r="A152">
        <v>291</v>
      </c>
      <c r="B152">
        <v>0.17138796975323367</v>
      </c>
    </row>
    <row r="153" spans="1:2" x14ac:dyDescent="0.25">
      <c r="A153">
        <v>292</v>
      </c>
      <c r="B153">
        <v>0.15184432065811349</v>
      </c>
    </row>
    <row r="154" spans="1:2" x14ac:dyDescent="0.25">
      <c r="A154">
        <v>293</v>
      </c>
      <c r="B154">
        <v>0.19097449625929203</v>
      </c>
    </row>
    <row r="155" spans="1:2" x14ac:dyDescent="0.25">
      <c r="A155">
        <v>294</v>
      </c>
      <c r="B155">
        <v>0.14458493677844972</v>
      </c>
    </row>
    <row r="156" spans="1:2" x14ac:dyDescent="0.25">
      <c r="A156">
        <v>295</v>
      </c>
      <c r="B156">
        <v>0.21650551369530768</v>
      </c>
    </row>
    <row r="157" spans="1:2" x14ac:dyDescent="0.25">
      <c r="A157">
        <v>296</v>
      </c>
      <c r="B157">
        <v>0.13047699963587814</v>
      </c>
    </row>
    <row r="158" spans="1:2" x14ac:dyDescent="0.25">
      <c r="A158">
        <v>297</v>
      </c>
      <c r="B158">
        <v>9.2399024465835991E-2</v>
      </c>
    </row>
    <row r="159" spans="1:2" x14ac:dyDescent="0.25">
      <c r="A159">
        <v>298</v>
      </c>
      <c r="B159">
        <v>0.12536132933728208</v>
      </c>
    </row>
    <row r="160" spans="1:2" x14ac:dyDescent="0.25">
      <c r="A160">
        <v>299</v>
      </c>
      <c r="B160">
        <v>0.17725594910861539</v>
      </c>
    </row>
    <row r="161" spans="1:2" x14ac:dyDescent="0.25">
      <c r="A161">
        <v>300</v>
      </c>
      <c r="B161">
        <v>0.10630095974883591</v>
      </c>
    </row>
    <row r="162" spans="1:2" x14ac:dyDescent="0.25">
      <c r="A162">
        <v>301</v>
      </c>
      <c r="B162">
        <v>4.2569973946506683E-2</v>
      </c>
    </row>
    <row r="163" spans="1:2" x14ac:dyDescent="0.25">
      <c r="A163">
        <v>302</v>
      </c>
      <c r="B163">
        <v>9.0974578680972862E-2</v>
      </c>
    </row>
    <row r="164" spans="1:2" x14ac:dyDescent="0.25">
      <c r="A164">
        <v>303</v>
      </c>
      <c r="B164">
        <v>0.13796523523177456</v>
      </c>
    </row>
    <row r="165" spans="1:2" x14ac:dyDescent="0.25">
      <c r="A165">
        <v>304</v>
      </c>
      <c r="B165">
        <v>0.15811730874952426</v>
      </c>
    </row>
    <row r="166" spans="1:2" x14ac:dyDescent="0.25">
      <c r="A166">
        <v>305</v>
      </c>
      <c r="B166">
        <v>0</v>
      </c>
    </row>
    <row r="167" spans="1:2" x14ac:dyDescent="0.25">
      <c r="A167">
        <v>306</v>
      </c>
      <c r="B167">
        <v>6.2429906542056074E-2</v>
      </c>
    </row>
    <row r="168" spans="1:2" x14ac:dyDescent="0.25">
      <c r="A168">
        <v>307</v>
      </c>
      <c r="B168">
        <v>0.14165292285138353</v>
      </c>
    </row>
    <row r="169" spans="1:2" x14ac:dyDescent="0.25">
      <c r="A169">
        <v>308</v>
      </c>
      <c r="B169">
        <v>6.860996521031186E-2</v>
      </c>
    </row>
    <row r="170" spans="1:2" x14ac:dyDescent="0.25">
      <c r="A170">
        <v>309</v>
      </c>
      <c r="B170">
        <v>7.4441318924732033E-2</v>
      </c>
    </row>
    <row r="171" spans="1:2" x14ac:dyDescent="0.25">
      <c r="A171">
        <v>310</v>
      </c>
      <c r="B171">
        <v>0.11371882652806238</v>
      </c>
    </row>
    <row r="172" spans="1:2" x14ac:dyDescent="0.25">
      <c r="A172">
        <v>311</v>
      </c>
      <c r="B172">
        <v>6.4870808136338651E-2</v>
      </c>
    </row>
    <row r="173" spans="1:2" x14ac:dyDescent="0.25">
      <c r="A173">
        <v>312</v>
      </c>
      <c r="B173">
        <v>0.10848025365329787</v>
      </c>
    </row>
    <row r="174" spans="1:2" x14ac:dyDescent="0.25">
      <c r="A174">
        <v>313</v>
      </c>
      <c r="B174">
        <v>3.7374165232202897E-2</v>
      </c>
    </row>
    <row r="175" spans="1:2" x14ac:dyDescent="0.25">
      <c r="A175">
        <v>314</v>
      </c>
      <c r="B175">
        <v>9.9948306844009752E-2</v>
      </c>
    </row>
    <row r="176" spans="1:2" x14ac:dyDescent="0.25">
      <c r="A176">
        <v>315</v>
      </c>
      <c r="B176">
        <v>0.16917795155445356</v>
      </c>
    </row>
    <row r="177" spans="1:2" x14ac:dyDescent="0.25">
      <c r="A177">
        <v>316</v>
      </c>
      <c r="B177">
        <v>2.0340846619021438E-2</v>
      </c>
    </row>
    <row r="178" spans="1:2" x14ac:dyDescent="0.25">
      <c r="A178">
        <v>317</v>
      </c>
      <c r="B178">
        <v>0.20351841671247942</v>
      </c>
    </row>
    <row r="179" spans="1:2" x14ac:dyDescent="0.25">
      <c r="A179">
        <v>318</v>
      </c>
      <c r="B179">
        <v>0.15875928121501953</v>
      </c>
    </row>
    <row r="180" spans="1:2" x14ac:dyDescent="0.25">
      <c r="A180">
        <v>319</v>
      </c>
      <c r="B180">
        <v>4.9703043466505649E-2</v>
      </c>
    </row>
    <row r="181" spans="1:2" x14ac:dyDescent="0.25">
      <c r="A181">
        <v>320</v>
      </c>
      <c r="B181">
        <v>4.3787052583094364E-2</v>
      </c>
    </row>
    <row r="182" spans="1:2" x14ac:dyDescent="0.25">
      <c r="A182">
        <v>321</v>
      </c>
      <c r="B182">
        <v>6.1445426481160394E-2</v>
      </c>
    </row>
    <row r="183" spans="1:2" x14ac:dyDescent="0.25">
      <c r="A183">
        <v>322</v>
      </c>
      <c r="B183">
        <v>0.111982216698138</v>
      </c>
    </row>
    <row r="184" spans="1:2" x14ac:dyDescent="0.25">
      <c r="A184">
        <v>323</v>
      </c>
      <c r="B184">
        <v>0.16636952623655807</v>
      </c>
    </row>
    <row r="185" spans="1:2" x14ac:dyDescent="0.25">
      <c r="A185">
        <v>324</v>
      </c>
      <c r="B185">
        <v>9.8945097347702946E-2</v>
      </c>
    </row>
    <row r="186" spans="1:2" x14ac:dyDescent="0.25">
      <c r="A186">
        <v>325</v>
      </c>
      <c r="B186">
        <v>0.10714812480725137</v>
      </c>
    </row>
    <row r="187" spans="1:2" x14ac:dyDescent="0.25">
      <c r="A187">
        <v>326</v>
      </c>
      <c r="B187">
        <v>3.9276769897990331E-2</v>
      </c>
    </row>
    <row r="188" spans="1:2" x14ac:dyDescent="0.25">
      <c r="A188">
        <v>327</v>
      </c>
      <c r="B188">
        <v>0.15962690738747393</v>
      </c>
    </row>
    <row r="189" spans="1:2" x14ac:dyDescent="0.25">
      <c r="A189">
        <v>328</v>
      </c>
      <c r="B189">
        <v>9.5934664452542756E-2</v>
      </c>
    </row>
    <row r="190" spans="1:2" x14ac:dyDescent="0.25">
      <c r="A190">
        <v>329</v>
      </c>
      <c r="B190">
        <v>5.4854583730004423E-2</v>
      </c>
    </row>
    <row r="191" spans="1:2" x14ac:dyDescent="0.25">
      <c r="A191">
        <v>330</v>
      </c>
      <c r="B191">
        <v>5.9655587418094277E-2</v>
      </c>
    </row>
    <row r="192" spans="1:2" x14ac:dyDescent="0.25">
      <c r="A192">
        <v>331</v>
      </c>
      <c r="B192">
        <v>0.12829226847918437</v>
      </c>
    </row>
    <row r="193" spans="1:2" x14ac:dyDescent="0.25">
      <c r="A193">
        <v>332</v>
      </c>
      <c r="B193">
        <v>3.8773728292856455E-2</v>
      </c>
    </row>
    <row r="194" spans="1:2" x14ac:dyDescent="0.25">
      <c r="A194">
        <v>333</v>
      </c>
      <c r="B194">
        <v>7.8423405119869977E-2</v>
      </c>
    </row>
    <row r="195" spans="1:2" x14ac:dyDescent="0.25">
      <c r="A195">
        <v>334</v>
      </c>
      <c r="B195">
        <v>0.15538007896446598</v>
      </c>
    </row>
    <row r="196" spans="1:2" x14ac:dyDescent="0.25">
      <c r="A196">
        <v>335</v>
      </c>
      <c r="B196">
        <v>0.12608737832681177</v>
      </c>
    </row>
    <row r="197" spans="1:2" x14ac:dyDescent="0.25">
      <c r="A197">
        <v>336</v>
      </c>
      <c r="B197">
        <v>0.30917440093134563</v>
      </c>
    </row>
    <row r="198" spans="1:2" x14ac:dyDescent="0.25">
      <c r="A198">
        <v>337</v>
      </c>
      <c r="B198">
        <v>9.892313164958122E-2</v>
      </c>
    </row>
    <row r="199" spans="1:2" x14ac:dyDescent="0.25">
      <c r="A199">
        <v>338</v>
      </c>
      <c r="B199">
        <v>0.18639625866989992</v>
      </c>
    </row>
    <row r="200" spans="1:2" x14ac:dyDescent="0.25">
      <c r="A200">
        <v>339</v>
      </c>
      <c r="B200">
        <v>0.10744125539546807</v>
      </c>
    </row>
    <row r="201" spans="1:2" x14ac:dyDescent="0.25">
      <c r="A201">
        <v>340</v>
      </c>
      <c r="B201">
        <v>0.13606666473771015</v>
      </c>
    </row>
    <row r="202" spans="1:2" x14ac:dyDescent="0.25">
      <c r="A202" t="s">
        <v>20</v>
      </c>
      <c r="B202">
        <f>MIN(B2:B201)</f>
        <v>0</v>
      </c>
    </row>
    <row r="203" spans="1:2" x14ac:dyDescent="0.25">
      <c r="A203" t="s">
        <v>19</v>
      </c>
      <c r="B203">
        <f>MAX(B2:B201)</f>
        <v>1</v>
      </c>
    </row>
  </sheetData>
  <sortState xmlns:xlrd2="http://schemas.microsoft.com/office/spreadsheetml/2017/richdata2" ref="H3:H12">
    <sortCondition ref="H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C5C4B-B239-40A6-A177-89EC1A908574}">
  <dimension ref="A1:I203"/>
  <sheetViews>
    <sheetView workbookViewId="0">
      <selection activeCell="A180" sqref="A1:A1048576"/>
    </sheetView>
  </sheetViews>
  <sheetFormatPr defaultRowHeight="15" x14ac:dyDescent="0.25"/>
  <cols>
    <col min="2" max="2" width="12" bestFit="1" customWidth="1"/>
  </cols>
  <sheetData>
    <row r="1" spans="1:9" ht="15.75" thickBot="1" x14ac:dyDescent="0.3">
      <c r="A1" s="1" t="s">
        <v>0</v>
      </c>
      <c r="B1" s="1" t="s">
        <v>16</v>
      </c>
      <c r="E1" s="21" t="s">
        <v>28</v>
      </c>
    </row>
    <row r="2" spans="1:9" x14ac:dyDescent="0.25">
      <c r="A2">
        <v>141</v>
      </c>
      <c r="B2">
        <v>0.06</v>
      </c>
      <c r="D2" t="s">
        <v>42</v>
      </c>
      <c r="E2">
        <v>0.05</v>
      </c>
      <c r="H2" s="23" t="s">
        <v>39</v>
      </c>
      <c r="I2" s="23" t="s">
        <v>41</v>
      </c>
    </row>
    <row r="3" spans="1:9" x14ac:dyDescent="0.25">
      <c r="A3">
        <v>142</v>
      </c>
      <c r="B3">
        <v>0.27692307692307694</v>
      </c>
      <c r="D3" t="s">
        <v>43</v>
      </c>
      <c r="E3">
        <v>0.1</v>
      </c>
      <c r="H3">
        <v>0.05</v>
      </c>
      <c r="I3">
        <v>28</v>
      </c>
    </row>
    <row r="4" spans="1:9" x14ac:dyDescent="0.25">
      <c r="A4">
        <v>143</v>
      </c>
      <c r="B4">
        <v>0.15</v>
      </c>
      <c r="D4" t="s">
        <v>44</v>
      </c>
      <c r="E4">
        <v>0.15</v>
      </c>
      <c r="H4">
        <v>0.1</v>
      </c>
      <c r="I4">
        <v>30</v>
      </c>
    </row>
    <row r="5" spans="1:9" x14ac:dyDescent="0.25">
      <c r="A5">
        <v>144</v>
      </c>
      <c r="B5">
        <v>0.125</v>
      </c>
      <c r="D5" t="s">
        <v>45</v>
      </c>
      <c r="E5">
        <v>0.2</v>
      </c>
      <c r="H5">
        <v>0.15</v>
      </c>
      <c r="I5">
        <v>36</v>
      </c>
    </row>
    <row r="6" spans="1:9" x14ac:dyDescent="0.25">
      <c r="A6">
        <v>145</v>
      </c>
      <c r="B6">
        <v>0.02</v>
      </c>
      <c r="D6" t="s">
        <v>46</v>
      </c>
      <c r="E6">
        <v>0.25</v>
      </c>
      <c r="H6">
        <v>0.2</v>
      </c>
      <c r="I6">
        <v>26</v>
      </c>
    </row>
    <row r="7" spans="1:9" x14ac:dyDescent="0.25">
      <c r="A7">
        <v>146</v>
      </c>
      <c r="B7">
        <v>0.1</v>
      </c>
      <c r="D7" t="s">
        <v>47</v>
      </c>
      <c r="E7">
        <v>0.3</v>
      </c>
      <c r="H7">
        <v>0.25</v>
      </c>
      <c r="I7">
        <v>32</v>
      </c>
    </row>
    <row r="8" spans="1:9" x14ac:dyDescent="0.25">
      <c r="A8">
        <v>147</v>
      </c>
      <c r="B8">
        <v>0.24166666666666667</v>
      </c>
      <c r="D8" t="s">
        <v>48</v>
      </c>
      <c r="E8">
        <v>0.35</v>
      </c>
      <c r="H8">
        <v>0.3</v>
      </c>
      <c r="I8">
        <v>30</v>
      </c>
    </row>
    <row r="9" spans="1:9" x14ac:dyDescent="0.25">
      <c r="A9">
        <v>148</v>
      </c>
      <c r="B9">
        <v>0.24</v>
      </c>
      <c r="D9" t="s">
        <v>49</v>
      </c>
      <c r="E9">
        <v>0.4</v>
      </c>
      <c r="H9">
        <v>0.35</v>
      </c>
      <c r="I9">
        <v>8</v>
      </c>
    </row>
    <row r="10" spans="1:9" x14ac:dyDescent="0.25">
      <c r="A10">
        <v>149</v>
      </c>
      <c r="B10">
        <v>0.10833333333333334</v>
      </c>
      <c r="H10">
        <v>0.4</v>
      </c>
      <c r="I10">
        <v>10</v>
      </c>
    </row>
    <row r="11" spans="1:9" ht="15.75" thickBot="1" x14ac:dyDescent="0.3">
      <c r="A11">
        <v>150</v>
      </c>
      <c r="B11">
        <v>0.18571428571428572</v>
      </c>
      <c r="H11" s="22" t="s">
        <v>40</v>
      </c>
      <c r="I11" s="22">
        <v>0</v>
      </c>
    </row>
    <row r="12" spans="1:9" x14ac:dyDescent="0.25">
      <c r="A12">
        <v>151</v>
      </c>
      <c r="B12">
        <v>0.38</v>
      </c>
    </row>
    <row r="13" spans="1:9" x14ac:dyDescent="0.25">
      <c r="A13">
        <v>152</v>
      </c>
      <c r="B13">
        <v>0.28888888888888886</v>
      </c>
    </row>
    <row r="14" spans="1:9" x14ac:dyDescent="0.25">
      <c r="A14">
        <v>153</v>
      </c>
      <c r="B14">
        <v>0.21249999999999999</v>
      </c>
    </row>
    <row r="15" spans="1:9" x14ac:dyDescent="0.25">
      <c r="A15">
        <v>154</v>
      </c>
      <c r="B15">
        <v>0.04</v>
      </c>
    </row>
    <row r="16" spans="1:9" x14ac:dyDescent="0.25">
      <c r="A16">
        <v>155</v>
      </c>
      <c r="B16">
        <v>0.1076923076923077</v>
      </c>
    </row>
    <row r="17" spans="1:2" x14ac:dyDescent="0.25">
      <c r="A17">
        <v>156</v>
      </c>
      <c r="B17">
        <v>7.1428571428571425E-2</v>
      </c>
    </row>
    <row r="18" spans="1:2" x14ac:dyDescent="0.25">
      <c r="A18">
        <v>157</v>
      </c>
      <c r="B18">
        <v>0.125</v>
      </c>
    </row>
    <row r="19" spans="1:2" x14ac:dyDescent="0.25">
      <c r="A19">
        <v>158</v>
      </c>
      <c r="B19">
        <v>0.19090909090909092</v>
      </c>
    </row>
    <row r="20" spans="1:2" x14ac:dyDescent="0.25">
      <c r="A20">
        <v>159</v>
      </c>
      <c r="B20">
        <v>0.37</v>
      </c>
    </row>
    <row r="21" spans="1:2" x14ac:dyDescent="0.25">
      <c r="A21">
        <v>160</v>
      </c>
      <c r="B21">
        <v>0.1</v>
      </c>
    </row>
    <row r="22" spans="1:2" x14ac:dyDescent="0.25">
      <c r="A22">
        <v>161</v>
      </c>
      <c r="B22">
        <v>0.28000000000000003</v>
      </c>
    </row>
    <row r="23" spans="1:2" x14ac:dyDescent="0.25">
      <c r="A23">
        <v>162</v>
      </c>
      <c r="B23">
        <v>7.4999999999999997E-2</v>
      </c>
    </row>
    <row r="24" spans="1:2" x14ac:dyDescent="0.25">
      <c r="A24">
        <v>163</v>
      </c>
      <c r="B24">
        <v>0.22</v>
      </c>
    </row>
    <row r="25" spans="1:2" x14ac:dyDescent="0.25">
      <c r="A25">
        <v>164</v>
      </c>
      <c r="B25">
        <v>0.34</v>
      </c>
    </row>
    <row r="26" spans="1:2" x14ac:dyDescent="0.25">
      <c r="A26">
        <v>165</v>
      </c>
      <c r="B26">
        <v>8.8888888888888892E-2</v>
      </c>
    </row>
    <row r="27" spans="1:2" x14ac:dyDescent="0.25">
      <c r="A27">
        <v>166</v>
      </c>
      <c r="B27">
        <v>0.2</v>
      </c>
    </row>
    <row r="28" spans="1:2" x14ac:dyDescent="0.25">
      <c r="A28">
        <v>167</v>
      </c>
      <c r="B28">
        <v>0.125</v>
      </c>
    </row>
    <row r="29" spans="1:2" x14ac:dyDescent="0.25">
      <c r="A29">
        <v>168</v>
      </c>
      <c r="B29">
        <v>0.10666666666666667</v>
      </c>
    </row>
    <row r="30" spans="1:2" x14ac:dyDescent="0.25">
      <c r="A30">
        <v>169</v>
      </c>
      <c r="B30">
        <v>0.35555555555555557</v>
      </c>
    </row>
    <row r="31" spans="1:2" x14ac:dyDescent="0.25">
      <c r="A31">
        <v>170</v>
      </c>
      <c r="B31">
        <v>0.11</v>
      </c>
    </row>
    <row r="32" spans="1:2" x14ac:dyDescent="0.25">
      <c r="A32">
        <v>171</v>
      </c>
      <c r="B32">
        <v>0.3</v>
      </c>
    </row>
    <row r="33" spans="1:2" x14ac:dyDescent="0.25">
      <c r="A33">
        <v>172</v>
      </c>
      <c r="B33">
        <v>2.2222222222222223E-2</v>
      </c>
    </row>
    <row r="34" spans="1:2" x14ac:dyDescent="0.25">
      <c r="A34">
        <v>173</v>
      </c>
      <c r="B34">
        <v>7.0000000000000007E-2</v>
      </c>
    </row>
    <row r="35" spans="1:2" x14ac:dyDescent="0.25">
      <c r="A35">
        <v>174</v>
      </c>
      <c r="B35">
        <v>0.32500000000000001</v>
      </c>
    </row>
    <row r="36" spans="1:2" x14ac:dyDescent="0.25">
      <c r="A36">
        <v>175</v>
      </c>
      <c r="B36">
        <v>2.5000000000000001E-2</v>
      </c>
    </row>
    <row r="37" spans="1:2" x14ac:dyDescent="0.25">
      <c r="A37">
        <v>176</v>
      </c>
      <c r="B37">
        <v>0.24615384615384617</v>
      </c>
    </row>
    <row r="38" spans="1:2" x14ac:dyDescent="0.25">
      <c r="A38">
        <v>177</v>
      </c>
      <c r="B38">
        <v>0.30769230769230771</v>
      </c>
    </row>
    <row r="39" spans="1:2" x14ac:dyDescent="0.25">
      <c r="A39">
        <v>178</v>
      </c>
      <c r="B39">
        <v>0.15476190476190477</v>
      </c>
    </row>
    <row r="40" spans="1:2" x14ac:dyDescent="0.25">
      <c r="A40">
        <v>179</v>
      </c>
      <c r="B40">
        <v>0.17142857142857143</v>
      </c>
    </row>
    <row r="41" spans="1:2" x14ac:dyDescent="0.25">
      <c r="A41">
        <v>180</v>
      </c>
      <c r="B41">
        <v>0.23333333333333334</v>
      </c>
    </row>
    <row r="42" spans="1:2" x14ac:dyDescent="0.25">
      <c r="A42">
        <v>181</v>
      </c>
      <c r="B42">
        <v>0.32</v>
      </c>
    </row>
    <row r="43" spans="1:2" x14ac:dyDescent="0.25">
      <c r="A43">
        <v>182</v>
      </c>
      <c r="B43">
        <v>0.3783783783783784</v>
      </c>
    </row>
    <row r="44" spans="1:2" x14ac:dyDescent="0.25">
      <c r="A44">
        <v>183</v>
      </c>
      <c r="B44">
        <v>0.15</v>
      </c>
    </row>
    <row r="45" spans="1:2" x14ac:dyDescent="0.25">
      <c r="A45">
        <v>184</v>
      </c>
      <c r="B45">
        <v>0.1</v>
      </c>
    </row>
    <row r="46" spans="1:2" x14ac:dyDescent="0.25">
      <c r="A46">
        <v>185</v>
      </c>
      <c r="B46">
        <v>0.24390243902439024</v>
      </c>
    </row>
    <row r="47" spans="1:2" x14ac:dyDescent="0.25">
      <c r="A47">
        <v>186</v>
      </c>
      <c r="B47">
        <v>1.1904761904761904E-2</v>
      </c>
    </row>
    <row r="48" spans="1:2" x14ac:dyDescent="0.25">
      <c r="A48">
        <v>187</v>
      </c>
      <c r="B48">
        <v>0.36</v>
      </c>
    </row>
    <row r="49" spans="1:2" x14ac:dyDescent="0.25">
      <c r="A49">
        <v>188</v>
      </c>
      <c r="B49">
        <v>4.2857142857142858E-2</v>
      </c>
    </row>
    <row r="50" spans="1:2" x14ac:dyDescent="0.25">
      <c r="A50">
        <v>189</v>
      </c>
      <c r="B50">
        <v>0.26250000000000001</v>
      </c>
    </row>
    <row r="51" spans="1:2" x14ac:dyDescent="0.25">
      <c r="A51">
        <v>190</v>
      </c>
      <c r="B51">
        <v>5.5555555555555552E-2</v>
      </c>
    </row>
    <row r="52" spans="1:2" x14ac:dyDescent="0.25">
      <c r="A52">
        <v>191</v>
      </c>
      <c r="B52">
        <v>0.23</v>
      </c>
    </row>
    <row r="53" spans="1:2" x14ac:dyDescent="0.25">
      <c r="A53">
        <v>192</v>
      </c>
      <c r="B53">
        <v>0.15454545454545454</v>
      </c>
    </row>
    <row r="54" spans="1:2" x14ac:dyDescent="0.25">
      <c r="A54">
        <v>193</v>
      </c>
      <c r="B54">
        <v>0.08</v>
      </c>
    </row>
    <row r="55" spans="1:2" x14ac:dyDescent="0.25">
      <c r="A55">
        <v>194</v>
      </c>
      <c r="B55">
        <v>0.1</v>
      </c>
    </row>
    <row r="56" spans="1:2" x14ac:dyDescent="0.25">
      <c r="A56">
        <v>195</v>
      </c>
      <c r="B56">
        <v>0.27</v>
      </c>
    </row>
    <row r="57" spans="1:2" x14ac:dyDescent="0.25">
      <c r="A57">
        <v>196</v>
      </c>
      <c r="B57">
        <v>0.01</v>
      </c>
    </row>
    <row r="58" spans="1:2" x14ac:dyDescent="0.25">
      <c r="A58">
        <v>197</v>
      </c>
      <c r="B58">
        <v>0.25</v>
      </c>
    </row>
    <row r="59" spans="1:2" x14ac:dyDescent="0.25">
      <c r="A59">
        <v>198</v>
      </c>
      <c r="B59">
        <v>0.28999999999999998</v>
      </c>
    </row>
    <row r="60" spans="1:2" x14ac:dyDescent="0.25">
      <c r="A60">
        <v>199</v>
      </c>
      <c r="B60">
        <v>0.05</v>
      </c>
    </row>
    <row r="61" spans="1:2" x14ac:dyDescent="0.25">
      <c r="A61">
        <v>200</v>
      </c>
      <c r="B61">
        <v>0.24</v>
      </c>
    </row>
    <row r="62" spans="1:2" x14ac:dyDescent="0.25">
      <c r="A62">
        <v>201</v>
      </c>
      <c r="B62">
        <v>0.11</v>
      </c>
    </row>
    <row r="63" spans="1:2" x14ac:dyDescent="0.25">
      <c r="A63">
        <v>202</v>
      </c>
      <c r="B63">
        <v>0.28999999999999998</v>
      </c>
    </row>
    <row r="64" spans="1:2" x14ac:dyDescent="0.25">
      <c r="A64">
        <v>203</v>
      </c>
      <c r="B64">
        <v>0.19</v>
      </c>
    </row>
    <row r="65" spans="1:2" x14ac:dyDescent="0.25">
      <c r="A65">
        <v>204</v>
      </c>
      <c r="B65">
        <v>0.15</v>
      </c>
    </row>
    <row r="66" spans="1:2" x14ac:dyDescent="0.25">
      <c r="A66">
        <v>205</v>
      </c>
      <c r="B66">
        <v>0.03</v>
      </c>
    </row>
    <row r="67" spans="1:2" x14ac:dyDescent="0.25">
      <c r="A67">
        <v>206</v>
      </c>
      <c r="B67">
        <v>0.28999999999999998</v>
      </c>
    </row>
    <row r="68" spans="1:2" x14ac:dyDescent="0.25">
      <c r="A68">
        <v>207</v>
      </c>
      <c r="B68">
        <v>0.1</v>
      </c>
    </row>
    <row r="69" spans="1:2" x14ac:dyDescent="0.25">
      <c r="A69">
        <v>208</v>
      </c>
      <c r="B69">
        <v>0.16</v>
      </c>
    </row>
    <row r="70" spans="1:2" x14ac:dyDescent="0.25">
      <c r="A70">
        <v>210</v>
      </c>
      <c r="B70">
        <v>0.27</v>
      </c>
    </row>
    <row r="71" spans="1:2" x14ac:dyDescent="0.25">
      <c r="A71">
        <v>209</v>
      </c>
      <c r="B71">
        <v>0.01</v>
      </c>
    </row>
    <row r="72" spans="1:2" x14ac:dyDescent="0.25">
      <c r="A72">
        <v>211</v>
      </c>
      <c r="B72">
        <v>0.21</v>
      </c>
    </row>
    <row r="73" spans="1:2" x14ac:dyDescent="0.25">
      <c r="A73">
        <v>212</v>
      </c>
      <c r="B73">
        <v>0.02</v>
      </c>
    </row>
    <row r="74" spans="1:2" x14ac:dyDescent="0.25">
      <c r="A74">
        <v>213</v>
      </c>
      <c r="B74">
        <v>0.24</v>
      </c>
    </row>
    <row r="75" spans="1:2" x14ac:dyDescent="0.25">
      <c r="A75">
        <v>214</v>
      </c>
      <c r="B75">
        <v>0.28999999999999998</v>
      </c>
    </row>
    <row r="76" spans="1:2" x14ac:dyDescent="0.25">
      <c r="A76">
        <v>215</v>
      </c>
      <c r="B76">
        <v>0.28999999999999998</v>
      </c>
    </row>
    <row r="77" spans="1:2" x14ac:dyDescent="0.25">
      <c r="A77">
        <v>216</v>
      </c>
      <c r="B77">
        <v>0.05</v>
      </c>
    </row>
    <row r="78" spans="1:2" x14ac:dyDescent="0.25">
      <c r="A78">
        <v>217</v>
      </c>
      <c r="B78">
        <v>0.24</v>
      </c>
    </row>
    <row r="79" spans="1:2" x14ac:dyDescent="0.25">
      <c r="A79">
        <v>218</v>
      </c>
      <c r="B79">
        <v>0.12</v>
      </c>
    </row>
    <row r="80" spans="1:2" x14ac:dyDescent="0.25">
      <c r="A80">
        <v>219</v>
      </c>
      <c r="B80">
        <v>0.22</v>
      </c>
    </row>
    <row r="81" spans="1:2" x14ac:dyDescent="0.25">
      <c r="A81">
        <v>220</v>
      </c>
      <c r="B81">
        <v>0.06</v>
      </c>
    </row>
    <row r="82" spans="1:2" x14ac:dyDescent="0.25">
      <c r="A82">
        <v>221</v>
      </c>
      <c r="B82">
        <v>0.15</v>
      </c>
    </row>
    <row r="83" spans="1:2" x14ac:dyDescent="0.25">
      <c r="A83">
        <v>222</v>
      </c>
      <c r="B83">
        <v>0.24</v>
      </c>
    </row>
    <row r="84" spans="1:2" x14ac:dyDescent="0.25">
      <c r="A84">
        <v>223</v>
      </c>
      <c r="B84">
        <v>0.13</v>
      </c>
    </row>
    <row r="85" spans="1:2" x14ac:dyDescent="0.25">
      <c r="A85">
        <v>224</v>
      </c>
      <c r="B85">
        <v>0.11</v>
      </c>
    </row>
    <row r="86" spans="1:2" x14ac:dyDescent="0.25">
      <c r="A86">
        <v>225</v>
      </c>
      <c r="B86">
        <v>0.09</v>
      </c>
    </row>
    <row r="87" spans="1:2" x14ac:dyDescent="0.25">
      <c r="A87">
        <v>226</v>
      </c>
      <c r="B87">
        <v>0.26</v>
      </c>
    </row>
    <row r="88" spans="1:2" x14ac:dyDescent="0.25">
      <c r="A88">
        <v>227</v>
      </c>
      <c r="B88">
        <v>0.17</v>
      </c>
    </row>
    <row r="89" spans="1:2" x14ac:dyDescent="0.25">
      <c r="A89">
        <v>228</v>
      </c>
      <c r="B89">
        <v>0.18</v>
      </c>
    </row>
    <row r="90" spans="1:2" x14ac:dyDescent="0.25">
      <c r="A90">
        <v>229</v>
      </c>
      <c r="B90">
        <v>0.11</v>
      </c>
    </row>
    <row r="91" spans="1:2" x14ac:dyDescent="0.25">
      <c r="A91">
        <v>230</v>
      </c>
      <c r="B91">
        <v>0.02</v>
      </c>
    </row>
    <row r="92" spans="1:2" x14ac:dyDescent="0.25">
      <c r="A92">
        <v>231</v>
      </c>
      <c r="B92">
        <v>0.12</v>
      </c>
    </row>
    <row r="93" spans="1:2" x14ac:dyDescent="0.25">
      <c r="A93">
        <v>232</v>
      </c>
      <c r="B93">
        <v>0.26</v>
      </c>
    </row>
    <row r="94" spans="1:2" x14ac:dyDescent="0.25">
      <c r="A94">
        <v>233</v>
      </c>
      <c r="B94">
        <v>0.2</v>
      </c>
    </row>
    <row r="95" spans="1:2" x14ac:dyDescent="0.25">
      <c r="A95">
        <v>234</v>
      </c>
      <c r="B95">
        <v>0.1</v>
      </c>
    </row>
    <row r="96" spans="1:2" x14ac:dyDescent="0.25">
      <c r="A96">
        <v>235</v>
      </c>
      <c r="B96">
        <v>0.23</v>
      </c>
    </row>
    <row r="97" spans="1:2" x14ac:dyDescent="0.25">
      <c r="A97">
        <v>236</v>
      </c>
      <c r="B97">
        <v>0.13</v>
      </c>
    </row>
    <row r="98" spans="1:2" x14ac:dyDescent="0.25">
      <c r="A98">
        <v>237</v>
      </c>
      <c r="B98">
        <v>0.05</v>
      </c>
    </row>
    <row r="99" spans="1:2" x14ac:dyDescent="0.25">
      <c r="A99">
        <v>238</v>
      </c>
      <c r="B99">
        <v>0.2</v>
      </c>
    </row>
    <row r="100" spans="1:2" x14ac:dyDescent="0.25">
      <c r="A100">
        <v>239</v>
      </c>
      <c r="B100">
        <v>0.26</v>
      </c>
    </row>
    <row r="101" spans="1:2" x14ac:dyDescent="0.25">
      <c r="A101">
        <v>240</v>
      </c>
      <c r="B101">
        <v>0.17</v>
      </c>
    </row>
    <row r="102" spans="1:2" x14ac:dyDescent="0.25">
      <c r="A102">
        <v>241</v>
      </c>
      <c r="B102">
        <v>0.23</v>
      </c>
    </row>
    <row r="103" spans="1:2" x14ac:dyDescent="0.25">
      <c r="A103">
        <v>242</v>
      </c>
      <c r="B103">
        <v>0.15454545454545454</v>
      </c>
    </row>
    <row r="104" spans="1:2" x14ac:dyDescent="0.25">
      <c r="A104">
        <v>243</v>
      </c>
      <c r="B104">
        <v>0.08</v>
      </c>
    </row>
    <row r="105" spans="1:2" x14ac:dyDescent="0.25">
      <c r="A105">
        <v>244</v>
      </c>
      <c r="B105">
        <v>0.1</v>
      </c>
    </row>
    <row r="106" spans="1:2" x14ac:dyDescent="0.25">
      <c r="A106">
        <v>245</v>
      </c>
      <c r="B106">
        <v>0.27</v>
      </c>
    </row>
    <row r="107" spans="1:2" x14ac:dyDescent="0.25">
      <c r="A107">
        <v>246</v>
      </c>
      <c r="B107">
        <v>0.01</v>
      </c>
    </row>
    <row r="108" spans="1:2" x14ac:dyDescent="0.25">
      <c r="A108">
        <v>247</v>
      </c>
      <c r="B108">
        <v>0.25</v>
      </c>
    </row>
    <row r="109" spans="1:2" x14ac:dyDescent="0.25">
      <c r="A109">
        <v>248</v>
      </c>
      <c r="B109">
        <v>0.28999999999999998</v>
      </c>
    </row>
    <row r="110" spans="1:2" x14ac:dyDescent="0.25">
      <c r="A110">
        <v>249</v>
      </c>
      <c r="B110">
        <v>0.05</v>
      </c>
    </row>
    <row r="111" spans="1:2" x14ac:dyDescent="0.25">
      <c r="A111">
        <v>250</v>
      </c>
      <c r="B111">
        <v>0.24</v>
      </c>
    </row>
    <row r="112" spans="1:2" x14ac:dyDescent="0.25">
      <c r="A112">
        <v>251</v>
      </c>
      <c r="B112">
        <v>0.11</v>
      </c>
    </row>
    <row r="113" spans="1:2" x14ac:dyDescent="0.25">
      <c r="A113">
        <v>252</v>
      </c>
      <c r="B113">
        <v>0.28999999999999998</v>
      </c>
    </row>
    <row r="114" spans="1:2" x14ac:dyDescent="0.25">
      <c r="A114">
        <v>253</v>
      </c>
      <c r="B114">
        <v>0.19</v>
      </c>
    </row>
    <row r="115" spans="1:2" x14ac:dyDescent="0.25">
      <c r="A115">
        <v>254</v>
      </c>
      <c r="B115">
        <v>0.15</v>
      </c>
    </row>
    <row r="116" spans="1:2" x14ac:dyDescent="0.25">
      <c r="A116">
        <v>255</v>
      </c>
      <c r="B116">
        <v>0.03</v>
      </c>
    </row>
    <row r="117" spans="1:2" x14ac:dyDescent="0.25">
      <c r="A117">
        <v>256</v>
      </c>
      <c r="B117">
        <v>0.28999999999999998</v>
      </c>
    </row>
    <row r="118" spans="1:2" x14ac:dyDescent="0.25">
      <c r="A118">
        <v>257</v>
      </c>
      <c r="B118">
        <v>0.1</v>
      </c>
    </row>
    <row r="119" spans="1:2" x14ac:dyDescent="0.25">
      <c r="A119">
        <v>258</v>
      </c>
      <c r="B119">
        <v>0.16</v>
      </c>
    </row>
    <row r="120" spans="1:2" x14ac:dyDescent="0.25">
      <c r="A120">
        <v>259</v>
      </c>
      <c r="B120">
        <v>0.27</v>
      </c>
    </row>
    <row r="121" spans="1:2" x14ac:dyDescent="0.25">
      <c r="A121">
        <v>260</v>
      </c>
      <c r="B121">
        <v>0.01</v>
      </c>
    </row>
    <row r="122" spans="1:2" x14ac:dyDescent="0.25">
      <c r="A122">
        <v>261</v>
      </c>
      <c r="B122">
        <v>0.21</v>
      </c>
    </row>
    <row r="123" spans="1:2" x14ac:dyDescent="0.25">
      <c r="A123">
        <v>262</v>
      </c>
      <c r="B123">
        <v>0.02</v>
      </c>
    </row>
    <row r="124" spans="1:2" x14ac:dyDescent="0.25">
      <c r="A124">
        <v>263</v>
      </c>
      <c r="B124">
        <v>0.24</v>
      </c>
    </row>
    <row r="125" spans="1:2" x14ac:dyDescent="0.25">
      <c r="A125">
        <v>264</v>
      </c>
      <c r="B125">
        <v>0.28999999999999998</v>
      </c>
    </row>
    <row r="126" spans="1:2" x14ac:dyDescent="0.25">
      <c r="A126">
        <v>265</v>
      </c>
      <c r="B126">
        <v>0.28999999999999998</v>
      </c>
    </row>
    <row r="127" spans="1:2" x14ac:dyDescent="0.25">
      <c r="A127">
        <v>266</v>
      </c>
      <c r="B127">
        <v>0.05</v>
      </c>
    </row>
    <row r="128" spans="1:2" x14ac:dyDescent="0.25">
      <c r="A128" s="19">
        <v>267</v>
      </c>
      <c r="B128">
        <v>0.24</v>
      </c>
    </row>
    <row r="129" spans="1:2" x14ac:dyDescent="0.25">
      <c r="A129">
        <v>268</v>
      </c>
      <c r="B129">
        <v>0.12</v>
      </c>
    </row>
    <row r="130" spans="1:2" x14ac:dyDescent="0.25">
      <c r="A130">
        <v>269</v>
      </c>
      <c r="B130">
        <v>0.22</v>
      </c>
    </row>
    <row r="131" spans="1:2" x14ac:dyDescent="0.25">
      <c r="A131">
        <v>270</v>
      </c>
      <c r="B131">
        <v>0.06</v>
      </c>
    </row>
    <row r="132" spans="1:2" x14ac:dyDescent="0.25">
      <c r="A132">
        <v>271</v>
      </c>
      <c r="B132">
        <v>0.15</v>
      </c>
    </row>
    <row r="133" spans="1:2" x14ac:dyDescent="0.25">
      <c r="A133">
        <v>272</v>
      </c>
      <c r="B133">
        <v>0.24</v>
      </c>
    </row>
    <row r="134" spans="1:2" x14ac:dyDescent="0.25">
      <c r="A134">
        <v>273</v>
      </c>
      <c r="B134">
        <v>0.13</v>
      </c>
    </row>
    <row r="135" spans="1:2" x14ac:dyDescent="0.25">
      <c r="A135">
        <v>274</v>
      </c>
      <c r="B135">
        <v>0.11</v>
      </c>
    </row>
    <row r="136" spans="1:2" x14ac:dyDescent="0.25">
      <c r="A136">
        <v>275</v>
      </c>
      <c r="B136">
        <v>0.09</v>
      </c>
    </row>
    <row r="137" spans="1:2" x14ac:dyDescent="0.25">
      <c r="A137">
        <v>276</v>
      </c>
      <c r="B137">
        <v>0.26</v>
      </c>
    </row>
    <row r="138" spans="1:2" x14ac:dyDescent="0.25">
      <c r="A138">
        <v>277</v>
      </c>
      <c r="B138">
        <v>0.17</v>
      </c>
    </row>
    <row r="139" spans="1:2" x14ac:dyDescent="0.25">
      <c r="A139">
        <v>278</v>
      </c>
      <c r="B139">
        <v>0.18</v>
      </c>
    </row>
    <row r="140" spans="1:2" x14ac:dyDescent="0.25">
      <c r="A140">
        <v>279</v>
      </c>
      <c r="B140">
        <v>0.11</v>
      </c>
    </row>
    <row r="141" spans="1:2" x14ac:dyDescent="0.25">
      <c r="A141">
        <v>280</v>
      </c>
      <c r="B141">
        <v>0.02</v>
      </c>
    </row>
    <row r="142" spans="1:2" x14ac:dyDescent="0.25">
      <c r="A142">
        <v>281</v>
      </c>
      <c r="B142">
        <v>0.12</v>
      </c>
    </row>
    <row r="143" spans="1:2" x14ac:dyDescent="0.25">
      <c r="A143">
        <v>282</v>
      </c>
      <c r="B143">
        <v>0.26</v>
      </c>
    </row>
    <row r="144" spans="1:2" x14ac:dyDescent="0.25">
      <c r="A144">
        <v>283</v>
      </c>
      <c r="B144">
        <v>0.2</v>
      </c>
    </row>
    <row r="145" spans="1:2" x14ac:dyDescent="0.25">
      <c r="A145">
        <v>284</v>
      </c>
      <c r="B145">
        <v>0.1</v>
      </c>
    </row>
    <row r="146" spans="1:2" x14ac:dyDescent="0.25">
      <c r="A146">
        <v>285</v>
      </c>
      <c r="B146">
        <v>0.23</v>
      </c>
    </row>
    <row r="147" spans="1:2" x14ac:dyDescent="0.25">
      <c r="A147">
        <v>286</v>
      </c>
      <c r="B147">
        <v>0.13</v>
      </c>
    </row>
    <row r="148" spans="1:2" x14ac:dyDescent="0.25">
      <c r="A148">
        <v>287</v>
      </c>
      <c r="B148">
        <v>0.05</v>
      </c>
    </row>
    <row r="149" spans="1:2" x14ac:dyDescent="0.25">
      <c r="A149">
        <v>288</v>
      </c>
      <c r="B149">
        <v>0.2</v>
      </c>
    </row>
    <row r="150" spans="1:2" x14ac:dyDescent="0.25">
      <c r="A150">
        <v>289</v>
      </c>
      <c r="B150">
        <v>0.26</v>
      </c>
    </row>
    <row r="151" spans="1:2" x14ac:dyDescent="0.25">
      <c r="A151">
        <v>290</v>
      </c>
      <c r="B151">
        <v>0.17</v>
      </c>
    </row>
    <row r="152" spans="1:2" x14ac:dyDescent="0.25">
      <c r="A152">
        <v>291</v>
      </c>
      <c r="B152">
        <v>0.06</v>
      </c>
    </row>
    <row r="153" spans="1:2" x14ac:dyDescent="0.25">
      <c r="A153">
        <v>292</v>
      </c>
      <c r="B153">
        <v>0.27692307692307694</v>
      </c>
    </row>
    <row r="154" spans="1:2" x14ac:dyDescent="0.25">
      <c r="A154">
        <v>293</v>
      </c>
      <c r="B154">
        <v>0.15</v>
      </c>
    </row>
    <row r="155" spans="1:2" x14ac:dyDescent="0.25">
      <c r="A155">
        <v>294</v>
      </c>
      <c r="B155">
        <v>0.125</v>
      </c>
    </row>
    <row r="156" spans="1:2" x14ac:dyDescent="0.25">
      <c r="A156">
        <v>295</v>
      </c>
      <c r="B156">
        <v>0.02</v>
      </c>
    </row>
    <row r="157" spans="1:2" x14ac:dyDescent="0.25">
      <c r="A157">
        <v>296</v>
      </c>
      <c r="B157">
        <v>0.1</v>
      </c>
    </row>
    <row r="158" spans="1:2" x14ac:dyDescent="0.25">
      <c r="A158">
        <v>297</v>
      </c>
      <c r="B158">
        <v>0.24166666666666667</v>
      </c>
    </row>
    <row r="159" spans="1:2" x14ac:dyDescent="0.25">
      <c r="A159">
        <v>298</v>
      </c>
      <c r="B159">
        <v>0.24</v>
      </c>
    </row>
    <row r="160" spans="1:2" x14ac:dyDescent="0.25">
      <c r="A160">
        <v>299</v>
      </c>
      <c r="B160">
        <v>0.10833333333333334</v>
      </c>
    </row>
    <row r="161" spans="1:2" x14ac:dyDescent="0.25">
      <c r="A161">
        <v>300</v>
      </c>
      <c r="B161">
        <v>0.18571428571428572</v>
      </c>
    </row>
    <row r="162" spans="1:2" x14ac:dyDescent="0.25">
      <c r="A162">
        <v>301</v>
      </c>
      <c r="B162">
        <v>0.38</v>
      </c>
    </row>
    <row r="163" spans="1:2" x14ac:dyDescent="0.25">
      <c r="A163">
        <v>302</v>
      </c>
      <c r="B163">
        <v>0.28888888888888886</v>
      </c>
    </row>
    <row r="164" spans="1:2" x14ac:dyDescent="0.25">
      <c r="A164">
        <v>303</v>
      </c>
      <c r="B164">
        <v>0.21249999999999999</v>
      </c>
    </row>
    <row r="165" spans="1:2" x14ac:dyDescent="0.25">
      <c r="A165">
        <v>304</v>
      </c>
      <c r="B165">
        <v>0.04</v>
      </c>
    </row>
    <row r="166" spans="1:2" x14ac:dyDescent="0.25">
      <c r="A166">
        <v>305</v>
      </c>
      <c r="B166">
        <v>0.1076923076923077</v>
      </c>
    </row>
    <row r="167" spans="1:2" x14ac:dyDescent="0.25">
      <c r="A167">
        <v>306</v>
      </c>
      <c r="B167">
        <v>7.1428571428571425E-2</v>
      </c>
    </row>
    <row r="168" spans="1:2" x14ac:dyDescent="0.25">
      <c r="A168">
        <v>307</v>
      </c>
      <c r="B168">
        <v>0.125</v>
      </c>
    </row>
    <row r="169" spans="1:2" x14ac:dyDescent="0.25">
      <c r="A169">
        <v>308</v>
      </c>
      <c r="B169">
        <v>0.19090909090909092</v>
      </c>
    </row>
    <row r="170" spans="1:2" x14ac:dyDescent="0.25">
      <c r="A170">
        <v>309</v>
      </c>
      <c r="B170">
        <v>0.37</v>
      </c>
    </row>
    <row r="171" spans="1:2" x14ac:dyDescent="0.25">
      <c r="A171">
        <v>310</v>
      </c>
      <c r="B171">
        <v>0.1</v>
      </c>
    </row>
    <row r="172" spans="1:2" x14ac:dyDescent="0.25">
      <c r="A172">
        <v>311</v>
      </c>
      <c r="B172">
        <v>0.28000000000000003</v>
      </c>
    </row>
    <row r="173" spans="1:2" x14ac:dyDescent="0.25">
      <c r="A173">
        <v>312</v>
      </c>
      <c r="B173">
        <v>7.4999999999999997E-2</v>
      </c>
    </row>
    <row r="174" spans="1:2" x14ac:dyDescent="0.25">
      <c r="A174">
        <v>313</v>
      </c>
      <c r="B174">
        <v>0.22</v>
      </c>
    </row>
    <row r="175" spans="1:2" x14ac:dyDescent="0.25">
      <c r="A175">
        <v>314</v>
      </c>
      <c r="B175">
        <v>0.34</v>
      </c>
    </row>
    <row r="176" spans="1:2" x14ac:dyDescent="0.25">
      <c r="A176">
        <v>315</v>
      </c>
      <c r="B176">
        <v>8.8888888888888892E-2</v>
      </c>
    </row>
    <row r="177" spans="1:2" x14ac:dyDescent="0.25">
      <c r="A177">
        <v>316</v>
      </c>
      <c r="B177">
        <v>0.2</v>
      </c>
    </row>
    <row r="178" spans="1:2" x14ac:dyDescent="0.25">
      <c r="A178">
        <v>317</v>
      </c>
      <c r="B178">
        <v>0.125</v>
      </c>
    </row>
    <row r="179" spans="1:2" x14ac:dyDescent="0.25">
      <c r="A179">
        <v>318</v>
      </c>
      <c r="B179">
        <v>0.10666666666666667</v>
      </c>
    </row>
    <row r="180" spans="1:2" x14ac:dyDescent="0.25">
      <c r="A180">
        <v>319</v>
      </c>
      <c r="B180">
        <v>0.35555555555555557</v>
      </c>
    </row>
    <row r="181" spans="1:2" x14ac:dyDescent="0.25">
      <c r="A181">
        <v>320</v>
      </c>
      <c r="B181">
        <v>0.11</v>
      </c>
    </row>
    <row r="182" spans="1:2" x14ac:dyDescent="0.25">
      <c r="A182">
        <v>321</v>
      </c>
      <c r="B182">
        <v>0.3</v>
      </c>
    </row>
    <row r="183" spans="1:2" x14ac:dyDescent="0.25">
      <c r="A183">
        <v>322</v>
      </c>
      <c r="B183">
        <v>2.2222222222222223E-2</v>
      </c>
    </row>
    <row r="184" spans="1:2" x14ac:dyDescent="0.25">
      <c r="A184">
        <v>323</v>
      </c>
      <c r="B184">
        <v>7.0000000000000007E-2</v>
      </c>
    </row>
    <row r="185" spans="1:2" x14ac:dyDescent="0.25">
      <c r="A185">
        <v>324</v>
      </c>
      <c r="B185">
        <v>0.32500000000000001</v>
      </c>
    </row>
    <row r="186" spans="1:2" x14ac:dyDescent="0.25">
      <c r="A186">
        <v>325</v>
      </c>
      <c r="B186">
        <v>2.5000000000000001E-2</v>
      </c>
    </row>
    <row r="187" spans="1:2" x14ac:dyDescent="0.25">
      <c r="A187">
        <v>326</v>
      </c>
      <c r="B187">
        <v>0.24615384615384617</v>
      </c>
    </row>
    <row r="188" spans="1:2" x14ac:dyDescent="0.25">
      <c r="A188">
        <v>327</v>
      </c>
      <c r="B188">
        <v>0.30769230769230771</v>
      </c>
    </row>
    <row r="189" spans="1:2" x14ac:dyDescent="0.25">
      <c r="A189">
        <v>328</v>
      </c>
      <c r="B189">
        <v>0.15476190476190477</v>
      </c>
    </row>
    <row r="190" spans="1:2" x14ac:dyDescent="0.25">
      <c r="A190">
        <v>329</v>
      </c>
      <c r="B190">
        <v>0.17142857142857143</v>
      </c>
    </row>
    <row r="191" spans="1:2" x14ac:dyDescent="0.25">
      <c r="A191">
        <v>330</v>
      </c>
      <c r="B191">
        <v>0.23333333333333334</v>
      </c>
    </row>
    <row r="192" spans="1:2" x14ac:dyDescent="0.25">
      <c r="A192">
        <v>331</v>
      </c>
      <c r="B192">
        <v>0.32</v>
      </c>
    </row>
    <row r="193" spans="1:2" x14ac:dyDescent="0.25">
      <c r="A193">
        <v>332</v>
      </c>
      <c r="B193">
        <v>0.3783783783783784</v>
      </c>
    </row>
    <row r="194" spans="1:2" x14ac:dyDescent="0.25">
      <c r="A194">
        <v>333</v>
      </c>
      <c r="B194">
        <v>0.15</v>
      </c>
    </row>
    <row r="195" spans="1:2" x14ac:dyDescent="0.25">
      <c r="A195">
        <v>334</v>
      </c>
      <c r="B195">
        <v>0.1</v>
      </c>
    </row>
    <row r="196" spans="1:2" x14ac:dyDescent="0.25">
      <c r="A196">
        <v>335</v>
      </c>
      <c r="B196">
        <v>0.24390243902439024</v>
      </c>
    </row>
    <row r="197" spans="1:2" x14ac:dyDescent="0.25">
      <c r="A197">
        <v>336</v>
      </c>
      <c r="B197">
        <v>1.1904761904761904E-2</v>
      </c>
    </row>
    <row r="198" spans="1:2" x14ac:dyDescent="0.25">
      <c r="A198">
        <v>337</v>
      </c>
      <c r="B198">
        <v>0.36</v>
      </c>
    </row>
    <row r="199" spans="1:2" x14ac:dyDescent="0.25">
      <c r="A199">
        <v>338</v>
      </c>
      <c r="B199">
        <v>4.2857142857142858E-2</v>
      </c>
    </row>
    <row r="200" spans="1:2" x14ac:dyDescent="0.25">
      <c r="A200">
        <v>339</v>
      </c>
      <c r="B200">
        <v>0.26250000000000001</v>
      </c>
    </row>
    <row r="201" spans="1:2" x14ac:dyDescent="0.25">
      <c r="A201">
        <v>340</v>
      </c>
      <c r="B201">
        <v>5.5555555555555552E-2</v>
      </c>
    </row>
    <row r="202" spans="1:2" x14ac:dyDescent="0.25">
      <c r="A202" t="s">
        <v>20</v>
      </c>
      <c r="B202">
        <f>MIN(B2:B201)</f>
        <v>0.01</v>
      </c>
    </row>
    <row r="203" spans="1:2" x14ac:dyDescent="0.25">
      <c r="A203" t="s">
        <v>19</v>
      </c>
      <c r="B203">
        <f>MAX(B2:B201)</f>
        <v>0.38</v>
      </c>
    </row>
  </sheetData>
  <sortState xmlns:xlrd2="http://schemas.microsoft.com/office/spreadsheetml/2017/richdata2" ref="H3:H10">
    <sortCondition ref="H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C9EB-749C-4AC5-B42D-4CD62FD27F2C}">
  <dimension ref="A1:I203"/>
  <sheetViews>
    <sheetView workbookViewId="0">
      <selection sqref="A1:A1048576"/>
    </sheetView>
  </sheetViews>
  <sheetFormatPr defaultRowHeight="15" x14ac:dyDescent="0.25"/>
  <cols>
    <col min="2" max="2" width="23.28515625" customWidth="1"/>
  </cols>
  <sheetData>
    <row r="1" spans="1:9" ht="30.75" thickBot="1" x14ac:dyDescent="0.3">
      <c r="A1" s="1" t="s">
        <v>0</v>
      </c>
      <c r="B1" s="1" t="s">
        <v>18</v>
      </c>
      <c r="E1" s="21" t="s">
        <v>28</v>
      </c>
    </row>
    <row r="2" spans="1:9" x14ac:dyDescent="0.25">
      <c r="A2">
        <v>141</v>
      </c>
      <c r="B2">
        <v>0.65317515701325879</v>
      </c>
      <c r="D2" t="s">
        <v>29</v>
      </c>
      <c r="E2">
        <v>0.1</v>
      </c>
      <c r="H2" s="23" t="s">
        <v>39</v>
      </c>
      <c r="I2" s="23" t="s">
        <v>41</v>
      </c>
    </row>
    <row r="3" spans="1:9" x14ac:dyDescent="0.25">
      <c r="A3">
        <v>142</v>
      </c>
      <c r="B3">
        <v>0.25587345894394042</v>
      </c>
      <c r="D3" t="s">
        <v>30</v>
      </c>
      <c r="E3">
        <v>0.2</v>
      </c>
      <c r="H3">
        <v>0.1</v>
      </c>
      <c r="I3">
        <v>22</v>
      </c>
    </row>
    <row r="4" spans="1:9" x14ac:dyDescent="0.25">
      <c r="A4">
        <v>143</v>
      </c>
      <c r="B4">
        <v>4.9779018376366599E-2</v>
      </c>
      <c r="D4" t="s">
        <v>31</v>
      </c>
      <c r="E4">
        <v>0.3</v>
      </c>
      <c r="H4">
        <v>0.2</v>
      </c>
      <c r="I4">
        <v>28</v>
      </c>
    </row>
    <row r="5" spans="1:9" x14ac:dyDescent="0.25">
      <c r="A5">
        <v>144</v>
      </c>
      <c r="B5">
        <v>0.57641311933007666</v>
      </c>
      <c r="D5" t="s">
        <v>32</v>
      </c>
      <c r="E5">
        <v>0.4</v>
      </c>
      <c r="H5">
        <v>0.3</v>
      </c>
      <c r="I5">
        <v>24</v>
      </c>
    </row>
    <row r="6" spans="1:9" x14ac:dyDescent="0.25">
      <c r="A6">
        <v>145</v>
      </c>
      <c r="B6">
        <v>0.18585717608746222</v>
      </c>
      <c r="D6" t="s">
        <v>33</v>
      </c>
      <c r="E6">
        <v>0.5</v>
      </c>
      <c r="H6">
        <v>0.4</v>
      </c>
      <c r="I6">
        <v>27</v>
      </c>
    </row>
    <row r="7" spans="1:9" x14ac:dyDescent="0.25">
      <c r="A7">
        <v>146</v>
      </c>
      <c r="B7">
        <v>0.30262851826006049</v>
      </c>
      <c r="D7" t="s">
        <v>34</v>
      </c>
      <c r="E7">
        <v>0.6</v>
      </c>
      <c r="H7">
        <v>0.5</v>
      </c>
      <c r="I7">
        <v>27</v>
      </c>
    </row>
    <row r="8" spans="1:9" x14ac:dyDescent="0.25">
      <c r="A8">
        <v>147</v>
      </c>
      <c r="B8">
        <v>0.66969062572691318</v>
      </c>
      <c r="D8" t="s">
        <v>35</v>
      </c>
      <c r="E8">
        <v>0.7</v>
      </c>
      <c r="H8">
        <v>0.6</v>
      </c>
      <c r="I8">
        <v>26</v>
      </c>
    </row>
    <row r="9" spans="1:9" x14ac:dyDescent="0.25">
      <c r="A9">
        <v>148</v>
      </c>
      <c r="B9">
        <v>0.44173063503140259</v>
      </c>
      <c r="D9" t="s">
        <v>36</v>
      </c>
      <c r="E9">
        <v>0.8</v>
      </c>
      <c r="H9">
        <v>0.7</v>
      </c>
      <c r="I9">
        <v>29</v>
      </c>
    </row>
    <row r="10" spans="1:9" x14ac:dyDescent="0.25">
      <c r="A10">
        <v>149</v>
      </c>
      <c r="B10">
        <v>0.72365666434054432</v>
      </c>
      <c r="D10" t="s">
        <v>37</v>
      </c>
      <c r="E10">
        <v>0.9</v>
      </c>
      <c r="H10">
        <v>0.8</v>
      </c>
      <c r="I10">
        <v>6</v>
      </c>
    </row>
    <row r="11" spans="1:9" x14ac:dyDescent="0.25">
      <c r="A11">
        <v>150</v>
      </c>
      <c r="B11">
        <v>0.10025587345894393</v>
      </c>
      <c r="D11" t="s">
        <v>38</v>
      </c>
      <c r="E11">
        <v>1</v>
      </c>
      <c r="H11">
        <v>0.9</v>
      </c>
      <c r="I11">
        <v>6</v>
      </c>
    </row>
    <row r="12" spans="1:9" x14ac:dyDescent="0.25">
      <c r="A12">
        <v>151</v>
      </c>
      <c r="B12">
        <v>0.25052337752965803</v>
      </c>
      <c r="H12">
        <v>1</v>
      </c>
      <c r="I12">
        <v>5</v>
      </c>
    </row>
    <row r="13" spans="1:9" ht="15.75" thickBot="1" x14ac:dyDescent="0.3">
      <c r="A13">
        <v>152</v>
      </c>
      <c r="B13">
        <v>0.25308211211909742</v>
      </c>
      <c r="H13" s="22" t="s">
        <v>40</v>
      </c>
      <c r="I13" s="22">
        <v>0</v>
      </c>
    </row>
    <row r="14" spans="1:9" x14ac:dyDescent="0.25">
      <c r="A14">
        <v>153</v>
      </c>
      <c r="B14">
        <v>3.3263549662712256E-2</v>
      </c>
    </row>
    <row r="15" spans="1:9" x14ac:dyDescent="0.25">
      <c r="A15">
        <v>154</v>
      </c>
      <c r="B15">
        <v>0.71667829727843679</v>
      </c>
    </row>
    <row r="16" spans="1:9" x14ac:dyDescent="0.25">
      <c r="A16">
        <v>155</v>
      </c>
      <c r="B16">
        <v>0.19330076762037682</v>
      </c>
    </row>
    <row r="17" spans="1:2" x14ac:dyDescent="0.25">
      <c r="A17">
        <v>156</v>
      </c>
      <c r="B17">
        <v>0.30216329378925327</v>
      </c>
    </row>
    <row r="18" spans="1:2" x14ac:dyDescent="0.25">
      <c r="A18">
        <v>157</v>
      </c>
      <c r="B18">
        <v>2.3028611304954639E-2</v>
      </c>
    </row>
    <row r="19" spans="1:2" x14ac:dyDescent="0.25">
      <c r="A19">
        <v>158</v>
      </c>
      <c r="B19">
        <v>0.65084903465922306</v>
      </c>
    </row>
    <row r="20" spans="1:2" x14ac:dyDescent="0.25">
      <c r="A20">
        <v>159</v>
      </c>
      <c r="B20">
        <v>0.58129797627355195</v>
      </c>
    </row>
    <row r="21" spans="1:2" x14ac:dyDescent="0.25">
      <c r="A21">
        <v>160</v>
      </c>
      <c r="B21">
        <v>6.9551058385671091E-2</v>
      </c>
    </row>
    <row r="22" spans="1:2" x14ac:dyDescent="0.25">
      <c r="A22">
        <v>161</v>
      </c>
      <c r="B22">
        <v>0.64340544312630843</v>
      </c>
    </row>
    <row r="23" spans="1:2" x14ac:dyDescent="0.25">
      <c r="A23">
        <v>162</v>
      </c>
      <c r="B23">
        <v>0.58129797627355195</v>
      </c>
    </row>
    <row r="24" spans="1:2" x14ac:dyDescent="0.25">
      <c r="A24">
        <v>163</v>
      </c>
      <c r="B24">
        <v>0</v>
      </c>
    </row>
    <row r="25" spans="1:2" x14ac:dyDescent="0.25">
      <c r="A25">
        <v>164</v>
      </c>
      <c r="B25">
        <v>0.40590835077925091</v>
      </c>
    </row>
    <row r="26" spans="1:2" x14ac:dyDescent="0.25">
      <c r="A26">
        <v>165</v>
      </c>
      <c r="B26">
        <v>4.0009304489416142E-2</v>
      </c>
    </row>
    <row r="27" spans="1:2" x14ac:dyDescent="0.25">
      <c r="A27">
        <v>166</v>
      </c>
      <c r="B27">
        <v>0.17538962549430098</v>
      </c>
    </row>
    <row r="28" spans="1:2" x14ac:dyDescent="0.25">
      <c r="A28">
        <v>167</v>
      </c>
      <c r="B28">
        <v>0.41846941149104439</v>
      </c>
    </row>
    <row r="29" spans="1:2" x14ac:dyDescent="0.25">
      <c r="A29">
        <v>168</v>
      </c>
      <c r="B29">
        <v>0.53477552919283544</v>
      </c>
    </row>
    <row r="30" spans="1:2" x14ac:dyDescent="0.25">
      <c r="A30">
        <v>169</v>
      </c>
      <c r="B30">
        <v>0.23237962316817862</v>
      </c>
    </row>
    <row r="31" spans="1:2" x14ac:dyDescent="0.25">
      <c r="A31">
        <v>170</v>
      </c>
      <c r="B31">
        <v>0.16259595254710396</v>
      </c>
    </row>
    <row r="32" spans="1:2" x14ac:dyDescent="0.25">
      <c r="A32">
        <v>171</v>
      </c>
      <c r="B32">
        <v>0.27076064200976968</v>
      </c>
    </row>
    <row r="33" spans="1:2" x14ac:dyDescent="0.25">
      <c r="A33">
        <v>172</v>
      </c>
      <c r="B33">
        <v>0.42381949290532678</v>
      </c>
    </row>
    <row r="34" spans="1:2" x14ac:dyDescent="0.25">
      <c r="A34">
        <v>173</v>
      </c>
      <c r="B34">
        <v>0.64898813677599432</v>
      </c>
    </row>
    <row r="35" spans="1:2" x14ac:dyDescent="0.25">
      <c r="A35">
        <v>174</v>
      </c>
      <c r="B35">
        <v>0.67434287043498475</v>
      </c>
    </row>
    <row r="36" spans="1:2" x14ac:dyDescent="0.25">
      <c r="A36">
        <v>175</v>
      </c>
      <c r="B36">
        <v>0.33821819027680849</v>
      </c>
    </row>
    <row r="37" spans="1:2" x14ac:dyDescent="0.25">
      <c r="A37">
        <v>176</v>
      </c>
      <c r="B37">
        <v>0.18585717608746222</v>
      </c>
    </row>
    <row r="38" spans="1:2" x14ac:dyDescent="0.25">
      <c r="A38">
        <v>177</v>
      </c>
      <c r="B38">
        <v>0.41846941149104439</v>
      </c>
    </row>
    <row r="39" spans="1:2" x14ac:dyDescent="0.25">
      <c r="A39">
        <v>178</v>
      </c>
      <c r="B39">
        <v>0.18167015585019772</v>
      </c>
    </row>
    <row r="40" spans="1:2" x14ac:dyDescent="0.25">
      <c r="A40">
        <v>179</v>
      </c>
      <c r="B40">
        <v>0.30216329378925327</v>
      </c>
    </row>
    <row r="41" spans="1:2" x14ac:dyDescent="0.25">
      <c r="A41">
        <v>180</v>
      </c>
      <c r="B41">
        <v>0.30216329378925327</v>
      </c>
    </row>
    <row r="42" spans="1:2" x14ac:dyDescent="0.25">
      <c r="A42">
        <v>181</v>
      </c>
      <c r="B42">
        <v>0.53477552919283544</v>
      </c>
    </row>
    <row r="43" spans="1:2" x14ac:dyDescent="0.25">
      <c r="A43">
        <v>182</v>
      </c>
      <c r="B43">
        <v>0.67480809490579197</v>
      </c>
    </row>
    <row r="44" spans="1:2" x14ac:dyDescent="0.25">
      <c r="A44">
        <v>183</v>
      </c>
      <c r="B44">
        <v>0.18167015585019772</v>
      </c>
    </row>
    <row r="45" spans="1:2" x14ac:dyDescent="0.25">
      <c r="A45">
        <v>184</v>
      </c>
      <c r="B45">
        <v>0.65782740172133047</v>
      </c>
    </row>
    <row r="46" spans="1:2" x14ac:dyDescent="0.25">
      <c r="A46">
        <v>185</v>
      </c>
      <c r="B46">
        <v>0.18585717608746222</v>
      </c>
    </row>
    <row r="47" spans="1:2" x14ac:dyDescent="0.25">
      <c r="A47">
        <v>186</v>
      </c>
      <c r="B47">
        <v>6.9551058385671091E-2</v>
      </c>
    </row>
    <row r="48" spans="1:2" x14ac:dyDescent="0.25">
      <c r="A48">
        <v>187</v>
      </c>
      <c r="B48">
        <v>4.5126773668294942E-2</v>
      </c>
    </row>
    <row r="49" spans="1:2" x14ac:dyDescent="0.25">
      <c r="A49">
        <v>188</v>
      </c>
      <c r="B49">
        <v>0.1530588508955571</v>
      </c>
    </row>
    <row r="50" spans="1:2" x14ac:dyDescent="0.25">
      <c r="A50">
        <v>189</v>
      </c>
      <c r="B50">
        <v>9.2812281926029305E-2</v>
      </c>
    </row>
    <row r="51" spans="1:2" x14ac:dyDescent="0.25">
      <c r="A51">
        <v>190</v>
      </c>
      <c r="B51">
        <v>0.18539195161665503</v>
      </c>
    </row>
    <row r="52" spans="1:2" x14ac:dyDescent="0.25">
      <c r="A52">
        <v>191</v>
      </c>
      <c r="B52">
        <v>0.51151430565247724</v>
      </c>
    </row>
    <row r="53" spans="1:2" x14ac:dyDescent="0.25">
      <c r="A53">
        <v>192</v>
      </c>
      <c r="B53">
        <v>0.47662247034193994</v>
      </c>
    </row>
    <row r="54" spans="1:2" x14ac:dyDescent="0.25">
      <c r="A54">
        <v>193</v>
      </c>
      <c r="B54">
        <v>0.38590369853454287</v>
      </c>
    </row>
    <row r="55" spans="1:2" x14ac:dyDescent="0.25">
      <c r="A55">
        <v>194</v>
      </c>
      <c r="B55">
        <v>0.52896022330774595</v>
      </c>
    </row>
    <row r="56" spans="1:2" x14ac:dyDescent="0.25">
      <c r="A56">
        <v>195</v>
      </c>
      <c r="B56">
        <v>0.22540125610607115</v>
      </c>
    </row>
    <row r="57" spans="1:2" x14ac:dyDescent="0.25">
      <c r="A57">
        <v>196</v>
      </c>
      <c r="B57">
        <v>0.33705512909979063</v>
      </c>
    </row>
    <row r="58" spans="1:2" x14ac:dyDescent="0.25">
      <c r="A58">
        <v>197</v>
      </c>
      <c r="B58">
        <v>1</v>
      </c>
    </row>
    <row r="59" spans="1:2" x14ac:dyDescent="0.25">
      <c r="A59">
        <v>198</v>
      </c>
      <c r="B59">
        <v>0.20097697138869502</v>
      </c>
    </row>
    <row r="60" spans="1:2" x14ac:dyDescent="0.25">
      <c r="A60">
        <v>199</v>
      </c>
      <c r="B60">
        <v>0.68597348220516396</v>
      </c>
    </row>
    <row r="61" spans="1:2" x14ac:dyDescent="0.25">
      <c r="A61">
        <v>200</v>
      </c>
      <c r="B61">
        <v>0.61618981158408925</v>
      </c>
    </row>
    <row r="62" spans="1:2" x14ac:dyDescent="0.25">
      <c r="A62">
        <v>201</v>
      </c>
      <c r="B62">
        <v>0.42428471737613394</v>
      </c>
    </row>
    <row r="63" spans="1:2" x14ac:dyDescent="0.25">
      <c r="A63">
        <v>202</v>
      </c>
      <c r="B63">
        <v>7.8855547801814377E-2</v>
      </c>
    </row>
    <row r="64" spans="1:2" x14ac:dyDescent="0.25">
      <c r="A64">
        <v>203</v>
      </c>
      <c r="B64">
        <v>0.82554082344731328</v>
      </c>
    </row>
    <row r="65" spans="1:2" x14ac:dyDescent="0.25">
      <c r="A65">
        <v>204</v>
      </c>
      <c r="B65">
        <v>0.65108164689462655</v>
      </c>
    </row>
    <row r="66" spans="1:2" x14ac:dyDescent="0.25">
      <c r="A66">
        <v>205</v>
      </c>
      <c r="B66">
        <v>0.24633635729239353</v>
      </c>
    </row>
    <row r="67" spans="1:2" x14ac:dyDescent="0.25">
      <c r="A67">
        <v>206</v>
      </c>
      <c r="B67">
        <v>0.30914166085136074</v>
      </c>
    </row>
    <row r="68" spans="1:2" x14ac:dyDescent="0.25">
      <c r="A68">
        <v>207</v>
      </c>
      <c r="B68">
        <v>0.93021632937892529</v>
      </c>
    </row>
    <row r="69" spans="1:2" x14ac:dyDescent="0.25">
      <c r="A69">
        <v>208</v>
      </c>
      <c r="B69">
        <v>0.45917655268667124</v>
      </c>
    </row>
    <row r="70" spans="1:2" x14ac:dyDescent="0.25">
      <c r="A70">
        <v>210</v>
      </c>
      <c r="B70">
        <v>7.5366364270760641E-2</v>
      </c>
    </row>
    <row r="71" spans="1:2" x14ac:dyDescent="0.25">
      <c r="A71">
        <v>209</v>
      </c>
      <c r="B71">
        <v>0.30216329378925327</v>
      </c>
    </row>
    <row r="72" spans="1:2" x14ac:dyDescent="0.25">
      <c r="A72">
        <v>211</v>
      </c>
      <c r="B72">
        <v>0.58129797627355195</v>
      </c>
    </row>
    <row r="73" spans="1:2" x14ac:dyDescent="0.25">
      <c r="A73">
        <v>212</v>
      </c>
      <c r="B73">
        <v>0.30565247732030698</v>
      </c>
    </row>
    <row r="74" spans="1:2" x14ac:dyDescent="0.25">
      <c r="A74">
        <v>213</v>
      </c>
      <c r="B74">
        <v>0.7522679692951848</v>
      </c>
    </row>
    <row r="75" spans="1:2" x14ac:dyDescent="0.25">
      <c r="A75">
        <v>214</v>
      </c>
      <c r="B75">
        <v>0.68597348220516396</v>
      </c>
    </row>
    <row r="76" spans="1:2" x14ac:dyDescent="0.25">
      <c r="A76">
        <v>215</v>
      </c>
      <c r="B76">
        <v>0.86043265875785058</v>
      </c>
    </row>
    <row r="77" spans="1:2" x14ac:dyDescent="0.25">
      <c r="A77">
        <v>216</v>
      </c>
      <c r="B77">
        <v>0.42777390090718764</v>
      </c>
    </row>
    <row r="78" spans="1:2" x14ac:dyDescent="0.25">
      <c r="A78">
        <v>217</v>
      </c>
      <c r="B78">
        <v>0.65108164689462655</v>
      </c>
    </row>
    <row r="79" spans="1:2" x14ac:dyDescent="0.25">
      <c r="A79">
        <v>218</v>
      </c>
      <c r="B79">
        <v>0.88369388229820889</v>
      </c>
    </row>
    <row r="80" spans="1:2" x14ac:dyDescent="0.25">
      <c r="A80">
        <v>219</v>
      </c>
      <c r="B80">
        <v>0.51151430565247724</v>
      </c>
    </row>
    <row r="81" spans="1:2" x14ac:dyDescent="0.25">
      <c r="A81">
        <v>220</v>
      </c>
      <c r="B81">
        <v>0.61618981158408925</v>
      </c>
    </row>
    <row r="82" spans="1:2" x14ac:dyDescent="0.25">
      <c r="A82">
        <v>221</v>
      </c>
      <c r="B82">
        <v>0.35101186322400552</v>
      </c>
    </row>
    <row r="83" spans="1:2" x14ac:dyDescent="0.25">
      <c r="A83">
        <v>222</v>
      </c>
      <c r="B83">
        <v>0.47662247034193994</v>
      </c>
    </row>
    <row r="84" spans="1:2" x14ac:dyDescent="0.25">
      <c r="A84">
        <v>223</v>
      </c>
      <c r="B84">
        <v>0.56385205861828325</v>
      </c>
    </row>
    <row r="85" spans="1:2" x14ac:dyDescent="0.25">
      <c r="A85">
        <v>224</v>
      </c>
      <c r="B85">
        <v>0.27076064200976968</v>
      </c>
    </row>
    <row r="86" spans="1:2" x14ac:dyDescent="0.25">
      <c r="A86">
        <v>225</v>
      </c>
      <c r="B86">
        <v>0.59874389392882055</v>
      </c>
    </row>
    <row r="87" spans="1:2" x14ac:dyDescent="0.25">
      <c r="A87">
        <v>226</v>
      </c>
      <c r="B87">
        <v>0.68597348220516396</v>
      </c>
    </row>
    <row r="88" spans="1:2" x14ac:dyDescent="0.25">
      <c r="A88">
        <v>227</v>
      </c>
      <c r="B88">
        <v>0.44173063503140259</v>
      </c>
    </row>
    <row r="89" spans="1:2" x14ac:dyDescent="0.25">
      <c r="A89">
        <v>228</v>
      </c>
      <c r="B89">
        <v>0.12072575017445918</v>
      </c>
    </row>
    <row r="90" spans="1:2" x14ac:dyDescent="0.25">
      <c r="A90">
        <v>229</v>
      </c>
      <c r="B90">
        <v>0.5952547103977669</v>
      </c>
    </row>
    <row r="91" spans="1:2" x14ac:dyDescent="0.25">
      <c r="A91">
        <v>230</v>
      </c>
      <c r="B91">
        <v>1</v>
      </c>
    </row>
    <row r="92" spans="1:2" x14ac:dyDescent="0.25">
      <c r="A92">
        <v>231</v>
      </c>
      <c r="B92">
        <v>0.26727145847871592</v>
      </c>
    </row>
    <row r="93" spans="1:2" x14ac:dyDescent="0.25">
      <c r="A93">
        <v>232</v>
      </c>
      <c r="B93">
        <v>0.18004187020237264</v>
      </c>
    </row>
    <row r="94" spans="1:2" x14ac:dyDescent="0.25">
      <c r="A94">
        <v>233</v>
      </c>
      <c r="B94">
        <v>0.49406838799720859</v>
      </c>
    </row>
    <row r="95" spans="1:2" x14ac:dyDescent="0.25">
      <c r="A95">
        <v>234</v>
      </c>
      <c r="B95">
        <v>0.10327983251919051</v>
      </c>
    </row>
    <row r="96" spans="1:2" x14ac:dyDescent="0.25">
      <c r="A96">
        <v>235</v>
      </c>
      <c r="B96">
        <v>0.35450104675505928</v>
      </c>
    </row>
    <row r="97" spans="1:2" x14ac:dyDescent="0.25">
      <c r="A97">
        <v>236</v>
      </c>
      <c r="B97">
        <v>0.47662247034193994</v>
      </c>
    </row>
    <row r="98" spans="1:2" x14ac:dyDescent="0.25">
      <c r="A98">
        <v>237</v>
      </c>
      <c r="B98">
        <v>0.56385205861828325</v>
      </c>
    </row>
    <row r="99" spans="1:2" x14ac:dyDescent="0.25">
      <c r="A99">
        <v>238</v>
      </c>
      <c r="B99">
        <v>0.27773900907187715</v>
      </c>
    </row>
    <row r="100" spans="1:2" x14ac:dyDescent="0.25">
      <c r="A100">
        <v>239</v>
      </c>
      <c r="B100">
        <v>0.39986043265875781</v>
      </c>
    </row>
    <row r="101" spans="1:2" x14ac:dyDescent="0.25">
      <c r="A101">
        <v>240</v>
      </c>
      <c r="B101">
        <v>0.2951849267271458</v>
      </c>
    </row>
    <row r="102" spans="1:2" x14ac:dyDescent="0.25">
      <c r="A102">
        <v>241</v>
      </c>
      <c r="B102">
        <v>0.51151430565247724</v>
      </c>
    </row>
    <row r="103" spans="1:2" x14ac:dyDescent="0.25">
      <c r="A103">
        <v>242</v>
      </c>
      <c r="B103">
        <v>0.47662247034193994</v>
      </c>
    </row>
    <row r="104" spans="1:2" x14ac:dyDescent="0.25">
      <c r="A104">
        <v>243</v>
      </c>
      <c r="B104">
        <v>0.38590369853454287</v>
      </c>
    </row>
    <row r="105" spans="1:2" x14ac:dyDescent="0.25">
      <c r="A105">
        <v>244</v>
      </c>
      <c r="B105">
        <v>0.52896022330774595</v>
      </c>
    </row>
    <row r="106" spans="1:2" x14ac:dyDescent="0.25">
      <c r="A106">
        <v>245</v>
      </c>
      <c r="B106">
        <v>0.22540125610607115</v>
      </c>
    </row>
    <row r="107" spans="1:2" x14ac:dyDescent="0.25">
      <c r="A107">
        <v>246</v>
      </c>
      <c r="B107">
        <v>0.33705512909979063</v>
      </c>
    </row>
    <row r="108" spans="1:2" x14ac:dyDescent="0.25">
      <c r="A108">
        <v>247</v>
      </c>
      <c r="B108">
        <v>0.53477552919283544</v>
      </c>
    </row>
    <row r="109" spans="1:2" x14ac:dyDescent="0.25">
      <c r="A109">
        <v>248</v>
      </c>
      <c r="B109">
        <v>0.20097697138869502</v>
      </c>
    </row>
    <row r="110" spans="1:2" x14ac:dyDescent="0.25">
      <c r="A110">
        <v>249</v>
      </c>
      <c r="B110">
        <v>0.68597348220516396</v>
      </c>
    </row>
    <row r="111" spans="1:2" x14ac:dyDescent="0.25">
      <c r="A111">
        <v>250</v>
      </c>
      <c r="B111">
        <v>0.61618981158408925</v>
      </c>
    </row>
    <row r="112" spans="1:2" x14ac:dyDescent="0.25">
      <c r="A112">
        <v>251</v>
      </c>
      <c r="B112">
        <v>0.42428471737613394</v>
      </c>
    </row>
    <row r="113" spans="1:2" x14ac:dyDescent="0.25">
      <c r="A113">
        <v>252</v>
      </c>
      <c r="B113">
        <v>7.8855547801814377E-2</v>
      </c>
    </row>
    <row r="114" spans="1:2" x14ac:dyDescent="0.25">
      <c r="A114">
        <v>253</v>
      </c>
      <c r="B114">
        <v>0.82554082344731328</v>
      </c>
    </row>
    <row r="115" spans="1:2" x14ac:dyDescent="0.25">
      <c r="A115">
        <v>254</v>
      </c>
      <c r="B115">
        <v>0.65108164689462655</v>
      </c>
    </row>
    <row r="116" spans="1:2" x14ac:dyDescent="0.25">
      <c r="A116">
        <v>255</v>
      </c>
      <c r="B116">
        <v>0.24633635729239353</v>
      </c>
    </row>
    <row r="117" spans="1:2" x14ac:dyDescent="0.25">
      <c r="A117">
        <v>256</v>
      </c>
      <c r="B117">
        <v>0.30914166085136074</v>
      </c>
    </row>
    <row r="118" spans="1:2" x14ac:dyDescent="0.25">
      <c r="A118">
        <v>257</v>
      </c>
      <c r="B118">
        <v>0.93021632937892529</v>
      </c>
    </row>
    <row r="119" spans="1:2" x14ac:dyDescent="0.25">
      <c r="A119">
        <v>258</v>
      </c>
      <c r="B119">
        <v>0.45917655268667124</v>
      </c>
    </row>
    <row r="120" spans="1:2" x14ac:dyDescent="0.25">
      <c r="A120">
        <v>259</v>
      </c>
      <c r="B120">
        <v>7.5366364270760641E-2</v>
      </c>
    </row>
    <row r="121" spans="1:2" x14ac:dyDescent="0.25">
      <c r="A121">
        <v>260</v>
      </c>
      <c r="B121">
        <v>0.30216329378925327</v>
      </c>
    </row>
    <row r="122" spans="1:2" x14ac:dyDescent="0.25">
      <c r="A122">
        <v>261</v>
      </c>
      <c r="B122">
        <v>0.58129797627355195</v>
      </c>
    </row>
    <row r="123" spans="1:2" x14ac:dyDescent="0.25">
      <c r="A123">
        <v>262</v>
      </c>
      <c r="B123">
        <v>0.30565247732030698</v>
      </c>
    </row>
    <row r="124" spans="1:2" x14ac:dyDescent="0.25">
      <c r="A124">
        <v>263</v>
      </c>
      <c r="B124">
        <v>0.7522679692951848</v>
      </c>
    </row>
    <row r="125" spans="1:2" x14ac:dyDescent="0.25">
      <c r="A125">
        <v>264</v>
      </c>
      <c r="B125">
        <v>0.68597348220516396</v>
      </c>
    </row>
    <row r="126" spans="1:2" x14ac:dyDescent="0.25">
      <c r="A126">
        <v>265</v>
      </c>
      <c r="B126">
        <v>0.86043265875785058</v>
      </c>
    </row>
    <row r="127" spans="1:2" x14ac:dyDescent="0.25">
      <c r="A127">
        <v>266</v>
      </c>
      <c r="B127">
        <v>0.42777390090718764</v>
      </c>
    </row>
    <row r="128" spans="1:2" x14ac:dyDescent="0.25">
      <c r="A128" s="19">
        <v>267</v>
      </c>
      <c r="B128">
        <v>0.65108164689462655</v>
      </c>
    </row>
    <row r="129" spans="1:2" x14ac:dyDescent="0.25">
      <c r="A129">
        <v>268</v>
      </c>
      <c r="B129">
        <v>0.88369388229820889</v>
      </c>
    </row>
    <row r="130" spans="1:2" x14ac:dyDescent="0.25">
      <c r="A130">
        <v>269</v>
      </c>
      <c r="B130">
        <v>0.51151430565247724</v>
      </c>
    </row>
    <row r="131" spans="1:2" x14ac:dyDescent="0.25">
      <c r="A131">
        <v>270</v>
      </c>
      <c r="B131">
        <v>0.61618981158408925</v>
      </c>
    </row>
    <row r="132" spans="1:2" x14ac:dyDescent="0.25">
      <c r="A132">
        <v>271</v>
      </c>
      <c r="B132">
        <v>0.35101186322400552</v>
      </c>
    </row>
    <row r="133" spans="1:2" x14ac:dyDescent="0.25">
      <c r="A133">
        <v>272</v>
      </c>
      <c r="B133">
        <v>0.47662247034193994</v>
      </c>
    </row>
    <row r="134" spans="1:2" x14ac:dyDescent="0.25">
      <c r="A134">
        <v>273</v>
      </c>
      <c r="B134">
        <v>0.56385205861828325</v>
      </c>
    </row>
    <row r="135" spans="1:2" x14ac:dyDescent="0.25">
      <c r="A135">
        <v>274</v>
      </c>
      <c r="B135">
        <v>0.27076064200976968</v>
      </c>
    </row>
    <row r="136" spans="1:2" x14ac:dyDescent="0.25">
      <c r="A136">
        <v>275</v>
      </c>
      <c r="B136">
        <v>0.59874389392882055</v>
      </c>
    </row>
    <row r="137" spans="1:2" x14ac:dyDescent="0.25">
      <c r="A137">
        <v>276</v>
      </c>
      <c r="B137">
        <v>0.68597348220516396</v>
      </c>
    </row>
    <row r="138" spans="1:2" x14ac:dyDescent="0.25">
      <c r="A138">
        <v>277</v>
      </c>
      <c r="B138">
        <v>0.44173063503140259</v>
      </c>
    </row>
    <row r="139" spans="1:2" x14ac:dyDescent="0.25">
      <c r="A139">
        <v>278</v>
      </c>
      <c r="B139">
        <v>0.12072575017445918</v>
      </c>
    </row>
    <row r="140" spans="1:2" x14ac:dyDescent="0.25">
      <c r="A140">
        <v>279</v>
      </c>
      <c r="B140">
        <v>0.5952547103977669</v>
      </c>
    </row>
    <row r="141" spans="1:2" x14ac:dyDescent="0.25">
      <c r="A141">
        <v>280</v>
      </c>
      <c r="B141">
        <v>1</v>
      </c>
    </row>
    <row r="142" spans="1:2" x14ac:dyDescent="0.25">
      <c r="A142">
        <v>281</v>
      </c>
      <c r="B142">
        <v>0.26727145847871592</v>
      </c>
    </row>
    <row r="143" spans="1:2" x14ac:dyDescent="0.25">
      <c r="A143">
        <v>282</v>
      </c>
      <c r="B143">
        <v>0.18004187020237264</v>
      </c>
    </row>
    <row r="144" spans="1:2" x14ac:dyDescent="0.25">
      <c r="A144">
        <v>283</v>
      </c>
      <c r="B144">
        <v>0.49406838799720859</v>
      </c>
    </row>
    <row r="145" spans="1:2" x14ac:dyDescent="0.25">
      <c r="A145">
        <v>284</v>
      </c>
      <c r="B145">
        <v>0.10327983251919051</v>
      </c>
    </row>
    <row r="146" spans="1:2" x14ac:dyDescent="0.25">
      <c r="A146">
        <v>285</v>
      </c>
      <c r="B146">
        <v>0.35450104675505928</v>
      </c>
    </row>
    <row r="147" spans="1:2" x14ac:dyDescent="0.25">
      <c r="A147">
        <v>286</v>
      </c>
      <c r="B147">
        <v>0.47662247034193994</v>
      </c>
    </row>
    <row r="148" spans="1:2" x14ac:dyDescent="0.25">
      <c r="A148">
        <v>287</v>
      </c>
      <c r="B148">
        <v>0.56385205861828325</v>
      </c>
    </row>
    <row r="149" spans="1:2" x14ac:dyDescent="0.25">
      <c r="A149">
        <v>288</v>
      </c>
      <c r="B149">
        <v>0.27773900907187715</v>
      </c>
    </row>
    <row r="150" spans="1:2" x14ac:dyDescent="0.25">
      <c r="A150">
        <v>289</v>
      </c>
      <c r="B150">
        <v>0.39986043265875781</v>
      </c>
    </row>
    <row r="151" spans="1:2" x14ac:dyDescent="0.25">
      <c r="A151">
        <v>290</v>
      </c>
      <c r="B151">
        <v>0.2951849267271458</v>
      </c>
    </row>
    <row r="152" spans="1:2" x14ac:dyDescent="0.25">
      <c r="A152">
        <v>291</v>
      </c>
      <c r="B152">
        <v>0.65317515701325879</v>
      </c>
    </row>
    <row r="153" spans="1:2" x14ac:dyDescent="0.25">
      <c r="A153">
        <v>292</v>
      </c>
      <c r="B153">
        <v>0.25587345894394042</v>
      </c>
    </row>
    <row r="154" spans="1:2" x14ac:dyDescent="0.25">
      <c r="A154">
        <v>293</v>
      </c>
      <c r="B154">
        <v>4.9779018376366599E-2</v>
      </c>
    </row>
    <row r="155" spans="1:2" x14ac:dyDescent="0.25">
      <c r="A155">
        <v>294</v>
      </c>
      <c r="B155">
        <v>0.57641311933007666</v>
      </c>
    </row>
    <row r="156" spans="1:2" x14ac:dyDescent="0.25">
      <c r="A156">
        <v>295</v>
      </c>
      <c r="B156">
        <v>0.18585717608746222</v>
      </c>
    </row>
    <row r="157" spans="1:2" x14ac:dyDescent="0.25">
      <c r="A157">
        <v>296</v>
      </c>
      <c r="B157">
        <v>0.30262851826006049</v>
      </c>
    </row>
    <row r="158" spans="1:2" x14ac:dyDescent="0.25">
      <c r="A158">
        <v>297</v>
      </c>
      <c r="B158">
        <v>0.66969062572691318</v>
      </c>
    </row>
    <row r="159" spans="1:2" x14ac:dyDescent="0.25">
      <c r="A159">
        <v>298</v>
      </c>
      <c r="B159">
        <v>0.44173063503140259</v>
      </c>
    </row>
    <row r="160" spans="1:2" x14ac:dyDescent="0.25">
      <c r="A160">
        <v>299</v>
      </c>
      <c r="B160">
        <v>0.72365666434054432</v>
      </c>
    </row>
    <row r="161" spans="1:2" x14ac:dyDescent="0.25">
      <c r="A161">
        <v>300</v>
      </c>
      <c r="B161">
        <v>0.10025587345894393</v>
      </c>
    </row>
    <row r="162" spans="1:2" x14ac:dyDescent="0.25">
      <c r="A162">
        <v>301</v>
      </c>
      <c r="B162">
        <v>0.25052337752965803</v>
      </c>
    </row>
    <row r="163" spans="1:2" x14ac:dyDescent="0.25">
      <c r="A163">
        <v>302</v>
      </c>
      <c r="B163">
        <v>0.25308211211909742</v>
      </c>
    </row>
    <row r="164" spans="1:2" x14ac:dyDescent="0.25">
      <c r="A164">
        <v>303</v>
      </c>
      <c r="B164">
        <v>3.3263549662712256E-2</v>
      </c>
    </row>
    <row r="165" spans="1:2" x14ac:dyDescent="0.25">
      <c r="A165">
        <v>304</v>
      </c>
      <c r="B165">
        <v>0.71667829727843679</v>
      </c>
    </row>
    <row r="166" spans="1:2" x14ac:dyDescent="0.25">
      <c r="A166">
        <v>305</v>
      </c>
      <c r="B166">
        <v>0.19330076762037682</v>
      </c>
    </row>
    <row r="167" spans="1:2" x14ac:dyDescent="0.25">
      <c r="A167">
        <v>306</v>
      </c>
      <c r="B167">
        <v>0.30216329378925327</v>
      </c>
    </row>
    <row r="168" spans="1:2" x14ac:dyDescent="0.25">
      <c r="A168">
        <v>307</v>
      </c>
      <c r="B168">
        <v>2.3028611304954639E-2</v>
      </c>
    </row>
    <row r="169" spans="1:2" x14ac:dyDescent="0.25">
      <c r="A169">
        <v>308</v>
      </c>
      <c r="B169">
        <v>0.65084903465922306</v>
      </c>
    </row>
    <row r="170" spans="1:2" x14ac:dyDescent="0.25">
      <c r="A170">
        <v>309</v>
      </c>
      <c r="B170">
        <v>0.58129797627355195</v>
      </c>
    </row>
    <row r="171" spans="1:2" x14ac:dyDescent="0.25">
      <c r="A171">
        <v>310</v>
      </c>
      <c r="B171">
        <v>6.9551058385671091E-2</v>
      </c>
    </row>
    <row r="172" spans="1:2" x14ac:dyDescent="0.25">
      <c r="A172">
        <v>311</v>
      </c>
      <c r="B172">
        <v>0.41846941149104439</v>
      </c>
    </row>
    <row r="173" spans="1:2" x14ac:dyDescent="0.25">
      <c r="A173">
        <v>312</v>
      </c>
      <c r="B173">
        <v>0.30216329378925327</v>
      </c>
    </row>
    <row r="174" spans="1:2" x14ac:dyDescent="0.25">
      <c r="A174">
        <v>313</v>
      </c>
      <c r="B174">
        <v>0</v>
      </c>
    </row>
    <row r="175" spans="1:2" x14ac:dyDescent="0.25">
      <c r="A175">
        <v>314</v>
      </c>
      <c r="B175">
        <v>0.40590835077925091</v>
      </c>
    </row>
    <row r="176" spans="1:2" x14ac:dyDescent="0.25">
      <c r="A176">
        <v>315</v>
      </c>
      <c r="B176">
        <v>4.0009304489416142E-2</v>
      </c>
    </row>
    <row r="177" spans="1:2" x14ac:dyDescent="0.25">
      <c r="A177">
        <v>316</v>
      </c>
      <c r="B177">
        <v>0.17538962549430098</v>
      </c>
    </row>
    <row r="178" spans="1:2" x14ac:dyDescent="0.25">
      <c r="A178">
        <v>317</v>
      </c>
      <c r="B178">
        <v>0.41846941149104439</v>
      </c>
    </row>
    <row r="179" spans="1:2" x14ac:dyDescent="0.25">
      <c r="A179">
        <v>318</v>
      </c>
      <c r="B179">
        <v>0.53477552919283544</v>
      </c>
    </row>
    <row r="180" spans="1:2" x14ac:dyDescent="0.25">
      <c r="A180">
        <v>319</v>
      </c>
      <c r="B180">
        <v>0.23237962316817862</v>
      </c>
    </row>
    <row r="181" spans="1:2" x14ac:dyDescent="0.25">
      <c r="A181">
        <v>320</v>
      </c>
      <c r="B181">
        <v>0.16259595254710396</v>
      </c>
    </row>
    <row r="182" spans="1:2" x14ac:dyDescent="0.25">
      <c r="A182">
        <v>321</v>
      </c>
      <c r="B182">
        <v>0.27076064200976968</v>
      </c>
    </row>
    <row r="183" spans="1:2" x14ac:dyDescent="0.25">
      <c r="A183">
        <v>322</v>
      </c>
      <c r="B183">
        <v>0.42381949290532678</v>
      </c>
    </row>
    <row r="184" spans="1:2" x14ac:dyDescent="0.25">
      <c r="A184">
        <v>323</v>
      </c>
      <c r="B184">
        <v>0.64898813677599432</v>
      </c>
    </row>
    <row r="185" spans="1:2" x14ac:dyDescent="0.25">
      <c r="A185">
        <v>324</v>
      </c>
      <c r="B185">
        <v>0.67434287043498475</v>
      </c>
    </row>
    <row r="186" spans="1:2" x14ac:dyDescent="0.25">
      <c r="A186">
        <v>325</v>
      </c>
      <c r="B186">
        <v>0.33821819027680849</v>
      </c>
    </row>
    <row r="187" spans="1:2" x14ac:dyDescent="0.25">
      <c r="A187">
        <v>326</v>
      </c>
      <c r="B187">
        <v>0.18585717608746222</v>
      </c>
    </row>
    <row r="188" spans="1:2" x14ac:dyDescent="0.25">
      <c r="A188">
        <v>327</v>
      </c>
      <c r="B188">
        <v>0.41846941149104439</v>
      </c>
    </row>
    <row r="189" spans="1:2" x14ac:dyDescent="0.25">
      <c r="A189">
        <v>328</v>
      </c>
      <c r="B189">
        <v>0.18167015585019772</v>
      </c>
    </row>
    <row r="190" spans="1:2" x14ac:dyDescent="0.25">
      <c r="A190">
        <v>329</v>
      </c>
      <c r="B190">
        <v>0.30216329378925327</v>
      </c>
    </row>
    <row r="191" spans="1:2" x14ac:dyDescent="0.25">
      <c r="A191">
        <v>330</v>
      </c>
      <c r="B191">
        <v>0.30216329378925327</v>
      </c>
    </row>
    <row r="192" spans="1:2" x14ac:dyDescent="0.25">
      <c r="A192">
        <v>331</v>
      </c>
      <c r="B192">
        <v>0.53477552919283544</v>
      </c>
    </row>
    <row r="193" spans="1:2" x14ac:dyDescent="0.25">
      <c r="A193">
        <v>332</v>
      </c>
      <c r="B193">
        <v>0.67480809490579197</v>
      </c>
    </row>
    <row r="194" spans="1:2" x14ac:dyDescent="0.25">
      <c r="A194">
        <v>333</v>
      </c>
      <c r="B194">
        <v>0.18167015585019772</v>
      </c>
    </row>
    <row r="195" spans="1:2" x14ac:dyDescent="0.25">
      <c r="A195">
        <v>334</v>
      </c>
      <c r="B195">
        <v>0.65782740172133047</v>
      </c>
    </row>
    <row r="196" spans="1:2" x14ac:dyDescent="0.25">
      <c r="A196">
        <v>335</v>
      </c>
      <c r="B196">
        <v>0.18585717608746222</v>
      </c>
    </row>
    <row r="197" spans="1:2" x14ac:dyDescent="0.25">
      <c r="A197">
        <v>336</v>
      </c>
      <c r="B197">
        <v>6.9551058385671091E-2</v>
      </c>
    </row>
    <row r="198" spans="1:2" x14ac:dyDescent="0.25">
      <c r="A198">
        <v>337</v>
      </c>
      <c r="B198">
        <v>4.5126773668294942E-2</v>
      </c>
    </row>
    <row r="199" spans="1:2" x14ac:dyDescent="0.25">
      <c r="A199">
        <v>338</v>
      </c>
      <c r="B199">
        <v>0.1530588508955571</v>
      </c>
    </row>
    <row r="200" spans="1:2" x14ac:dyDescent="0.25">
      <c r="A200">
        <v>339</v>
      </c>
      <c r="B200">
        <v>9.2812281926029305E-2</v>
      </c>
    </row>
    <row r="201" spans="1:2" x14ac:dyDescent="0.25">
      <c r="A201">
        <v>340</v>
      </c>
      <c r="B201">
        <v>0.18539195161665503</v>
      </c>
    </row>
    <row r="202" spans="1:2" x14ac:dyDescent="0.25">
      <c r="A202" t="s">
        <v>20</v>
      </c>
      <c r="B202">
        <f>MIN(B2:B201)</f>
        <v>0</v>
      </c>
    </row>
    <row r="203" spans="1:2" x14ac:dyDescent="0.25">
      <c r="A203" t="s">
        <v>19</v>
      </c>
      <c r="B203">
        <f>MAX(B2:B201)</f>
        <v>1</v>
      </c>
    </row>
  </sheetData>
  <sortState xmlns:xlrd2="http://schemas.microsoft.com/office/spreadsheetml/2017/richdata2" ref="H3:H12">
    <sortCondition ref="H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RQ1_Run5+6+7</vt:lpstr>
      <vt:lpstr>RQ1_Run5+6+7_Spread</vt:lpstr>
      <vt:lpstr>%tc dist</vt:lpstr>
      <vt:lpstr>tbv_us dist</vt:lpstr>
      <vt:lpstr>us2_us1_dsit</vt:lpstr>
      <vt:lpstr>ew_tcexec 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Mondal (Student)</dc:creator>
  <cp:lastModifiedBy>Aniruddha Mondal (Student)</cp:lastModifiedBy>
  <dcterms:created xsi:type="dcterms:W3CDTF">2015-06-05T18:17:20Z</dcterms:created>
  <dcterms:modified xsi:type="dcterms:W3CDTF">2023-11-13T11:52:33Z</dcterms:modified>
</cp:coreProperties>
</file>