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og\Desktop\ML_Stocks\ML_Stocks_Repo\"/>
    </mc:Choice>
  </mc:AlternateContent>
  <xr:revisionPtr revIDLastSave="0" documentId="13_ncr:1_{23156B74-649F-4F63-B8E1-3419E1EE4D51}" xr6:coauthVersionLast="46" xr6:coauthVersionMax="46" xr10:uidLastSave="{00000000-0000-0000-0000-000000000000}"/>
  <bookViews>
    <workbookView xWindow="4290" yWindow="3570" windowWidth="28140" windowHeight="20430" xr2:uid="{00000000-000D-0000-FFFF-FFFF00000000}"/>
  </bookViews>
  <sheets>
    <sheet name="07-01-2021 18-05-3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5" i="1" l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M64" i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K64" i="1"/>
  <c r="J64" i="1"/>
  <c r="M63" i="1"/>
  <c r="L63" i="1"/>
  <c r="L64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K63" i="1"/>
  <c r="J63" i="1"/>
  <c r="G75" i="1"/>
  <c r="F75" i="1"/>
  <c r="E75" i="1"/>
  <c r="D75" i="1"/>
  <c r="H75" i="1" s="1"/>
  <c r="C75" i="1" s="1"/>
  <c r="G74" i="1"/>
  <c r="F74" i="1"/>
  <c r="E74" i="1"/>
  <c r="D74" i="1"/>
  <c r="I73" i="1"/>
  <c r="H73" i="1"/>
  <c r="G73" i="1"/>
  <c r="F73" i="1"/>
  <c r="E73" i="1"/>
  <c r="D73" i="1"/>
  <c r="C73" i="1" s="1"/>
  <c r="B73" i="1" s="1"/>
  <c r="G72" i="1"/>
  <c r="F72" i="1"/>
  <c r="E72" i="1"/>
  <c r="D72" i="1"/>
  <c r="H72" i="1" s="1"/>
  <c r="G71" i="1"/>
  <c r="F71" i="1"/>
  <c r="E71" i="1"/>
  <c r="D71" i="1"/>
  <c r="I70" i="1"/>
  <c r="H70" i="1"/>
  <c r="G70" i="1"/>
  <c r="F70" i="1"/>
  <c r="E70" i="1"/>
  <c r="D70" i="1"/>
  <c r="C70" i="1" s="1"/>
  <c r="B70" i="1" s="1"/>
  <c r="G69" i="1"/>
  <c r="F69" i="1"/>
  <c r="E69" i="1"/>
  <c r="D69" i="1"/>
  <c r="H69" i="1" s="1"/>
  <c r="G68" i="1"/>
  <c r="F68" i="1"/>
  <c r="E68" i="1"/>
  <c r="D68" i="1"/>
  <c r="I67" i="1"/>
  <c r="H67" i="1"/>
  <c r="G67" i="1"/>
  <c r="F67" i="1"/>
  <c r="E67" i="1"/>
  <c r="D67" i="1"/>
  <c r="C67" i="1" s="1"/>
  <c r="B67" i="1" s="1"/>
  <c r="G66" i="1"/>
  <c r="F66" i="1"/>
  <c r="E66" i="1"/>
  <c r="D66" i="1"/>
  <c r="H66" i="1" s="1"/>
  <c r="G65" i="1"/>
  <c r="F65" i="1"/>
  <c r="E65" i="1"/>
  <c r="D65" i="1"/>
  <c r="I64" i="1"/>
  <c r="H64" i="1"/>
  <c r="G64" i="1"/>
  <c r="F64" i="1"/>
  <c r="E64" i="1"/>
  <c r="D64" i="1"/>
  <c r="C64" i="1" s="1"/>
  <c r="B64" i="1" s="1"/>
  <c r="Q63" i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P63" i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O63" i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N63" i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G63" i="1"/>
  <c r="F63" i="1"/>
  <c r="E63" i="1"/>
  <c r="D63" i="1"/>
  <c r="H63" i="1" s="1"/>
  <c r="I63" i="1" l="1"/>
  <c r="C63" i="1"/>
  <c r="B63" i="1" s="1"/>
  <c r="C68" i="1"/>
  <c r="B68" i="1" s="1"/>
  <c r="B75" i="1"/>
  <c r="I74" i="1"/>
  <c r="C71" i="1"/>
  <c r="B71" i="1" s="1"/>
  <c r="I66" i="1"/>
  <c r="C66" i="1"/>
  <c r="B66" i="1" s="1"/>
  <c r="C65" i="1"/>
  <c r="B65" i="1" s="1"/>
  <c r="I65" i="1"/>
  <c r="I71" i="1"/>
  <c r="I69" i="1"/>
  <c r="C69" i="1"/>
  <c r="B69" i="1" s="1"/>
  <c r="I72" i="1"/>
  <c r="C72" i="1"/>
  <c r="B72" i="1" s="1"/>
  <c r="H65" i="1"/>
  <c r="H68" i="1"/>
  <c r="I68" i="1" s="1"/>
  <c r="H71" i="1"/>
  <c r="H74" i="1"/>
  <c r="C74" i="1" s="1"/>
  <c r="B74" i="1" s="1"/>
  <c r="I75" i="1" l="1"/>
</calcChain>
</file>

<file path=xl/sharedStrings.xml><?xml version="1.0" encoding="utf-8"?>
<sst xmlns="http://schemas.openxmlformats.org/spreadsheetml/2006/main" count="202" uniqueCount="38">
  <si>
    <t>Date</t>
  </si>
  <si>
    <t>Volume</t>
  </si>
  <si>
    <t>Adj Close</t>
  </si>
  <si>
    <t>SMA_5</t>
  </si>
  <si>
    <t>SMA_15</t>
  </si>
  <si>
    <t>Buy or Sell</t>
  </si>
  <si>
    <t>Results</t>
  </si>
  <si>
    <t>Tomorrow Higher Than</t>
  </si>
  <si>
    <t>Supposed to have bought</t>
  </si>
  <si>
    <t>Based on prediction</t>
  </si>
  <si>
    <t>yush!</t>
  </si>
  <si>
    <t>nope</t>
  </si>
  <si>
    <t>Lowest</t>
  </si>
  <si>
    <t>Low</t>
  </si>
  <si>
    <t>High</t>
  </si>
  <si>
    <t>Highest</t>
  </si>
  <si>
    <t>Lowerest</t>
  </si>
  <si>
    <t>higherest</t>
  </si>
  <si>
    <t>Q</t>
  </si>
  <si>
    <t>15 low</t>
  </si>
  <si>
    <t>15 high</t>
  </si>
  <si>
    <t>min</t>
  </si>
  <si>
    <t>avg</t>
  </si>
  <si>
    <t>max</t>
  </si>
  <si>
    <t>current</t>
  </si>
  <si>
    <t>Buy or Sell2</t>
  </si>
  <si>
    <t>prediction 1</t>
  </si>
  <si>
    <t>prediction 2</t>
  </si>
  <si>
    <t>Results 2</t>
  </si>
  <si>
    <t>Tomorrow Higher Than 2</t>
  </si>
  <si>
    <t>Supposed to have bought 2</t>
  </si>
  <si>
    <t>Based on prediction 2</t>
  </si>
  <si>
    <t>PT</t>
  </si>
  <si>
    <t>PT2</t>
  </si>
  <si>
    <t>support 1</t>
  </si>
  <si>
    <t>support 2</t>
  </si>
  <si>
    <t>resistance 1</t>
  </si>
  <si>
    <t>resistance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</si>
</sst>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'07-01-2021 18-05-36'!$B$62</c:f>
              <c:strCache>
                <c:ptCount val="1"/>
                <c:pt idx="0">
                  <c:v>Lowerest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'07-01-2021 18-05-36'!$B$63:$B$74</c:f>
              <c:numCache>
                <c:formatCode>General</c:formatCode>
                <c:ptCount val="12"/>
                <c:pt idx="0">
                  <c:v>1.9800000190734861</c:v>
                </c:pt>
                <c:pt idx="1">
                  <c:v>1.9800000190734861</c:v>
                </c:pt>
                <c:pt idx="2">
                  <c:v>1.9800000190734861</c:v>
                </c:pt>
                <c:pt idx="3">
                  <c:v>2.0099999904632568</c:v>
                </c:pt>
                <c:pt idx="4">
                  <c:v>2.0339999675750731</c:v>
                </c:pt>
                <c:pt idx="5">
                  <c:v>2.0380000114440922</c:v>
                </c:pt>
                <c:pt idx="6">
                  <c:v>2.076000022888183</c:v>
                </c:pt>
                <c:pt idx="7">
                  <c:v>2.1720000267028809</c:v>
                </c:pt>
                <c:pt idx="8">
                  <c:v>2.1800000667572021</c:v>
                </c:pt>
                <c:pt idx="9">
                  <c:v>2.1893333435058588</c:v>
                </c:pt>
                <c:pt idx="10">
                  <c:v>2.226000006993611</c:v>
                </c:pt>
                <c:pt idx="11">
                  <c:v>2.2646666685740149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3-4BB9-A124-368F0D2F3D0F}"/>
            </c:ext>
          </c:extLst>
        </c:ser>
        <c:ser>
          <c:idx val="1"/>
          <c:order val="1"/>
          <c:tx>
            <c:strRef>
              <c:f>'07-01-2021 18-05-36'!$C$62</c:f>
              <c:strCache>
                <c:ptCount val="1"/>
                <c:pt idx="0">
                  <c:v>Lowest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'07-01-2021 18-05-36'!$C$63:$C$74</c:f>
              <c:numCache>
                <c:formatCode>General</c:formatCode>
                <c:ptCount val="12"/>
                <c:pt idx="0">
                  <c:v>2.119999885559082</c:v>
                </c:pt>
                <c:pt idx="1">
                  <c:v>2.0099999904632568</c:v>
                </c:pt>
                <c:pt idx="2">
                  <c:v>1.9800000190734861</c:v>
                </c:pt>
                <c:pt idx="3">
                  <c:v>2.0099999904632568</c:v>
                </c:pt>
                <c:pt idx="4">
                  <c:v>2.0339999675750731</c:v>
                </c:pt>
                <c:pt idx="5">
                  <c:v>2.0380000114440922</c:v>
                </c:pt>
                <c:pt idx="6">
                  <c:v>2.076000022888183</c:v>
                </c:pt>
                <c:pt idx="7">
                  <c:v>2.1720000267028809</c:v>
                </c:pt>
                <c:pt idx="8">
                  <c:v>2.1800000667572021</c:v>
                </c:pt>
                <c:pt idx="9">
                  <c:v>2.1893333435058588</c:v>
                </c:pt>
                <c:pt idx="10">
                  <c:v>2.226000006993611</c:v>
                </c:pt>
                <c:pt idx="11">
                  <c:v>2.2646666685740149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3-4BB9-A124-368F0D2F3D0F}"/>
            </c:ext>
          </c:extLst>
        </c:ser>
        <c:ser>
          <c:idx val="2"/>
          <c:order val="2"/>
          <c:tx>
            <c:strRef>
              <c:f>'07-01-2021 18-05-36'!$D$62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'07-01-2021 18-05-36'!$D$63:$D$74</c:f>
              <c:numCache>
                <c:formatCode>General</c:formatCode>
                <c:ptCount val="12"/>
                <c:pt idx="0">
                  <c:v>2.119999885559082</c:v>
                </c:pt>
                <c:pt idx="1">
                  <c:v>2.0099999904632568</c:v>
                </c:pt>
                <c:pt idx="2">
                  <c:v>1.9800000190734861</c:v>
                </c:pt>
                <c:pt idx="3">
                  <c:v>2.0099999904632568</c:v>
                </c:pt>
                <c:pt idx="4">
                  <c:v>2.0339999675750731</c:v>
                </c:pt>
                <c:pt idx="5">
                  <c:v>2.0380000114440922</c:v>
                </c:pt>
                <c:pt idx="6">
                  <c:v>2.076000022888183</c:v>
                </c:pt>
                <c:pt idx="7">
                  <c:v>2.1720000267028809</c:v>
                </c:pt>
                <c:pt idx="8">
                  <c:v>2.1800000667572021</c:v>
                </c:pt>
                <c:pt idx="9">
                  <c:v>2.1893333435058588</c:v>
                </c:pt>
                <c:pt idx="10">
                  <c:v>2.226000006993611</c:v>
                </c:pt>
                <c:pt idx="11">
                  <c:v>2.2646666685740149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3-4BB9-A124-368F0D2F3D0F}"/>
            </c:ext>
          </c:extLst>
        </c:ser>
        <c:ser>
          <c:idx val="3"/>
          <c:order val="3"/>
          <c:tx>
            <c:strRef>
              <c:f>'07-01-2021 18-05-36'!$E$62</c:f>
              <c:strCache>
                <c:ptCount val="1"/>
                <c:pt idx="0">
                  <c:v>15 low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'07-01-2021 18-05-36'!$E$63:$E$74</c:f>
              <c:numCache>
                <c:formatCode>General</c:formatCode>
                <c:ptCount val="12"/>
                <c:pt idx="0">
                  <c:v>2.160000085830688</c:v>
                </c:pt>
                <c:pt idx="1">
                  <c:v>2.119999885559082</c:v>
                </c:pt>
                <c:pt idx="2">
                  <c:v>2.0099999904632568</c:v>
                </c:pt>
                <c:pt idx="3">
                  <c:v>1.9800000190734861</c:v>
                </c:pt>
                <c:pt idx="4">
                  <c:v>2.0099999904632568</c:v>
                </c:pt>
                <c:pt idx="5">
                  <c:v>2.0499999523162842</c:v>
                </c:pt>
                <c:pt idx="6">
                  <c:v>2.1400001049041748</c:v>
                </c:pt>
                <c:pt idx="7">
                  <c:v>2.2000000476837158</c:v>
                </c:pt>
                <c:pt idx="8">
                  <c:v>2.1800000667572021</c:v>
                </c:pt>
                <c:pt idx="9">
                  <c:v>2.1800000667572021</c:v>
                </c:pt>
                <c:pt idx="10">
                  <c:v>2.3299999237060551</c:v>
                </c:pt>
                <c:pt idx="11">
                  <c:v>3.059999942779541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F3-4BB9-A124-368F0D2F3D0F}"/>
            </c:ext>
          </c:extLst>
        </c:ser>
        <c:ser>
          <c:idx val="4"/>
          <c:order val="4"/>
          <c:tx>
            <c:strRef>
              <c:f>'07-01-2021 18-05-36'!$F$62</c:f>
              <c:strCache>
                <c:ptCount val="1"/>
                <c:pt idx="0">
                  <c:v>15 high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'07-01-2021 18-05-36'!$F$63:$F$74</c:f>
              <c:numCache>
                <c:formatCode>General</c:formatCode>
                <c:ptCount val="12"/>
                <c:pt idx="0">
                  <c:v>3.0233333269755041</c:v>
                </c:pt>
                <c:pt idx="1">
                  <c:v>2.9019999980926512</c:v>
                </c:pt>
                <c:pt idx="2">
                  <c:v>2.785999997456869</c:v>
                </c:pt>
                <c:pt idx="3">
                  <c:v>2.6473333199818931</c:v>
                </c:pt>
                <c:pt idx="4">
                  <c:v>2.5179999828338619</c:v>
                </c:pt>
                <c:pt idx="5">
                  <c:v>2.439333311716716</c:v>
                </c:pt>
                <c:pt idx="6">
                  <c:v>2.3853333155314131</c:v>
                </c:pt>
                <c:pt idx="7">
                  <c:v>2.3426666577657058</c:v>
                </c:pt>
                <c:pt idx="8">
                  <c:v>2.2993333339691162</c:v>
                </c:pt>
                <c:pt idx="9">
                  <c:v>2.2320000012715662</c:v>
                </c:pt>
                <c:pt idx="10">
                  <c:v>2.3299999237060551</c:v>
                </c:pt>
                <c:pt idx="11">
                  <c:v>3.059999942779541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F3-4BB9-A124-368F0D2F3D0F}"/>
            </c:ext>
          </c:extLst>
        </c:ser>
        <c:ser>
          <c:idx val="5"/>
          <c:order val="5"/>
          <c:tx>
            <c:strRef>
              <c:f>'07-01-2021 18-05-36'!$G$62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'07-01-2021 18-05-36'!$G$63:$G$74</c:f>
              <c:numCache>
                <c:formatCode>General</c:formatCode>
                <c:ptCount val="12"/>
                <c:pt idx="0">
                  <c:v>2.0099999904632568</c:v>
                </c:pt>
                <c:pt idx="1">
                  <c:v>1.9800000190734861</c:v>
                </c:pt>
                <c:pt idx="2">
                  <c:v>2.0099999904632568</c:v>
                </c:pt>
                <c:pt idx="3">
                  <c:v>2.0499999523162842</c:v>
                </c:pt>
                <c:pt idx="4">
                  <c:v>2.1400001049041748</c:v>
                </c:pt>
                <c:pt idx="5">
                  <c:v>2.2000000476837158</c:v>
                </c:pt>
                <c:pt idx="6">
                  <c:v>2.1800000667572021</c:v>
                </c:pt>
                <c:pt idx="7">
                  <c:v>2.1800000667572021</c:v>
                </c:pt>
                <c:pt idx="8">
                  <c:v>2.3299999237060551</c:v>
                </c:pt>
                <c:pt idx="9">
                  <c:v>3.059999942779541</c:v>
                </c:pt>
                <c:pt idx="10">
                  <c:v>2.970000028610229</c:v>
                </c:pt>
                <c:pt idx="11">
                  <c:v>2.9800000190734859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F3-4BB9-A124-368F0D2F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05344"/>
        <c:axId val="1736409504"/>
      </c:lineChart>
      <c:catAx>
        <c:axId val="173640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09504"/>
        <c:crosses val="autoZero"/>
        <c:auto val="1"/>
        <c:lblAlgn val="ctr"/>
        <c:lblOffset val="100"/>
        <c:noMultiLvlLbl val="0"/>
      </c:catAx>
      <c:valAx>
        <c:axId val="173640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399025</xdr:colOff>
      <xdr:row>36</xdr:row>
      <xdr:rowOff>101303</xdr:rowOff>
    </xdr:from>
    <xdr:to>
      <xdr:col>32</xdr:col>
      <xdr:colOff>600257</xdr:colOff>
      <xdr:row>65</xdr:row>
      <xdr:rowOff>74472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9422F-2206-4F36-BB75-C597C85F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abSelected="1" zoomScale="78" zoomScaleNormal="78" workbookViewId="0">
      <pane ySplit="1" topLeftCell="A23" activePane="bottomLeft" state="frozen"/>
      <selection pane="bottomLeft" activeCell="F81" sqref="A76:F81"/>
    </sheetView>
  </sheetViews>
  <sheetFormatPr defaultRowHeight="15" x14ac:dyDescent="0.25"/>
  <cols>
    <col min="1" max="1" width="19.5703125" bestFit="1" customWidth="1"/>
    <col min="2" max="2" width="10" bestFit="1" customWidth="1"/>
    <col min="9" max="9" width="21.5703125" bestFit="1" customWidth="1"/>
    <col min="10" max="10" width="23.85546875" bestFit="1" customWidth="1"/>
    <col min="11" max="12" width="18.85546875" bestFit="1" customWidth="1"/>
    <col min="13" max="13" width="11.7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26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</row>
    <row r="2" spans="1:19" x14ac:dyDescent="0.25">
      <c r="A2" s="2">
        <v>44130</v>
      </c>
      <c r="B2">
        <v>10458800</v>
      </c>
      <c r="C2">
        <v>2.75</v>
      </c>
      <c r="D2">
        <v>2.985999965667725</v>
      </c>
      <c r="E2">
        <v>3.410666640599568</v>
      </c>
      <c r="F2">
        <v>1</v>
      </c>
      <c r="G2">
        <v>1</v>
      </c>
      <c r="H2">
        <v>1</v>
      </c>
      <c r="I2" t="s">
        <v>10</v>
      </c>
      <c r="J2">
        <v>4.1399998664855957</v>
      </c>
      <c r="K2">
        <v>0</v>
      </c>
      <c r="L2">
        <v>0</v>
      </c>
      <c r="M2">
        <v>1</v>
      </c>
      <c r="N2" t="s">
        <v>10</v>
      </c>
      <c r="O2">
        <v>4.059999942779541</v>
      </c>
      <c r="P2">
        <v>0</v>
      </c>
      <c r="Q2">
        <v>0</v>
      </c>
      <c r="R2">
        <v>2.75</v>
      </c>
      <c r="S2">
        <v>2.75</v>
      </c>
    </row>
    <row r="3" spans="1:19" x14ac:dyDescent="0.25">
      <c r="A3" s="2">
        <v>44131</v>
      </c>
      <c r="B3">
        <v>11251300</v>
      </c>
      <c r="C3">
        <v>2.7899999618530269</v>
      </c>
      <c r="D3">
        <v>2.9259999752044679</v>
      </c>
      <c r="E3">
        <v>3.3259999752044682</v>
      </c>
      <c r="F3">
        <v>1</v>
      </c>
      <c r="G3">
        <v>1</v>
      </c>
      <c r="H3">
        <v>1</v>
      </c>
      <c r="I3" t="s">
        <v>10</v>
      </c>
      <c r="J3">
        <v>4.0500001907348633</v>
      </c>
      <c r="K3">
        <v>0</v>
      </c>
      <c r="L3">
        <v>0</v>
      </c>
      <c r="M3">
        <v>1</v>
      </c>
      <c r="N3" t="s">
        <v>10</v>
      </c>
      <c r="O3">
        <v>4.0399999618530273</v>
      </c>
      <c r="P3">
        <v>0</v>
      </c>
      <c r="Q3">
        <v>0</v>
      </c>
      <c r="R3">
        <v>2.7899999618530269</v>
      </c>
      <c r="S3">
        <v>2.7899999618530269</v>
      </c>
    </row>
    <row r="4" spans="1:19" x14ac:dyDescent="0.25">
      <c r="A4" s="2">
        <v>44132</v>
      </c>
      <c r="B4">
        <v>8141100</v>
      </c>
      <c r="C4">
        <v>2.6099998950958252</v>
      </c>
      <c r="D4">
        <v>2.8479999542236332</v>
      </c>
      <c r="E4">
        <v>3.2306666374206539</v>
      </c>
      <c r="F4">
        <v>1</v>
      </c>
      <c r="G4">
        <v>1</v>
      </c>
      <c r="H4">
        <v>1</v>
      </c>
      <c r="I4" t="s">
        <v>10</v>
      </c>
      <c r="J4">
        <v>4.0799999237060547</v>
      </c>
      <c r="K4">
        <v>0</v>
      </c>
      <c r="L4">
        <v>0</v>
      </c>
      <c r="M4">
        <v>1</v>
      </c>
      <c r="N4" t="s">
        <v>10</v>
      </c>
      <c r="O4">
        <v>4.1399998664855957</v>
      </c>
      <c r="P4">
        <v>0</v>
      </c>
      <c r="Q4">
        <v>0</v>
      </c>
      <c r="R4">
        <v>2.6099998950958252</v>
      </c>
      <c r="S4">
        <v>2.6099998950958252</v>
      </c>
    </row>
    <row r="5" spans="1:19" x14ac:dyDescent="0.25">
      <c r="A5" s="2">
        <v>44133</v>
      </c>
      <c r="B5">
        <v>9019300</v>
      </c>
      <c r="C5">
        <v>2.5199999809265141</v>
      </c>
      <c r="D5">
        <v>2.727999973297119</v>
      </c>
      <c r="E5">
        <v>3.1226666450500491</v>
      </c>
      <c r="F5">
        <v>1</v>
      </c>
      <c r="G5">
        <v>1</v>
      </c>
      <c r="H5">
        <v>1</v>
      </c>
      <c r="I5" t="s">
        <v>10</v>
      </c>
      <c r="J5">
        <v>3.5399999618530269</v>
      </c>
      <c r="K5">
        <v>0</v>
      </c>
      <c r="L5">
        <v>0</v>
      </c>
      <c r="M5">
        <v>1</v>
      </c>
      <c r="N5" t="s">
        <v>10</v>
      </c>
      <c r="O5">
        <v>4.0500001907348633</v>
      </c>
      <c r="P5">
        <v>0</v>
      </c>
      <c r="Q5">
        <v>0</v>
      </c>
      <c r="R5">
        <v>2.5199999809265141</v>
      </c>
      <c r="S5">
        <v>2.5199999809265141</v>
      </c>
    </row>
    <row r="6" spans="1:19" x14ac:dyDescent="0.25">
      <c r="A6" s="2">
        <v>44134</v>
      </c>
      <c r="B6">
        <v>10968800</v>
      </c>
      <c r="C6">
        <v>2.3599998950958252</v>
      </c>
      <c r="D6">
        <v>2.6059999465942378</v>
      </c>
      <c r="E6">
        <v>3.0099999586741131</v>
      </c>
      <c r="F6">
        <v>1</v>
      </c>
      <c r="G6">
        <v>1</v>
      </c>
      <c r="H6">
        <v>1</v>
      </c>
      <c r="I6" t="s">
        <v>10</v>
      </c>
      <c r="J6">
        <v>2.9600000381469731</v>
      </c>
      <c r="K6">
        <v>0</v>
      </c>
      <c r="L6">
        <v>0</v>
      </c>
      <c r="M6">
        <v>1</v>
      </c>
      <c r="N6" t="s">
        <v>10</v>
      </c>
      <c r="O6">
        <v>4.0799999237060547</v>
      </c>
      <c r="P6">
        <v>0</v>
      </c>
      <c r="Q6">
        <v>0</v>
      </c>
      <c r="R6">
        <v>2.3599998950958252</v>
      </c>
      <c r="S6">
        <v>2.3599998950958252</v>
      </c>
    </row>
    <row r="7" spans="1:19" x14ac:dyDescent="0.25">
      <c r="A7" s="2">
        <v>44137</v>
      </c>
      <c r="B7">
        <v>11180100</v>
      </c>
      <c r="C7">
        <v>2.1500000953674321</v>
      </c>
      <c r="D7">
        <v>2.485999965667725</v>
      </c>
      <c r="E7">
        <v>2.8813333034515378</v>
      </c>
      <c r="F7">
        <v>1</v>
      </c>
      <c r="G7">
        <v>1</v>
      </c>
      <c r="H7">
        <v>1</v>
      </c>
      <c r="I7" t="s">
        <v>10</v>
      </c>
      <c r="J7">
        <v>2.779999971389771</v>
      </c>
      <c r="K7">
        <v>0</v>
      </c>
      <c r="L7">
        <v>0</v>
      </c>
      <c r="M7">
        <v>1</v>
      </c>
      <c r="N7" t="s">
        <v>10</v>
      </c>
      <c r="O7">
        <v>3.5399999618530269</v>
      </c>
      <c r="P7">
        <v>0</v>
      </c>
      <c r="Q7">
        <v>0</v>
      </c>
      <c r="R7">
        <v>2.1500000953674321</v>
      </c>
      <c r="S7">
        <v>2.1500000953674321</v>
      </c>
    </row>
    <row r="8" spans="1:19" x14ac:dyDescent="0.25">
      <c r="A8" s="2">
        <v>44138</v>
      </c>
      <c r="B8">
        <v>15441900</v>
      </c>
      <c r="C8">
        <v>2.339999914169312</v>
      </c>
      <c r="D8">
        <v>2.3959999561309808</v>
      </c>
      <c r="E8">
        <v>2.8013333002726242</v>
      </c>
      <c r="F8">
        <v>1</v>
      </c>
      <c r="G8">
        <v>1</v>
      </c>
      <c r="H8">
        <v>1</v>
      </c>
      <c r="I8" t="s">
        <v>10</v>
      </c>
      <c r="J8">
        <v>3.0399999618530269</v>
      </c>
      <c r="K8">
        <v>0</v>
      </c>
      <c r="L8">
        <v>0</v>
      </c>
      <c r="M8">
        <v>1</v>
      </c>
      <c r="N8" t="s">
        <v>10</v>
      </c>
      <c r="O8">
        <v>2.9600000381469731</v>
      </c>
      <c r="P8">
        <v>0</v>
      </c>
      <c r="Q8">
        <v>0</v>
      </c>
      <c r="R8">
        <v>2.339999914169312</v>
      </c>
      <c r="S8">
        <v>2.339999914169312</v>
      </c>
    </row>
    <row r="9" spans="1:19" x14ac:dyDescent="0.25">
      <c r="A9" s="2">
        <v>44139</v>
      </c>
      <c r="B9">
        <v>7609100</v>
      </c>
      <c r="C9">
        <v>2.309999942779541</v>
      </c>
      <c r="D9">
        <v>2.3359999656677251</v>
      </c>
      <c r="E9">
        <v>2.7579999605814618</v>
      </c>
      <c r="F9">
        <v>1</v>
      </c>
      <c r="G9">
        <v>1</v>
      </c>
      <c r="H9">
        <v>1</v>
      </c>
      <c r="I9" t="s">
        <v>10</v>
      </c>
      <c r="J9">
        <v>3.5399999618530269</v>
      </c>
      <c r="K9">
        <v>0</v>
      </c>
      <c r="L9">
        <v>0</v>
      </c>
      <c r="M9">
        <v>1</v>
      </c>
      <c r="N9" t="s">
        <v>10</v>
      </c>
      <c r="O9">
        <v>2.779999971389771</v>
      </c>
      <c r="P9">
        <v>0</v>
      </c>
      <c r="Q9">
        <v>0</v>
      </c>
      <c r="R9">
        <v>2.309999942779541</v>
      </c>
      <c r="S9">
        <v>2.309999942779541</v>
      </c>
    </row>
    <row r="10" spans="1:19" x14ac:dyDescent="0.25">
      <c r="A10" s="2">
        <v>44140</v>
      </c>
      <c r="B10">
        <v>8056200</v>
      </c>
      <c r="C10">
        <v>2.4600000381469731</v>
      </c>
      <c r="D10">
        <v>2.3239999771118161</v>
      </c>
      <c r="E10">
        <v>2.736666631698609</v>
      </c>
      <c r="F10">
        <v>1</v>
      </c>
      <c r="G10">
        <v>1</v>
      </c>
      <c r="H10">
        <v>1</v>
      </c>
      <c r="I10" t="s">
        <v>10</v>
      </c>
      <c r="J10">
        <v>3.089999914169312</v>
      </c>
      <c r="K10">
        <v>0</v>
      </c>
      <c r="L10">
        <v>0</v>
      </c>
      <c r="M10">
        <v>1</v>
      </c>
      <c r="N10" t="s">
        <v>10</v>
      </c>
      <c r="O10">
        <v>3.0399999618530269</v>
      </c>
      <c r="P10">
        <v>0</v>
      </c>
      <c r="Q10">
        <v>0</v>
      </c>
      <c r="R10">
        <v>2.4600000381469731</v>
      </c>
      <c r="S10">
        <v>2.4600000381469731</v>
      </c>
    </row>
    <row r="11" spans="1:19" x14ac:dyDescent="0.25">
      <c r="A11" s="2">
        <v>44141</v>
      </c>
      <c r="B11">
        <v>9049500</v>
      </c>
      <c r="C11">
        <v>2.4900000095367432</v>
      </c>
      <c r="D11">
        <v>2.35</v>
      </c>
      <c r="E11">
        <v>2.699999968210856</v>
      </c>
      <c r="F11">
        <v>1</v>
      </c>
      <c r="G11">
        <v>1</v>
      </c>
      <c r="H11">
        <v>1</v>
      </c>
      <c r="I11" t="s">
        <v>10</v>
      </c>
      <c r="J11">
        <v>3</v>
      </c>
      <c r="K11">
        <v>1</v>
      </c>
      <c r="L11">
        <v>1</v>
      </c>
      <c r="M11">
        <v>1</v>
      </c>
      <c r="N11" t="s">
        <v>10</v>
      </c>
      <c r="O11">
        <v>3.5399999618530269</v>
      </c>
      <c r="P11">
        <v>1</v>
      </c>
      <c r="Q11">
        <v>1</v>
      </c>
      <c r="R11">
        <v>2.4900000095367432</v>
      </c>
      <c r="S11">
        <v>2.4900000095367432</v>
      </c>
    </row>
    <row r="12" spans="1:19" x14ac:dyDescent="0.25">
      <c r="A12" s="2">
        <v>44144</v>
      </c>
      <c r="B12">
        <v>132511000</v>
      </c>
      <c r="C12">
        <v>3.7699999809265141</v>
      </c>
      <c r="D12">
        <v>2.673999977111817</v>
      </c>
      <c r="E12">
        <v>2.7153333028157549</v>
      </c>
      <c r="F12">
        <v>1</v>
      </c>
      <c r="G12">
        <v>1</v>
      </c>
      <c r="H12">
        <v>1</v>
      </c>
      <c r="I12" t="s">
        <v>10</v>
      </c>
      <c r="J12">
        <v>3.119999885559082</v>
      </c>
      <c r="K12">
        <v>1</v>
      </c>
      <c r="L12">
        <v>1</v>
      </c>
      <c r="M12">
        <v>1</v>
      </c>
      <c r="N12" t="s">
        <v>10</v>
      </c>
      <c r="O12">
        <v>3.089999914169312</v>
      </c>
      <c r="P12">
        <v>1</v>
      </c>
      <c r="Q12">
        <v>0</v>
      </c>
      <c r="R12">
        <v>3.7699999809265141</v>
      </c>
      <c r="S12">
        <v>3.7699999809265141</v>
      </c>
    </row>
    <row r="13" spans="1:19" x14ac:dyDescent="0.25">
      <c r="A13" s="2">
        <v>44145</v>
      </c>
      <c r="B13">
        <v>42129300</v>
      </c>
      <c r="C13">
        <v>3.5099999904632568</v>
      </c>
      <c r="D13">
        <v>2.907999992370605</v>
      </c>
      <c r="E13">
        <v>2.7433333079020179</v>
      </c>
      <c r="F13">
        <v>1</v>
      </c>
      <c r="G13">
        <v>1</v>
      </c>
      <c r="H13">
        <v>1</v>
      </c>
      <c r="I13" t="s">
        <v>10</v>
      </c>
      <c r="J13">
        <v>2.970000028610229</v>
      </c>
      <c r="K13">
        <v>1</v>
      </c>
      <c r="L13">
        <v>1</v>
      </c>
      <c r="M13">
        <v>1</v>
      </c>
      <c r="N13" t="s">
        <v>10</v>
      </c>
      <c r="O13">
        <v>3</v>
      </c>
      <c r="P13">
        <v>1</v>
      </c>
      <c r="Q13">
        <v>0</v>
      </c>
      <c r="R13">
        <v>3.5099999904632568</v>
      </c>
      <c r="S13">
        <v>3.5099999904632568</v>
      </c>
    </row>
    <row r="14" spans="1:19" x14ac:dyDescent="0.25">
      <c r="A14" s="2">
        <v>44146</v>
      </c>
      <c r="B14">
        <v>24066100</v>
      </c>
      <c r="C14">
        <v>3.130000114440918</v>
      </c>
      <c r="D14">
        <v>3.0720000267028809</v>
      </c>
      <c r="E14">
        <v>2.751999982198079</v>
      </c>
      <c r="F14">
        <v>1</v>
      </c>
      <c r="G14">
        <v>1</v>
      </c>
      <c r="H14">
        <v>1</v>
      </c>
      <c r="I14" t="s">
        <v>10</v>
      </c>
      <c r="J14">
        <v>2.75</v>
      </c>
      <c r="K14">
        <v>1</v>
      </c>
      <c r="L14">
        <v>1</v>
      </c>
      <c r="M14">
        <v>1</v>
      </c>
      <c r="N14" t="s">
        <v>10</v>
      </c>
      <c r="O14">
        <v>3.119999885559082</v>
      </c>
      <c r="P14">
        <v>0</v>
      </c>
      <c r="Q14">
        <v>0</v>
      </c>
      <c r="R14">
        <v>3.130000114440918</v>
      </c>
      <c r="S14">
        <v>3.130000114440918</v>
      </c>
    </row>
    <row r="15" spans="1:19" x14ac:dyDescent="0.25">
      <c r="A15" s="2">
        <v>44147</v>
      </c>
      <c r="B15">
        <v>14729000</v>
      </c>
      <c r="C15">
        <v>2.940000057220459</v>
      </c>
      <c r="D15">
        <v>3.1680000305175779</v>
      </c>
      <c r="E15">
        <v>2.7399999936421708</v>
      </c>
      <c r="F15">
        <v>1</v>
      </c>
      <c r="G15">
        <v>1</v>
      </c>
      <c r="H15">
        <v>1</v>
      </c>
      <c r="I15" t="s">
        <v>10</v>
      </c>
      <c r="J15">
        <v>2.7899999618530269</v>
      </c>
      <c r="K15">
        <v>1</v>
      </c>
      <c r="L15">
        <v>1</v>
      </c>
      <c r="M15">
        <v>1</v>
      </c>
      <c r="N15" t="s">
        <v>10</v>
      </c>
      <c r="O15">
        <v>2.970000028610229</v>
      </c>
      <c r="P15">
        <v>0</v>
      </c>
      <c r="Q15">
        <v>0</v>
      </c>
      <c r="R15">
        <v>2.940000057220459</v>
      </c>
      <c r="S15">
        <v>2.940000057220459</v>
      </c>
    </row>
    <row r="16" spans="1:19" x14ac:dyDescent="0.25">
      <c r="A16" s="2">
        <v>44148</v>
      </c>
      <c r="B16">
        <v>21995400</v>
      </c>
      <c r="C16">
        <v>2.970000028610229</v>
      </c>
      <c r="D16">
        <v>3.264000034332275</v>
      </c>
      <c r="E16">
        <v>2.7399999936421708</v>
      </c>
      <c r="F16">
        <v>1</v>
      </c>
      <c r="G16">
        <v>1</v>
      </c>
      <c r="H16">
        <v>1</v>
      </c>
      <c r="I16" t="s">
        <v>10</v>
      </c>
      <c r="J16">
        <v>2.6099998950958252</v>
      </c>
      <c r="K16">
        <v>1</v>
      </c>
      <c r="L16">
        <v>1</v>
      </c>
      <c r="M16">
        <v>1</v>
      </c>
      <c r="N16" t="s">
        <v>10</v>
      </c>
      <c r="O16">
        <v>2.75</v>
      </c>
      <c r="P16">
        <v>1</v>
      </c>
      <c r="Q16">
        <v>1</v>
      </c>
      <c r="R16">
        <v>2.970000028610229</v>
      </c>
      <c r="S16">
        <v>2.970000028610229</v>
      </c>
    </row>
    <row r="17" spans="1:19" x14ac:dyDescent="0.25">
      <c r="A17" s="2">
        <v>44151</v>
      </c>
      <c r="B17">
        <v>47604300</v>
      </c>
      <c r="C17">
        <v>3.1099998950958252</v>
      </c>
      <c r="D17">
        <v>3.132000017166138</v>
      </c>
      <c r="E17">
        <v>2.7639999866485589</v>
      </c>
      <c r="F17">
        <v>1</v>
      </c>
      <c r="G17">
        <v>1</v>
      </c>
      <c r="H17">
        <v>1</v>
      </c>
      <c r="I17" t="s">
        <v>10</v>
      </c>
      <c r="J17">
        <v>2.5199999809265141</v>
      </c>
      <c r="K17">
        <v>1</v>
      </c>
      <c r="L17">
        <v>1</v>
      </c>
      <c r="M17">
        <v>1</v>
      </c>
      <c r="N17" t="s">
        <v>10</v>
      </c>
      <c r="O17">
        <v>2.7899999618530269</v>
      </c>
      <c r="P17">
        <v>1</v>
      </c>
      <c r="Q17">
        <v>1</v>
      </c>
      <c r="R17">
        <v>3.1099998950958252</v>
      </c>
      <c r="S17">
        <v>3.1099998950958252</v>
      </c>
    </row>
    <row r="18" spans="1:19" x14ac:dyDescent="0.25">
      <c r="A18" s="2">
        <v>44152</v>
      </c>
      <c r="B18">
        <v>22483000</v>
      </c>
      <c r="C18">
        <v>2.9800000190734859</v>
      </c>
      <c r="D18">
        <v>3.026000022888184</v>
      </c>
      <c r="E18">
        <v>2.776666657129923</v>
      </c>
      <c r="F18">
        <v>1</v>
      </c>
      <c r="G18">
        <v>1</v>
      </c>
      <c r="H18">
        <v>1</v>
      </c>
      <c r="I18" t="s">
        <v>10</v>
      </c>
      <c r="J18">
        <v>2.3599998950958252</v>
      </c>
      <c r="K18">
        <v>1</v>
      </c>
      <c r="L18">
        <v>1</v>
      </c>
      <c r="M18">
        <v>1</v>
      </c>
      <c r="N18" t="s">
        <v>10</v>
      </c>
      <c r="O18">
        <v>2.6099998950958252</v>
      </c>
      <c r="P18">
        <v>1</v>
      </c>
      <c r="Q18">
        <v>1</v>
      </c>
      <c r="R18">
        <v>2.9800000190734859</v>
      </c>
      <c r="S18">
        <v>2.9800000190734859</v>
      </c>
    </row>
    <row r="19" spans="1:19" x14ac:dyDescent="0.25">
      <c r="A19" s="2">
        <v>44153</v>
      </c>
      <c r="B19">
        <v>31717300</v>
      </c>
      <c r="C19">
        <v>3.2599999904632568</v>
      </c>
      <c r="D19">
        <v>3.051999998092652</v>
      </c>
      <c r="E19">
        <v>2.8199999968210858</v>
      </c>
      <c r="F19">
        <v>1</v>
      </c>
      <c r="G19">
        <v>1</v>
      </c>
      <c r="H19">
        <v>1</v>
      </c>
      <c r="I19" t="s">
        <v>10</v>
      </c>
      <c r="J19">
        <v>2.1500000953674321</v>
      </c>
      <c r="K19">
        <v>1</v>
      </c>
      <c r="L19">
        <v>1</v>
      </c>
      <c r="M19">
        <v>1</v>
      </c>
      <c r="N19" t="s">
        <v>10</v>
      </c>
      <c r="O19">
        <v>2.5199999809265141</v>
      </c>
      <c r="P19">
        <v>1</v>
      </c>
      <c r="Q19">
        <v>1</v>
      </c>
      <c r="R19">
        <v>3.2599999904632568</v>
      </c>
      <c r="S19">
        <v>3.2599999904632568</v>
      </c>
    </row>
    <row r="20" spans="1:19" x14ac:dyDescent="0.25">
      <c r="A20" s="2">
        <v>44154</v>
      </c>
      <c r="B20">
        <v>13986400</v>
      </c>
      <c r="C20">
        <v>3.190000057220459</v>
      </c>
      <c r="D20">
        <v>3.1019999980926509</v>
      </c>
      <c r="E20">
        <v>2.864666668574015</v>
      </c>
      <c r="F20">
        <v>1</v>
      </c>
      <c r="G20">
        <v>1</v>
      </c>
      <c r="H20">
        <v>1</v>
      </c>
      <c r="I20" t="s">
        <v>10</v>
      </c>
      <c r="J20">
        <v>2.339999914169312</v>
      </c>
      <c r="K20">
        <v>1</v>
      </c>
      <c r="L20">
        <v>1</v>
      </c>
      <c r="M20">
        <v>1</v>
      </c>
      <c r="N20" t="s">
        <v>10</v>
      </c>
      <c r="O20">
        <v>2.3599998950958252</v>
      </c>
      <c r="P20">
        <v>1</v>
      </c>
      <c r="Q20">
        <v>1</v>
      </c>
      <c r="R20">
        <v>3.190000057220459</v>
      </c>
      <c r="S20">
        <v>3.190000057220459</v>
      </c>
    </row>
    <row r="21" spans="1:19" x14ac:dyDescent="0.25">
      <c r="A21" s="2">
        <v>44155</v>
      </c>
      <c r="B21">
        <v>17088800</v>
      </c>
      <c r="C21">
        <v>3.3499999046325679</v>
      </c>
      <c r="D21">
        <v>3.1779999732971191</v>
      </c>
      <c r="E21">
        <v>2.9306666692097978</v>
      </c>
      <c r="F21">
        <v>1</v>
      </c>
      <c r="G21">
        <v>0</v>
      </c>
      <c r="H21">
        <v>1</v>
      </c>
      <c r="I21" t="s">
        <v>10</v>
      </c>
      <c r="J21">
        <v>2.309999942779541</v>
      </c>
      <c r="K21">
        <v>1</v>
      </c>
      <c r="L21">
        <v>1</v>
      </c>
      <c r="M21">
        <v>0</v>
      </c>
      <c r="N21" t="s">
        <v>10</v>
      </c>
      <c r="O21">
        <v>2.1500000953674321</v>
      </c>
      <c r="P21">
        <v>1</v>
      </c>
      <c r="Q21">
        <v>1</v>
      </c>
      <c r="R21">
        <v>3.3499999046325679</v>
      </c>
      <c r="S21" t="s">
        <v>11</v>
      </c>
    </row>
    <row r="22" spans="1:19" x14ac:dyDescent="0.25">
      <c r="A22" s="2">
        <v>44158</v>
      </c>
      <c r="B22">
        <v>31514600</v>
      </c>
      <c r="C22">
        <v>3.809999942779541</v>
      </c>
      <c r="D22">
        <v>3.3179999828338622</v>
      </c>
      <c r="E22">
        <v>3.0413333257039392</v>
      </c>
      <c r="F22">
        <v>1</v>
      </c>
      <c r="G22">
        <v>0</v>
      </c>
      <c r="H22">
        <v>1</v>
      </c>
      <c r="I22" t="s">
        <v>10</v>
      </c>
      <c r="J22">
        <v>2.4600000381469731</v>
      </c>
      <c r="K22">
        <v>1</v>
      </c>
      <c r="L22">
        <v>1</v>
      </c>
      <c r="M22">
        <v>0</v>
      </c>
      <c r="N22" t="s">
        <v>10</v>
      </c>
      <c r="O22">
        <v>2.339999914169312</v>
      </c>
      <c r="P22">
        <v>1</v>
      </c>
      <c r="Q22">
        <v>1</v>
      </c>
      <c r="R22">
        <v>3.809999942779541</v>
      </c>
      <c r="S22" t="s">
        <v>11</v>
      </c>
    </row>
    <row r="23" spans="1:19" x14ac:dyDescent="0.25">
      <c r="A23" s="2">
        <v>44159</v>
      </c>
      <c r="B23">
        <v>62884600</v>
      </c>
      <c r="C23">
        <v>4.5799999237060547</v>
      </c>
      <c r="D23">
        <v>3.6379999637603762</v>
      </c>
      <c r="E23">
        <v>3.1906666596730551</v>
      </c>
      <c r="F23">
        <v>0</v>
      </c>
      <c r="G23">
        <v>0</v>
      </c>
      <c r="H23">
        <v>0</v>
      </c>
      <c r="I23" t="s">
        <v>10</v>
      </c>
      <c r="J23">
        <v>2.4900000095367432</v>
      </c>
      <c r="K23">
        <v>1</v>
      </c>
      <c r="L23">
        <v>1</v>
      </c>
      <c r="M23">
        <v>0</v>
      </c>
      <c r="N23" t="s">
        <v>10</v>
      </c>
      <c r="O23">
        <v>2.309999942779541</v>
      </c>
      <c r="P23">
        <v>1</v>
      </c>
      <c r="Q23">
        <v>1</v>
      </c>
      <c r="R23" t="s">
        <v>11</v>
      </c>
      <c r="S23" t="s">
        <v>11</v>
      </c>
    </row>
    <row r="24" spans="1:19" x14ac:dyDescent="0.25">
      <c r="A24" s="2">
        <v>44160</v>
      </c>
      <c r="B24">
        <v>22647300</v>
      </c>
      <c r="C24">
        <v>4.4899997711181641</v>
      </c>
      <c r="D24">
        <v>3.883999919891358</v>
      </c>
      <c r="E24">
        <v>3.335999981562296</v>
      </c>
      <c r="F24">
        <v>0</v>
      </c>
      <c r="G24">
        <v>0</v>
      </c>
      <c r="H24">
        <v>0</v>
      </c>
      <c r="I24" t="s">
        <v>10</v>
      </c>
      <c r="J24">
        <v>3.7699999809265141</v>
      </c>
      <c r="K24">
        <v>1</v>
      </c>
      <c r="L24">
        <v>1</v>
      </c>
      <c r="M24">
        <v>0</v>
      </c>
      <c r="N24" t="s">
        <v>10</v>
      </c>
      <c r="O24">
        <v>2.4600000381469731</v>
      </c>
      <c r="P24">
        <v>1</v>
      </c>
      <c r="Q24">
        <v>1</v>
      </c>
      <c r="R24" t="s">
        <v>11</v>
      </c>
      <c r="S24" t="s">
        <v>11</v>
      </c>
    </row>
    <row r="25" spans="1:19" x14ac:dyDescent="0.25">
      <c r="A25" s="2">
        <v>44162</v>
      </c>
      <c r="B25">
        <v>10097400</v>
      </c>
      <c r="C25">
        <v>4.4499998092651367</v>
      </c>
      <c r="D25">
        <v>4.1359998703002931</v>
      </c>
      <c r="E25">
        <v>3.4686666329701739</v>
      </c>
      <c r="F25">
        <v>0</v>
      </c>
      <c r="G25">
        <v>0</v>
      </c>
      <c r="H25">
        <v>0</v>
      </c>
      <c r="I25" t="s">
        <v>10</v>
      </c>
      <c r="J25">
        <v>3.5099999904632568</v>
      </c>
      <c r="K25">
        <v>1</v>
      </c>
      <c r="L25">
        <v>1</v>
      </c>
      <c r="M25">
        <v>0</v>
      </c>
      <c r="N25" t="s">
        <v>10</v>
      </c>
      <c r="O25">
        <v>2.4900000095367432</v>
      </c>
      <c r="P25">
        <v>1</v>
      </c>
      <c r="Q25">
        <v>1</v>
      </c>
      <c r="R25" t="s">
        <v>11</v>
      </c>
      <c r="S25" t="s">
        <v>11</v>
      </c>
    </row>
    <row r="26" spans="1:19" x14ac:dyDescent="0.25">
      <c r="A26" s="2">
        <v>44165</v>
      </c>
      <c r="B26">
        <v>16555000</v>
      </c>
      <c r="C26">
        <v>4.2699999809265137</v>
      </c>
      <c r="D26">
        <v>4.3199998855590822</v>
      </c>
      <c r="E26">
        <v>3.5873332977294918</v>
      </c>
      <c r="F26">
        <v>0</v>
      </c>
      <c r="G26">
        <v>0</v>
      </c>
      <c r="H26">
        <v>0</v>
      </c>
      <c r="I26" t="s">
        <v>10</v>
      </c>
      <c r="J26">
        <v>3.130000114440918</v>
      </c>
      <c r="K26">
        <v>1</v>
      </c>
      <c r="L26">
        <v>1</v>
      </c>
      <c r="M26">
        <v>0</v>
      </c>
      <c r="N26" t="s">
        <v>10</v>
      </c>
      <c r="O26">
        <v>3.7699999809265141</v>
      </c>
      <c r="P26">
        <v>1</v>
      </c>
      <c r="Q26">
        <v>1</v>
      </c>
      <c r="R26" t="s">
        <v>11</v>
      </c>
      <c r="S26" t="s">
        <v>11</v>
      </c>
    </row>
    <row r="27" spans="1:19" x14ac:dyDescent="0.25">
      <c r="A27" s="2">
        <v>44166</v>
      </c>
      <c r="B27">
        <v>12293500</v>
      </c>
      <c r="C27">
        <v>4.1500000953674316</v>
      </c>
      <c r="D27">
        <v>4.3879999160766614</v>
      </c>
      <c r="E27">
        <v>3.6126666386922199</v>
      </c>
      <c r="F27">
        <v>0</v>
      </c>
      <c r="G27">
        <v>0</v>
      </c>
      <c r="H27">
        <v>0</v>
      </c>
      <c r="I27" t="s">
        <v>10</v>
      </c>
      <c r="J27">
        <v>2.940000057220459</v>
      </c>
      <c r="K27">
        <v>1</v>
      </c>
      <c r="L27">
        <v>1</v>
      </c>
      <c r="M27">
        <v>0</v>
      </c>
      <c r="N27" t="s">
        <v>10</v>
      </c>
      <c r="O27">
        <v>3.5099999904632568</v>
      </c>
      <c r="P27">
        <v>1</v>
      </c>
      <c r="Q27">
        <v>1</v>
      </c>
      <c r="R27" t="s">
        <v>11</v>
      </c>
      <c r="S27" t="s">
        <v>11</v>
      </c>
    </row>
    <row r="28" spans="1:19" x14ac:dyDescent="0.25">
      <c r="A28" s="2">
        <v>44167</v>
      </c>
      <c r="B28">
        <v>11847600</v>
      </c>
      <c r="C28">
        <v>4.320000171661377</v>
      </c>
      <c r="D28">
        <v>4.3359999656677246</v>
      </c>
      <c r="E28">
        <v>3.6666666507720951</v>
      </c>
      <c r="F28">
        <v>0</v>
      </c>
      <c r="G28">
        <v>0</v>
      </c>
      <c r="H28">
        <v>0</v>
      </c>
      <c r="I28" t="s">
        <v>10</v>
      </c>
      <c r="J28">
        <v>2.970000028610229</v>
      </c>
      <c r="K28">
        <v>1</v>
      </c>
      <c r="L28">
        <v>1</v>
      </c>
      <c r="M28">
        <v>0</v>
      </c>
      <c r="N28" t="s">
        <v>10</v>
      </c>
      <c r="O28">
        <v>3.130000114440918</v>
      </c>
      <c r="P28">
        <v>1</v>
      </c>
      <c r="Q28">
        <v>1</v>
      </c>
      <c r="R28" t="s">
        <v>11</v>
      </c>
      <c r="S28" t="s">
        <v>11</v>
      </c>
    </row>
    <row r="29" spans="1:19" x14ac:dyDescent="0.25">
      <c r="A29" s="2">
        <v>44168</v>
      </c>
      <c r="B29">
        <v>66080900</v>
      </c>
      <c r="C29">
        <v>3.630000114440918</v>
      </c>
      <c r="D29">
        <v>4.1640000343322754</v>
      </c>
      <c r="E29">
        <v>3.6999999841054279</v>
      </c>
      <c r="F29">
        <v>0</v>
      </c>
      <c r="G29">
        <v>0</v>
      </c>
      <c r="H29">
        <v>0</v>
      </c>
      <c r="I29" t="s">
        <v>10</v>
      </c>
      <c r="J29">
        <v>3.1099998950958252</v>
      </c>
      <c r="K29">
        <v>1</v>
      </c>
      <c r="L29">
        <v>1</v>
      </c>
      <c r="M29">
        <v>0</v>
      </c>
      <c r="N29" t="s">
        <v>10</v>
      </c>
      <c r="O29">
        <v>2.940000057220459</v>
      </c>
      <c r="P29">
        <v>1</v>
      </c>
      <c r="Q29">
        <v>1</v>
      </c>
      <c r="R29" t="s">
        <v>11</v>
      </c>
      <c r="S29" t="s">
        <v>11</v>
      </c>
    </row>
    <row r="30" spans="1:19" x14ac:dyDescent="0.25">
      <c r="A30" s="2">
        <v>44169</v>
      </c>
      <c r="B30">
        <v>33157300</v>
      </c>
      <c r="C30">
        <v>3.5099999904632568</v>
      </c>
      <c r="D30">
        <v>3.976000070571899</v>
      </c>
      <c r="E30">
        <v>3.7379999796549481</v>
      </c>
      <c r="F30">
        <v>0</v>
      </c>
      <c r="G30">
        <v>0</v>
      </c>
      <c r="H30">
        <v>0</v>
      </c>
      <c r="I30" t="s">
        <v>10</v>
      </c>
      <c r="J30">
        <v>2.9800000190734859</v>
      </c>
      <c r="K30">
        <v>1</v>
      </c>
      <c r="L30">
        <v>1</v>
      </c>
      <c r="M30">
        <v>0</v>
      </c>
      <c r="N30" t="s">
        <v>10</v>
      </c>
      <c r="O30">
        <v>2.970000028610229</v>
      </c>
      <c r="P30">
        <v>1</v>
      </c>
      <c r="Q30">
        <v>1</v>
      </c>
      <c r="R30" t="s">
        <v>11</v>
      </c>
      <c r="S30" t="s">
        <v>11</v>
      </c>
    </row>
    <row r="31" spans="1:19" x14ac:dyDescent="0.25">
      <c r="A31" s="2">
        <v>44172</v>
      </c>
      <c r="B31">
        <v>20503900</v>
      </c>
      <c r="C31">
        <v>3.559999942779541</v>
      </c>
      <c r="D31">
        <v>3.8340000629425051</v>
      </c>
      <c r="E31">
        <v>3.7773333072662352</v>
      </c>
      <c r="F31">
        <v>0</v>
      </c>
      <c r="G31">
        <v>0</v>
      </c>
      <c r="H31">
        <v>0</v>
      </c>
      <c r="I31" t="s">
        <v>10</v>
      </c>
      <c r="J31">
        <v>3.2599999904632568</v>
      </c>
      <c r="K31">
        <v>1</v>
      </c>
      <c r="L31">
        <v>1</v>
      </c>
      <c r="M31">
        <v>0</v>
      </c>
      <c r="N31" t="s">
        <v>10</v>
      </c>
      <c r="O31">
        <v>3.1099998950958252</v>
      </c>
      <c r="P31">
        <v>1</v>
      </c>
      <c r="Q31">
        <v>1</v>
      </c>
      <c r="R31" t="s">
        <v>11</v>
      </c>
      <c r="S31" t="s">
        <v>11</v>
      </c>
    </row>
    <row r="32" spans="1:19" x14ac:dyDescent="0.25">
      <c r="A32" s="2">
        <v>44173</v>
      </c>
      <c r="B32">
        <v>29530600</v>
      </c>
      <c r="C32">
        <v>3.9800000190734859</v>
      </c>
      <c r="D32">
        <v>3.8000000476837159</v>
      </c>
      <c r="E32">
        <v>3.8353333155314129</v>
      </c>
      <c r="F32">
        <v>0</v>
      </c>
      <c r="G32">
        <v>0</v>
      </c>
      <c r="H32">
        <v>0</v>
      </c>
      <c r="I32" t="s">
        <v>10</v>
      </c>
      <c r="J32">
        <v>3.190000057220459</v>
      </c>
      <c r="K32">
        <v>1</v>
      </c>
      <c r="L32">
        <v>1</v>
      </c>
      <c r="M32">
        <v>0</v>
      </c>
      <c r="N32" t="s">
        <v>10</v>
      </c>
      <c r="O32">
        <v>2.9800000190734859</v>
      </c>
      <c r="P32">
        <v>1</v>
      </c>
      <c r="Q32">
        <v>1</v>
      </c>
      <c r="R32" t="s">
        <v>11</v>
      </c>
      <c r="S32" t="s">
        <v>11</v>
      </c>
    </row>
    <row r="33" spans="1:19" x14ac:dyDescent="0.25">
      <c r="A33" s="2">
        <v>44174</v>
      </c>
      <c r="B33">
        <v>20991200</v>
      </c>
      <c r="C33">
        <v>3.8599998950958252</v>
      </c>
      <c r="D33">
        <v>3.7079999923706048</v>
      </c>
      <c r="E33">
        <v>3.8939999739329019</v>
      </c>
      <c r="F33">
        <v>0</v>
      </c>
      <c r="G33">
        <v>0</v>
      </c>
      <c r="H33">
        <v>0</v>
      </c>
      <c r="I33" t="s">
        <v>10</v>
      </c>
      <c r="J33">
        <v>3.3499999046325679</v>
      </c>
      <c r="K33">
        <v>1</v>
      </c>
      <c r="L33">
        <v>1</v>
      </c>
      <c r="M33">
        <v>0</v>
      </c>
      <c r="N33" t="s">
        <v>10</v>
      </c>
      <c r="O33">
        <v>3.2599999904632568</v>
      </c>
      <c r="P33">
        <v>1</v>
      </c>
      <c r="Q33">
        <v>1</v>
      </c>
      <c r="R33" t="s">
        <v>11</v>
      </c>
      <c r="S33" t="s">
        <v>11</v>
      </c>
    </row>
    <row r="34" spans="1:19" x14ac:dyDescent="0.25">
      <c r="A34" s="2">
        <v>44175</v>
      </c>
      <c r="B34">
        <v>19872800</v>
      </c>
      <c r="C34">
        <v>4.0900001525878906</v>
      </c>
      <c r="D34">
        <v>3.8</v>
      </c>
      <c r="E34">
        <v>3.9493333180745438</v>
      </c>
      <c r="F34">
        <v>0</v>
      </c>
      <c r="G34">
        <v>0</v>
      </c>
      <c r="H34">
        <v>0</v>
      </c>
      <c r="I34" t="s">
        <v>10</v>
      </c>
      <c r="J34">
        <v>3.809999942779541</v>
      </c>
      <c r="K34">
        <v>1</v>
      </c>
      <c r="L34">
        <v>1</v>
      </c>
      <c r="M34">
        <v>0</v>
      </c>
      <c r="N34" t="s">
        <v>10</v>
      </c>
      <c r="O34">
        <v>3.190000057220459</v>
      </c>
      <c r="P34">
        <v>1</v>
      </c>
      <c r="Q34">
        <v>1</v>
      </c>
      <c r="R34" t="s">
        <v>11</v>
      </c>
      <c r="S34" t="s">
        <v>11</v>
      </c>
    </row>
    <row r="35" spans="1:19" x14ac:dyDescent="0.25">
      <c r="A35" s="2">
        <v>44176</v>
      </c>
      <c r="B35">
        <v>22310400</v>
      </c>
      <c r="C35">
        <v>3.9200000762939449</v>
      </c>
      <c r="D35">
        <v>3.882000017166138</v>
      </c>
      <c r="E35">
        <v>3.9979999860127768</v>
      </c>
      <c r="F35">
        <v>0</v>
      </c>
      <c r="G35">
        <v>0</v>
      </c>
      <c r="H35">
        <v>0</v>
      </c>
      <c r="I35" t="s">
        <v>10</v>
      </c>
      <c r="J35">
        <v>4.5799999237060547</v>
      </c>
      <c r="K35">
        <v>0</v>
      </c>
      <c r="L35">
        <v>0</v>
      </c>
      <c r="M35">
        <v>0</v>
      </c>
      <c r="N35" t="s">
        <v>10</v>
      </c>
      <c r="O35">
        <v>3.3499999046325679</v>
      </c>
      <c r="P35">
        <v>0</v>
      </c>
      <c r="Q35">
        <v>0</v>
      </c>
      <c r="R35" t="s">
        <v>11</v>
      </c>
      <c r="S35" t="s">
        <v>11</v>
      </c>
    </row>
    <row r="36" spans="1:19" x14ac:dyDescent="0.25">
      <c r="A36" s="2">
        <v>44179</v>
      </c>
      <c r="B36">
        <v>67159000</v>
      </c>
      <c r="C36">
        <v>3.190000057220459</v>
      </c>
      <c r="D36">
        <v>3.808000040054321</v>
      </c>
      <c r="E36">
        <v>3.9873333295186359</v>
      </c>
      <c r="F36">
        <v>0</v>
      </c>
      <c r="G36">
        <v>0</v>
      </c>
      <c r="H36">
        <v>0</v>
      </c>
      <c r="I36" t="s">
        <v>10</v>
      </c>
      <c r="J36">
        <v>4.4899997711181641</v>
      </c>
      <c r="K36">
        <v>0</v>
      </c>
      <c r="L36">
        <v>0</v>
      </c>
      <c r="M36">
        <v>0</v>
      </c>
      <c r="N36" t="s">
        <v>10</v>
      </c>
      <c r="O36">
        <v>3.809999942779541</v>
      </c>
      <c r="P36">
        <v>0</v>
      </c>
      <c r="Q36">
        <v>0</v>
      </c>
      <c r="R36" t="s">
        <v>11</v>
      </c>
      <c r="S36" t="s">
        <v>11</v>
      </c>
    </row>
    <row r="37" spans="1:19" x14ac:dyDescent="0.25">
      <c r="A37" s="2">
        <v>44180</v>
      </c>
      <c r="B37">
        <v>54432100</v>
      </c>
      <c r="C37">
        <v>2.8599998950958252</v>
      </c>
      <c r="D37">
        <v>3.584000015258789</v>
      </c>
      <c r="E37">
        <v>3.923999993006388</v>
      </c>
      <c r="F37">
        <v>0</v>
      </c>
      <c r="G37">
        <v>0</v>
      </c>
      <c r="H37">
        <v>0</v>
      </c>
      <c r="I37" t="s">
        <v>10</v>
      </c>
      <c r="J37">
        <v>4.4499998092651367</v>
      </c>
      <c r="K37">
        <v>0</v>
      </c>
      <c r="L37">
        <v>0</v>
      </c>
      <c r="M37">
        <v>0</v>
      </c>
      <c r="N37" t="s">
        <v>10</v>
      </c>
      <c r="O37">
        <v>4.5799999237060547</v>
      </c>
      <c r="P37">
        <v>0</v>
      </c>
      <c r="Q37">
        <v>0</v>
      </c>
      <c r="R37" t="s">
        <v>11</v>
      </c>
      <c r="S37" t="s">
        <v>11</v>
      </c>
    </row>
    <row r="38" spans="1:19" x14ac:dyDescent="0.25">
      <c r="A38" s="2">
        <v>44181</v>
      </c>
      <c r="B38">
        <v>25423200</v>
      </c>
      <c r="C38">
        <v>2.779999971389771</v>
      </c>
      <c r="D38">
        <v>3.3680000305175781</v>
      </c>
      <c r="E38">
        <v>3.8039999961853028</v>
      </c>
      <c r="F38">
        <v>0</v>
      </c>
      <c r="G38">
        <v>0</v>
      </c>
      <c r="H38">
        <v>0</v>
      </c>
      <c r="I38" t="s">
        <v>10</v>
      </c>
      <c r="J38">
        <v>4.2699999809265137</v>
      </c>
      <c r="K38">
        <v>0</v>
      </c>
      <c r="L38">
        <v>0</v>
      </c>
      <c r="M38">
        <v>0</v>
      </c>
      <c r="N38" t="s">
        <v>10</v>
      </c>
      <c r="O38">
        <v>4.4899997711181641</v>
      </c>
      <c r="P38">
        <v>0</v>
      </c>
      <c r="Q38">
        <v>0</v>
      </c>
      <c r="R38" t="s">
        <v>11</v>
      </c>
      <c r="S38" t="s">
        <v>11</v>
      </c>
    </row>
    <row r="39" spans="1:19" x14ac:dyDescent="0.25">
      <c r="A39" s="2">
        <v>44182</v>
      </c>
      <c r="B39">
        <v>23799300</v>
      </c>
      <c r="C39">
        <v>2.8499999046325679</v>
      </c>
      <c r="D39">
        <v>3.1199999809265142</v>
      </c>
      <c r="E39">
        <v>3.69466667175293</v>
      </c>
      <c r="F39">
        <v>0</v>
      </c>
      <c r="G39">
        <v>0</v>
      </c>
      <c r="H39">
        <v>0</v>
      </c>
      <c r="I39" t="s">
        <v>10</v>
      </c>
      <c r="J39">
        <v>4.1500000953674316</v>
      </c>
      <c r="K39">
        <v>0</v>
      </c>
      <c r="L39">
        <v>0</v>
      </c>
      <c r="M39">
        <v>0</v>
      </c>
      <c r="N39" t="s">
        <v>10</v>
      </c>
      <c r="O39">
        <v>4.4499998092651367</v>
      </c>
      <c r="P39">
        <v>0</v>
      </c>
      <c r="Q39">
        <v>0</v>
      </c>
      <c r="R39" t="s">
        <v>11</v>
      </c>
      <c r="S39" t="s">
        <v>11</v>
      </c>
    </row>
    <row r="40" spans="1:19" x14ac:dyDescent="0.25">
      <c r="A40" s="2">
        <v>44183</v>
      </c>
      <c r="B40">
        <v>21941700</v>
      </c>
      <c r="C40">
        <v>2.7999999523162842</v>
      </c>
      <c r="D40">
        <v>2.8959999561309808</v>
      </c>
      <c r="E40">
        <v>3.584666681289673</v>
      </c>
      <c r="F40">
        <v>0</v>
      </c>
      <c r="G40">
        <v>0</v>
      </c>
      <c r="H40">
        <v>0</v>
      </c>
      <c r="I40" t="s">
        <v>10</v>
      </c>
      <c r="J40">
        <v>4.320000171661377</v>
      </c>
      <c r="K40">
        <v>0</v>
      </c>
      <c r="L40">
        <v>0</v>
      </c>
      <c r="M40">
        <v>0</v>
      </c>
      <c r="N40" t="s">
        <v>10</v>
      </c>
      <c r="O40">
        <v>4.2699999809265137</v>
      </c>
      <c r="P40">
        <v>0</v>
      </c>
      <c r="Q40">
        <v>0</v>
      </c>
      <c r="R40" t="s">
        <v>11</v>
      </c>
      <c r="S40" t="s">
        <v>11</v>
      </c>
    </row>
    <row r="41" spans="1:19" x14ac:dyDescent="0.25">
      <c r="A41" s="2">
        <v>44186</v>
      </c>
      <c r="B41">
        <v>22699800</v>
      </c>
      <c r="C41">
        <v>2.6800000667572021</v>
      </c>
      <c r="D41">
        <v>2.7939999580383299</v>
      </c>
      <c r="E41">
        <v>3.4786666870117191</v>
      </c>
      <c r="F41">
        <v>0</v>
      </c>
      <c r="G41">
        <v>0</v>
      </c>
      <c r="H41">
        <v>0</v>
      </c>
      <c r="I41" t="s">
        <v>10</v>
      </c>
      <c r="J41">
        <v>3.630000114440918</v>
      </c>
      <c r="K41">
        <v>0</v>
      </c>
      <c r="L41">
        <v>0</v>
      </c>
      <c r="M41">
        <v>0</v>
      </c>
      <c r="N41" t="s">
        <v>10</v>
      </c>
      <c r="O41">
        <v>4.1500000953674316</v>
      </c>
      <c r="P41">
        <v>0</v>
      </c>
      <c r="Q41">
        <v>0</v>
      </c>
      <c r="R41" t="s">
        <v>11</v>
      </c>
      <c r="S41" t="s">
        <v>11</v>
      </c>
    </row>
    <row r="42" spans="1:19" x14ac:dyDescent="0.25">
      <c r="A42" s="2">
        <v>44187</v>
      </c>
      <c r="B42">
        <v>21638400</v>
      </c>
      <c r="C42">
        <v>2.589999914169312</v>
      </c>
      <c r="D42">
        <v>2.739999961853028</v>
      </c>
      <c r="E42">
        <v>3.3746666749318441</v>
      </c>
      <c r="F42">
        <v>0</v>
      </c>
      <c r="G42">
        <v>0</v>
      </c>
      <c r="H42">
        <v>0</v>
      </c>
      <c r="I42" t="s">
        <v>10</v>
      </c>
      <c r="J42">
        <v>3.5099999904632568</v>
      </c>
      <c r="K42">
        <v>0</v>
      </c>
      <c r="L42">
        <v>0</v>
      </c>
      <c r="M42">
        <v>0</v>
      </c>
      <c r="N42" t="s">
        <v>10</v>
      </c>
      <c r="O42">
        <v>4.320000171661377</v>
      </c>
      <c r="P42">
        <v>0</v>
      </c>
      <c r="Q42">
        <v>0</v>
      </c>
      <c r="R42" t="s">
        <v>11</v>
      </c>
      <c r="S42" t="s">
        <v>11</v>
      </c>
    </row>
    <row r="43" spans="1:19" x14ac:dyDescent="0.25">
      <c r="A43" s="2">
        <v>44188</v>
      </c>
      <c r="B43">
        <v>15724800</v>
      </c>
      <c r="C43">
        <v>2.559999942779541</v>
      </c>
      <c r="D43">
        <v>2.695999956130982</v>
      </c>
      <c r="E43">
        <v>3.2573333263397219</v>
      </c>
      <c r="F43">
        <v>0</v>
      </c>
      <c r="G43">
        <v>0</v>
      </c>
      <c r="H43">
        <v>0</v>
      </c>
      <c r="I43" t="s">
        <v>10</v>
      </c>
      <c r="J43">
        <v>3.559999942779541</v>
      </c>
      <c r="K43">
        <v>0</v>
      </c>
      <c r="L43">
        <v>0</v>
      </c>
      <c r="M43">
        <v>0</v>
      </c>
      <c r="N43" t="s">
        <v>10</v>
      </c>
      <c r="O43">
        <v>3.630000114440918</v>
      </c>
      <c r="P43">
        <v>0</v>
      </c>
      <c r="Q43">
        <v>0</v>
      </c>
      <c r="R43" t="s">
        <v>11</v>
      </c>
      <c r="S43" t="s">
        <v>11</v>
      </c>
    </row>
    <row r="44" spans="1:19" x14ac:dyDescent="0.25">
      <c r="A44" s="2">
        <v>44189</v>
      </c>
      <c r="B44">
        <v>11094200</v>
      </c>
      <c r="C44">
        <v>2.5099999904632568</v>
      </c>
      <c r="D44">
        <v>2.6279999732971189</v>
      </c>
      <c r="E44">
        <v>3.1826666514078781</v>
      </c>
      <c r="F44">
        <v>0</v>
      </c>
      <c r="G44">
        <v>1</v>
      </c>
      <c r="H44">
        <v>0</v>
      </c>
      <c r="I44" t="s">
        <v>10</v>
      </c>
      <c r="J44">
        <v>3.9800000190734859</v>
      </c>
      <c r="K44">
        <v>0</v>
      </c>
      <c r="L44">
        <v>0</v>
      </c>
      <c r="M44">
        <v>1</v>
      </c>
      <c r="N44" t="s">
        <v>10</v>
      </c>
      <c r="O44">
        <v>3.5099999904632568</v>
      </c>
      <c r="P44">
        <v>0</v>
      </c>
      <c r="Q44">
        <v>0</v>
      </c>
      <c r="R44" t="s">
        <v>11</v>
      </c>
      <c r="S44">
        <v>2.5099999904632568</v>
      </c>
    </row>
    <row r="45" spans="1:19" x14ac:dyDescent="0.25">
      <c r="A45" s="2">
        <v>44193</v>
      </c>
      <c r="B45">
        <v>23942700</v>
      </c>
      <c r="C45">
        <v>2.3900001049041748</v>
      </c>
      <c r="D45">
        <v>2.5460000038146968</v>
      </c>
      <c r="E45">
        <v>3.1079999923706061</v>
      </c>
      <c r="F45">
        <v>0</v>
      </c>
      <c r="G45">
        <v>1</v>
      </c>
      <c r="H45">
        <v>0</v>
      </c>
      <c r="I45" t="s">
        <v>10</v>
      </c>
      <c r="J45">
        <v>3.8599998950958252</v>
      </c>
      <c r="K45">
        <v>0</v>
      </c>
      <c r="L45">
        <v>0</v>
      </c>
      <c r="M45">
        <v>1</v>
      </c>
      <c r="N45" t="s">
        <v>10</v>
      </c>
      <c r="O45">
        <v>3.559999942779541</v>
      </c>
      <c r="P45">
        <v>0</v>
      </c>
      <c r="Q45">
        <v>0</v>
      </c>
      <c r="R45" t="s">
        <v>11</v>
      </c>
      <c r="S45">
        <v>2.3900001049041748</v>
      </c>
    </row>
    <row r="46" spans="1:19" x14ac:dyDescent="0.25">
      <c r="A46" s="2">
        <v>44194</v>
      </c>
      <c r="B46">
        <v>21086100</v>
      </c>
      <c r="C46">
        <v>2.2899999618530269</v>
      </c>
      <c r="D46">
        <v>2.4679999828338621</v>
      </c>
      <c r="E46">
        <v>3.0233333269755041</v>
      </c>
      <c r="F46">
        <v>1</v>
      </c>
      <c r="G46">
        <v>1</v>
      </c>
      <c r="H46">
        <v>1</v>
      </c>
      <c r="I46" t="s">
        <v>10</v>
      </c>
      <c r="J46">
        <v>4.0900001525878906</v>
      </c>
      <c r="K46">
        <v>0</v>
      </c>
      <c r="L46">
        <v>0</v>
      </c>
      <c r="M46">
        <v>1</v>
      </c>
      <c r="N46" t="s">
        <v>10</v>
      </c>
      <c r="O46">
        <v>3.9800000190734859</v>
      </c>
      <c r="P46">
        <v>0</v>
      </c>
      <c r="Q46">
        <v>0</v>
      </c>
      <c r="R46">
        <v>2.2899999618530269</v>
      </c>
      <c r="S46">
        <v>2.2899999618530269</v>
      </c>
    </row>
    <row r="47" spans="1:19" x14ac:dyDescent="0.25">
      <c r="A47" s="2">
        <v>44195</v>
      </c>
      <c r="B47">
        <v>40278400</v>
      </c>
      <c r="C47">
        <v>2.160000085830688</v>
      </c>
      <c r="D47">
        <v>2.382000017166138</v>
      </c>
      <c r="E47">
        <v>2.9019999980926512</v>
      </c>
      <c r="F47">
        <v>1</v>
      </c>
      <c r="G47">
        <v>1</v>
      </c>
      <c r="H47">
        <v>1</v>
      </c>
      <c r="I47" t="s">
        <v>10</v>
      </c>
      <c r="J47">
        <v>3.9200000762939449</v>
      </c>
      <c r="K47">
        <v>0</v>
      </c>
      <c r="L47">
        <v>0</v>
      </c>
      <c r="M47">
        <v>1</v>
      </c>
      <c r="N47" t="s">
        <v>10</v>
      </c>
      <c r="O47">
        <v>3.8599998950958252</v>
      </c>
      <c r="P47">
        <v>0</v>
      </c>
      <c r="Q47">
        <v>0</v>
      </c>
      <c r="R47">
        <v>2.160000085830688</v>
      </c>
      <c r="S47">
        <v>2.160000085830688</v>
      </c>
    </row>
    <row r="48" spans="1:19" x14ac:dyDescent="0.25">
      <c r="A48" s="2">
        <v>44196</v>
      </c>
      <c r="B48">
        <v>28116300</v>
      </c>
      <c r="C48">
        <v>2.119999885559082</v>
      </c>
      <c r="D48">
        <v>2.294000005722046</v>
      </c>
      <c r="E48">
        <v>2.785999997456869</v>
      </c>
      <c r="F48">
        <v>1</v>
      </c>
      <c r="G48">
        <v>0</v>
      </c>
      <c r="H48">
        <v>1</v>
      </c>
      <c r="I48" t="s">
        <v>10</v>
      </c>
      <c r="J48">
        <v>3.190000057220459</v>
      </c>
      <c r="K48">
        <v>0</v>
      </c>
      <c r="L48">
        <v>0</v>
      </c>
      <c r="M48">
        <v>1</v>
      </c>
      <c r="N48" t="s">
        <v>11</v>
      </c>
      <c r="O48">
        <v>4.0900001525878906</v>
      </c>
      <c r="P48">
        <v>0</v>
      </c>
      <c r="Q48">
        <v>0</v>
      </c>
      <c r="R48">
        <v>2.119999885559082</v>
      </c>
      <c r="S48">
        <v>2.119999885559082</v>
      </c>
    </row>
    <row r="49" spans="1:19" x14ac:dyDescent="0.25">
      <c r="A49" s="2">
        <v>44200</v>
      </c>
      <c r="B49">
        <v>29873800</v>
      </c>
      <c r="C49">
        <v>2.0099999904632568</v>
      </c>
      <c r="D49">
        <v>2.1940000057220459</v>
      </c>
      <c r="E49">
        <v>2.6473333199818931</v>
      </c>
      <c r="F49">
        <v>1</v>
      </c>
      <c r="G49">
        <v>0</v>
      </c>
      <c r="H49">
        <v>1</v>
      </c>
      <c r="I49" t="s">
        <v>10</v>
      </c>
      <c r="J49">
        <v>2.8599998950958252</v>
      </c>
      <c r="K49">
        <v>0</v>
      </c>
      <c r="L49">
        <v>0</v>
      </c>
      <c r="M49">
        <v>1</v>
      </c>
      <c r="N49" t="s">
        <v>11</v>
      </c>
      <c r="O49">
        <v>3.9200000762939449</v>
      </c>
      <c r="P49">
        <v>0</v>
      </c>
      <c r="Q49">
        <v>0</v>
      </c>
      <c r="R49">
        <v>2.0099999904632568</v>
      </c>
      <c r="S49">
        <v>2.0099999904632568</v>
      </c>
    </row>
    <row r="50" spans="1:19" x14ac:dyDescent="0.25">
      <c r="A50" s="2">
        <v>44201</v>
      </c>
      <c r="B50">
        <v>28148300</v>
      </c>
      <c r="C50">
        <v>1.9800000190734861</v>
      </c>
      <c r="D50">
        <v>2.1119999885559082</v>
      </c>
      <c r="E50">
        <v>2.5179999828338619</v>
      </c>
      <c r="F50">
        <v>0</v>
      </c>
      <c r="G50">
        <v>0</v>
      </c>
      <c r="H50">
        <v>1</v>
      </c>
      <c r="I50" t="s">
        <v>11</v>
      </c>
      <c r="J50">
        <v>2.779999971389771</v>
      </c>
      <c r="K50">
        <v>0</v>
      </c>
      <c r="L50">
        <v>0</v>
      </c>
      <c r="M50">
        <v>1</v>
      </c>
      <c r="N50" t="s">
        <v>11</v>
      </c>
      <c r="O50">
        <v>3.190000057220459</v>
      </c>
      <c r="P50">
        <v>0</v>
      </c>
      <c r="Q50">
        <v>0</v>
      </c>
      <c r="R50">
        <v>1.9800000190734861</v>
      </c>
      <c r="S50">
        <v>1.9800000190734861</v>
      </c>
    </row>
    <row r="51" spans="1:19" x14ac:dyDescent="0.25">
      <c r="A51" s="2">
        <v>44202</v>
      </c>
      <c r="B51">
        <v>67363300</v>
      </c>
      <c r="C51">
        <v>2.0099999904632568</v>
      </c>
      <c r="D51">
        <v>2.0559999942779541</v>
      </c>
      <c r="E51">
        <v>2.439333311716716</v>
      </c>
      <c r="F51">
        <v>0</v>
      </c>
      <c r="G51">
        <v>0</v>
      </c>
      <c r="H51">
        <v>1</v>
      </c>
      <c r="I51" t="s">
        <v>11</v>
      </c>
      <c r="J51">
        <v>2.8499999046325679</v>
      </c>
      <c r="K51">
        <v>0</v>
      </c>
      <c r="L51">
        <v>0</v>
      </c>
      <c r="M51">
        <v>1</v>
      </c>
      <c r="N51" t="s">
        <v>11</v>
      </c>
      <c r="O51">
        <v>2.8599998950958252</v>
      </c>
      <c r="P51">
        <v>0</v>
      </c>
      <c r="Q51">
        <v>0</v>
      </c>
      <c r="R51">
        <v>2.0099999904632568</v>
      </c>
      <c r="S51">
        <v>2.0099999904632568</v>
      </c>
    </row>
    <row r="52" spans="1:19" x14ac:dyDescent="0.25">
      <c r="A52" s="2">
        <v>44203</v>
      </c>
      <c r="B52">
        <v>26150500</v>
      </c>
      <c r="C52">
        <v>2.0499999523162842</v>
      </c>
      <c r="D52">
        <v>2.0339999675750731</v>
      </c>
      <c r="E52">
        <v>2.3853333155314131</v>
      </c>
      <c r="F52">
        <v>0</v>
      </c>
      <c r="G52">
        <v>0</v>
      </c>
      <c r="H52">
        <v>1</v>
      </c>
      <c r="I52" t="s">
        <v>11</v>
      </c>
      <c r="J52">
        <v>2.7999999523162842</v>
      </c>
      <c r="K52">
        <v>0</v>
      </c>
      <c r="L52">
        <v>0</v>
      </c>
      <c r="M52">
        <v>1</v>
      </c>
      <c r="N52" t="s">
        <v>11</v>
      </c>
      <c r="O52">
        <v>2.779999971389771</v>
      </c>
      <c r="P52">
        <v>0</v>
      </c>
      <c r="Q52">
        <v>0</v>
      </c>
      <c r="R52">
        <v>2.0499999523162842</v>
      </c>
      <c r="S52">
        <v>2.0499999523162842</v>
      </c>
    </row>
    <row r="53" spans="1:19" x14ac:dyDescent="0.25">
      <c r="A53" s="2">
        <v>44204</v>
      </c>
      <c r="B53">
        <v>39462600</v>
      </c>
      <c r="C53">
        <v>2.1400001049041748</v>
      </c>
      <c r="D53">
        <v>2.0380000114440922</v>
      </c>
      <c r="E53">
        <v>2.3426666577657058</v>
      </c>
      <c r="F53">
        <v>0</v>
      </c>
      <c r="G53">
        <v>0</v>
      </c>
      <c r="H53">
        <v>1</v>
      </c>
      <c r="I53" t="s">
        <v>11</v>
      </c>
      <c r="J53">
        <v>2.6800000667572021</v>
      </c>
      <c r="K53">
        <v>0</v>
      </c>
      <c r="L53">
        <v>0</v>
      </c>
      <c r="M53">
        <v>1</v>
      </c>
      <c r="N53" t="s">
        <v>11</v>
      </c>
      <c r="O53">
        <v>2.8499999046325679</v>
      </c>
      <c r="P53">
        <v>0</v>
      </c>
      <c r="Q53">
        <v>0</v>
      </c>
      <c r="R53">
        <v>2.1400001049041748</v>
      </c>
      <c r="S53">
        <v>2.1400001049041748</v>
      </c>
    </row>
    <row r="54" spans="1:19" x14ac:dyDescent="0.25">
      <c r="A54" s="2">
        <v>44207</v>
      </c>
      <c r="B54">
        <v>41695800</v>
      </c>
      <c r="C54">
        <v>2.2000000476837158</v>
      </c>
      <c r="D54">
        <v>2.076000022888183</v>
      </c>
      <c r="E54">
        <v>2.2993333339691162</v>
      </c>
      <c r="F54">
        <v>0</v>
      </c>
      <c r="G54">
        <v>0</v>
      </c>
      <c r="H54">
        <v>1</v>
      </c>
      <c r="I54" t="s">
        <v>11</v>
      </c>
      <c r="J54">
        <v>2.589999914169312</v>
      </c>
      <c r="K54">
        <v>0</v>
      </c>
      <c r="L54">
        <v>0</v>
      </c>
      <c r="M54">
        <v>1</v>
      </c>
      <c r="N54" t="s">
        <v>11</v>
      </c>
      <c r="O54">
        <v>2.7999999523162842</v>
      </c>
      <c r="P54">
        <v>0</v>
      </c>
      <c r="Q54">
        <v>0</v>
      </c>
      <c r="R54">
        <v>2.2000000476837158</v>
      </c>
      <c r="S54">
        <v>2.2000000476837158</v>
      </c>
    </row>
    <row r="55" spans="1:19" x14ac:dyDescent="0.25">
      <c r="A55" s="2">
        <v>44209</v>
      </c>
      <c r="B55">
        <v>45847700</v>
      </c>
      <c r="C55">
        <v>2.1800000667572021</v>
      </c>
      <c r="D55">
        <v>2.1720000267028809</v>
      </c>
      <c r="E55">
        <v>2.2320000012715662</v>
      </c>
      <c r="F55">
        <v>0</v>
      </c>
      <c r="G55">
        <v>0</v>
      </c>
      <c r="H55">
        <v>1</v>
      </c>
      <c r="I55" t="s">
        <v>11</v>
      </c>
      <c r="J55">
        <v>2.559999942779541</v>
      </c>
      <c r="K55">
        <v>0</v>
      </c>
      <c r="L55">
        <v>0</v>
      </c>
      <c r="M55">
        <v>1</v>
      </c>
      <c r="N55" t="s">
        <v>11</v>
      </c>
      <c r="O55">
        <v>2.6800000667572021</v>
      </c>
      <c r="P55">
        <v>0</v>
      </c>
      <c r="Q55">
        <v>0</v>
      </c>
      <c r="R55">
        <v>2.1800000667572021</v>
      </c>
      <c r="S55">
        <v>2.1800000667572021</v>
      </c>
    </row>
    <row r="56" spans="1:19" x14ac:dyDescent="0.25">
      <c r="A56" s="2">
        <v>44210</v>
      </c>
      <c r="B56">
        <v>49638800</v>
      </c>
      <c r="C56">
        <v>2.1800000667572021</v>
      </c>
      <c r="D56">
        <v>2.198000049591065</v>
      </c>
      <c r="E56">
        <v>2.2046666781107591</v>
      </c>
      <c r="F56">
        <v>0</v>
      </c>
      <c r="G56">
        <v>0</v>
      </c>
      <c r="H56">
        <v>1</v>
      </c>
      <c r="I56" t="s">
        <v>11</v>
      </c>
      <c r="J56">
        <v>2.5099999904632568</v>
      </c>
      <c r="K56">
        <v>0</v>
      </c>
      <c r="L56">
        <v>0</v>
      </c>
      <c r="M56">
        <v>1</v>
      </c>
      <c r="N56" t="s">
        <v>11</v>
      </c>
      <c r="O56">
        <v>2.589999914169312</v>
      </c>
      <c r="P56">
        <v>0</v>
      </c>
      <c r="Q56">
        <v>0</v>
      </c>
      <c r="R56">
        <v>2.1800000667572021</v>
      </c>
      <c r="S56">
        <v>2.1800000667572021</v>
      </c>
    </row>
    <row r="57" spans="1:19" x14ac:dyDescent="0.25">
      <c r="A57" s="2">
        <v>44211</v>
      </c>
      <c r="B57">
        <v>160651300</v>
      </c>
      <c r="C57">
        <v>2.3299999237060551</v>
      </c>
      <c r="D57">
        <v>2.2360000133514411</v>
      </c>
      <c r="E57">
        <v>2.1893333435058588</v>
      </c>
      <c r="F57">
        <v>0</v>
      </c>
      <c r="G57">
        <v>0</v>
      </c>
      <c r="H57">
        <v>1</v>
      </c>
      <c r="I57" t="s">
        <v>11</v>
      </c>
      <c r="J57">
        <v>2.3900001049041748</v>
      </c>
      <c r="K57">
        <v>0</v>
      </c>
      <c r="L57">
        <v>0</v>
      </c>
      <c r="M57">
        <v>1</v>
      </c>
      <c r="N57" t="s">
        <v>11</v>
      </c>
      <c r="O57">
        <v>2.559999942779541</v>
      </c>
      <c r="P57">
        <v>0</v>
      </c>
      <c r="Q57">
        <v>0</v>
      </c>
      <c r="R57">
        <v>2.3299999237060551</v>
      </c>
      <c r="S57">
        <v>2.3299999237060551</v>
      </c>
    </row>
    <row r="58" spans="1:19" x14ac:dyDescent="0.25">
      <c r="A58" s="2">
        <v>44215</v>
      </c>
      <c r="B58">
        <v>256276000</v>
      </c>
      <c r="C58">
        <v>3.059999942779541</v>
      </c>
      <c r="D58">
        <v>2.407999992370605</v>
      </c>
      <c r="E58">
        <v>2.226000006993611</v>
      </c>
      <c r="F58">
        <v>0</v>
      </c>
      <c r="G58">
        <v>0</v>
      </c>
      <c r="H58">
        <v>1</v>
      </c>
      <c r="I58" t="s">
        <v>11</v>
      </c>
      <c r="J58">
        <v>2.2899999618530269</v>
      </c>
      <c r="K58">
        <v>1</v>
      </c>
      <c r="L58">
        <v>1</v>
      </c>
      <c r="M58">
        <v>1</v>
      </c>
      <c r="N58" t="s">
        <v>11</v>
      </c>
      <c r="O58">
        <v>2.5099999904632568</v>
      </c>
      <c r="P58">
        <v>1</v>
      </c>
      <c r="Q58">
        <v>1</v>
      </c>
      <c r="R58">
        <v>3.059999942779541</v>
      </c>
      <c r="S58">
        <v>3.059999942779541</v>
      </c>
    </row>
    <row r="59" spans="1:19" x14ac:dyDescent="0.25">
      <c r="A59" s="2">
        <v>44216</v>
      </c>
      <c r="B59">
        <v>181862200</v>
      </c>
      <c r="C59">
        <v>2.970000028610229</v>
      </c>
      <c r="D59">
        <v>2.544000005722046</v>
      </c>
      <c r="E59">
        <v>2.2646666685740149</v>
      </c>
      <c r="F59">
        <v>0</v>
      </c>
      <c r="G59">
        <v>0</v>
      </c>
      <c r="H59">
        <v>1</v>
      </c>
      <c r="I59" t="s">
        <v>11</v>
      </c>
      <c r="J59">
        <v>2.160000085830688</v>
      </c>
      <c r="K59">
        <v>1</v>
      </c>
      <c r="L59">
        <v>1</v>
      </c>
      <c r="M59">
        <v>1</v>
      </c>
      <c r="N59" t="s">
        <v>11</v>
      </c>
      <c r="O59">
        <v>2.3900001049041748</v>
      </c>
      <c r="P59">
        <v>1</v>
      </c>
      <c r="Q59">
        <v>1</v>
      </c>
      <c r="R59">
        <v>2.970000028610229</v>
      </c>
      <c r="S59">
        <v>2.970000028610229</v>
      </c>
    </row>
    <row r="60" spans="1:19" x14ac:dyDescent="0.25">
      <c r="A60" s="2">
        <v>44217</v>
      </c>
      <c r="B60">
        <v>64823800</v>
      </c>
      <c r="C60">
        <v>2.9800000190734859</v>
      </c>
      <c r="D60">
        <v>2.7039999961853032</v>
      </c>
      <c r="E60">
        <v>2.310666672388713</v>
      </c>
      <c r="F60">
        <v>0</v>
      </c>
      <c r="G60">
        <v>0</v>
      </c>
      <c r="H60">
        <v>1</v>
      </c>
      <c r="I60" t="s">
        <v>11</v>
      </c>
      <c r="J60">
        <v>2.119999885559082</v>
      </c>
      <c r="K60">
        <v>1</v>
      </c>
      <c r="L60">
        <v>1</v>
      </c>
      <c r="M60">
        <v>1</v>
      </c>
      <c r="N60" t="s">
        <v>11</v>
      </c>
      <c r="O60">
        <v>2.2899999618530269</v>
      </c>
      <c r="P60">
        <v>1</v>
      </c>
      <c r="Q60">
        <v>1</v>
      </c>
      <c r="R60">
        <v>2.9800000190734859</v>
      </c>
      <c r="S60">
        <v>2.9800000190734859</v>
      </c>
    </row>
    <row r="61" spans="1:19" x14ac:dyDescent="0.25">
      <c r="A61" s="2">
        <v>44218</v>
      </c>
      <c r="B61">
        <v>266780300</v>
      </c>
      <c r="C61">
        <v>3.5099999904632568</v>
      </c>
      <c r="D61">
        <v>2.9699999809265138</v>
      </c>
      <c r="E61">
        <v>2.400666666030884</v>
      </c>
      <c r="F61">
        <v>0</v>
      </c>
      <c r="G61">
        <v>0</v>
      </c>
      <c r="H61">
        <v>1</v>
      </c>
      <c r="I61" t="s">
        <v>11</v>
      </c>
      <c r="J61">
        <v>2.0099999904632568</v>
      </c>
      <c r="K61">
        <v>1</v>
      </c>
      <c r="L61">
        <v>1</v>
      </c>
      <c r="M61">
        <v>1</v>
      </c>
      <c r="N61" t="s">
        <v>11</v>
      </c>
      <c r="O61">
        <v>2.160000085830688</v>
      </c>
      <c r="P61">
        <v>1</v>
      </c>
      <c r="Q61">
        <v>1</v>
      </c>
      <c r="R61">
        <v>3.5099999904632568</v>
      </c>
      <c r="S61">
        <v>3.5099999904632568</v>
      </c>
    </row>
    <row r="62" spans="1:19" x14ac:dyDescent="0.25">
      <c r="B62" t="s">
        <v>16</v>
      </c>
      <c r="C62" t="s">
        <v>12</v>
      </c>
      <c r="D62" t="s">
        <v>13</v>
      </c>
      <c r="E62" t="s">
        <v>19</v>
      </c>
      <c r="F62" t="s">
        <v>20</v>
      </c>
      <c r="G62" t="s">
        <v>14</v>
      </c>
      <c r="H62" t="s">
        <v>15</v>
      </c>
      <c r="I62" t="s">
        <v>17</v>
      </c>
      <c r="J62" t="s">
        <v>34</v>
      </c>
      <c r="K62" t="s">
        <v>35</v>
      </c>
      <c r="L62" t="s">
        <v>36</v>
      </c>
      <c r="M62" t="s">
        <v>37</v>
      </c>
      <c r="N62" t="s">
        <v>21</v>
      </c>
      <c r="O62" t="s">
        <v>22</v>
      </c>
      <c r="P62" t="s">
        <v>23</v>
      </c>
      <c r="Q62" t="s">
        <v>24</v>
      </c>
    </row>
    <row r="63" spans="1:19" x14ac:dyDescent="0.25">
      <c r="A63" s="2">
        <v>44221</v>
      </c>
      <c r="B63">
        <f t="shared" ref="B63:B73" si="0">IF(D63=C63,MIN(C49,C48,D48,D49,E49,E48,C50,D50,E50,C51,D51,E51),C63)</f>
        <v>1.9800000190734861</v>
      </c>
      <c r="C63">
        <f t="shared" ref="C63:C74" si="1">IF(D63=H63,MIN(C49,C48,D48,D49,E49,E48,C50,D50,E50),D63)</f>
        <v>2.119999885559082</v>
      </c>
      <c r="D63">
        <f t="shared" ref="D63:D75" si="2">IF(G49=1,C49,MIN(C48,D48,D49,E48,E49))</f>
        <v>2.119999885559082</v>
      </c>
      <c r="E63">
        <f t="shared" ref="E63:E77" si="3">IF(M47=1,C47,MIN(C47,D47,D46,E46,E47,C46))</f>
        <v>2.160000085830688</v>
      </c>
      <c r="F63">
        <f t="shared" ref="F63:F77" si="4">IF(M47=0,C47,MAX(C47,C46,D47,D46,E47,E46))</f>
        <v>3.0233333269755041</v>
      </c>
      <c r="G63">
        <f t="shared" ref="G63:G75" si="5">IF(G49=0,C49,MAX(C48,C49,D48,D49,E48,E49))</f>
        <v>2.0099999904632568</v>
      </c>
      <c r="H63">
        <f t="shared" ref="H63:H74" si="6">IF(D63=G63,MAX(C49,C48,D48,D49,E49,E48,C50,D50,E50),G63)</f>
        <v>2.0099999904632568</v>
      </c>
      <c r="I63">
        <f t="shared" ref="I63:I73" si="7">IF(G63=H63,MAX(C49,C48,D48,D49,E49,E48,C50,D50,E50,C51,D51,E51),H63)</f>
        <v>2.785999997456869</v>
      </c>
      <c r="J63">
        <f>IF(AND(H49+H48=1,H49=1),C49,IF(H49+H48=2,C49,0))</f>
        <v>2.0099999904632568</v>
      </c>
      <c r="K63">
        <f t="shared" ref="K63" si="8">IF(AND(M49+M48=1,M49=1),C49,IF(M49+M48=2,C49,0))</f>
        <v>2.0099999904632568</v>
      </c>
      <c r="L63">
        <f t="shared" ref="L63" si="9">IF(AND(H49+H48=1,H49=0),C49,IF(H49+H48=0,C49,0))</f>
        <v>0</v>
      </c>
      <c r="M63">
        <f t="shared" ref="M63" si="10">IF(AND(M49+M48=1,M49=0),C49,IF(M49+M48=0,C49,0))</f>
        <v>0</v>
      </c>
      <c r="N63">
        <f>MIN(R45:S61)</f>
        <v>1.9800000190734861</v>
      </c>
      <c r="O63">
        <f>AVERAGE(R47:S61)</f>
        <v>2.3920000076293944</v>
      </c>
      <c r="P63">
        <f>MAX(R44:S61)</f>
        <v>3.5099999904632568</v>
      </c>
      <c r="Q63">
        <f>C61</f>
        <v>3.5099999904632568</v>
      </c>
    </row>
    <row r="64" spans="1:19" x14ac:dyDescent="0.25">
      <c r="A64" s="2">
        <v>44222</v>
      </c>
      <c r="B64">
        <f t="shared" si="0"/>
        <v>1.9800000190734861</v>
      </c>
      <c r="C64">
        <f t="shared" si="1"/>
        <v>2.0099999904632568</v>
      </c>
      <c r="D64">
        <f t="shared" si="2"/>
        <v>2.0099999904632568</v>
      </c>
      <c r="E64">
        <f t="shared" si="3"/>
        <v>2.119999885559082</v>
      </c>
      <c r="F64">
        <f t="shared" si="4"/>
        <v>2.9019999980926512</v>
      </c>
      <c r="G64">
        <f t="shared" si="5"/>
        <v>1.9800000190734861</v>
      </c>
      <c r="H64">
        <f t="shared" si="6"/>
        <v>1.9800000190734861</v>
      </c>
      <c r="I64">
        <f t="shared" si="7"/>
        <v>2.6473333199818931</v>
      </c>
      <c r="J64">
        <f>IF(IF(AND(H50+H49=1,H50=1),C50,IF(H50+H49=2,C50,0))=0,J63,IF(AND(H50+H49=1,H50=1),C50,IF(H50+H49=2,C50,0)))</f>
        <v>1.9800000190734861</v>
      </c>
      <c r="K64">
        <f>IF(IF(AND(M50+M49=1,M50=1),C50,IF(M50+M49=2,C50,0))=0,K63,IF(AND(M50+M49=1,M50=1),C50,IF(M50+M49=2,C50,0)))</f>
        <v>1.9800000190734861</v>
      </c>
      <c r="L64">
        <f>IF(IF(AND(H50+H49=1,H50=0),C50,IF(H50+H49=0,C50,0))=0,L63,IF(AND(H50+H49=1,H50=0),C50,IF(H50+H49=0,C50,0)))</f>
        <v>0</v>
      </c>
      <c r="M64">
        <f>IF(IF(AND(M50+M49=1,M50=0),C50,IF(M50+M49=0,C50,0))=0,M63,IF(AND(M50+M49=1,M50=0),C50,IF(M50+M49=0,C50,0)))</f>
        <v>0</v>
      </c>
      <c r="N64">
        <f t="shared" ref="N64:Q75" si="11">N63</f>
        <v>1.9800000190734861</v>
      </c>
      <c r="O64">
        <f t="shared" si="11"/>
        <v>2.3920000076293944</v>
      </c>
      <c r="P64">
        <f t="shared" si="11"/>
        <v>3.5099999904632568</v>
      </c>
      <c r="Q64">
        <f t="shared" si="11"/>
        <v>3.5099999904632568</v>
      </c>
    </row>
    <row r="65" spans="1:23" x14ac:dyDescent="0.25">
      <c r="A65" s="2">
        <v>44223</v>
      </c>
      <c r="B65">
        <f t="shared" si="0"/>
        <v>1.9800000190734861</v>
      </c>
      <c r="C65">
        <f t="shared" si="1"/>
        <v>1.9800000190734861</v>
      </c>
      <c r="D65">
        <f t="shared" si="2"/>
        <v>1.9800000190734861</v>
      </c>
      <c r="E65">
        <f t="shared" si="3"/>
        <v>2.0099999904632568</v>
      </c>
      <c r="F65">
        <f t="shared" si="4"/>
        <v>2.785999997456869</v>
      </c>
      <c r="G65">
        <f t="shared" si="5"/>
        <v>2.0099999904632568</v>
      </c>
      <c r="H65">
        <f t="shared" si="6"/>
        <v>2.0099999904632568</v>
      </c>
      <c r="I65">
        <f t="shared" si="7"/>
        <v>2.5179999828338619</v>
      </c>
      <c r="J65">
        <f t="shared" ref="J65:J75" si="12">IF(IF(AND(H51+H50=1,H51=1),C51,IF(H51+H50=2,C51,0))=0,J64,IF(AND(H51+H50=1,H51=1),C51,IF(H51+H50=2,C51,0)))</f>
        <v>2.0099999904632568</v>
      </c>
      <c r="K65">
        <f t="shared" ref="K65:K75" si="13">IF(IF(AND(M51+M50=1,M51=1),C51,IF(M51+M50=2,C51,0))=0,K64,IF(AND(M51+M50=1,M51=1),C51,IF(M51+M50=2,C51,0)))</f>
        <v>2.0099999904632568</v>
      </c>
      <c r="L65">
        <f t="shared" ref="L65:L75" si="14">IF(IF(AND(H51+H50=1,H51=0),C51,IF(H51+H50=0,C51,0))=0,L64,IF(AND(H51+H50=1,H51=0),C51,IF(H51+H50=0,C51,0)))</f>
        <v>0</v>
      </c>
      <c r="M65">
        <f t="shared" ref="M65:M75" si="15">IF(IF(AND(M51+M50=1,M51=0),C51,IF(M51+M50=0,C51,0))=0,M64,IF(AND(M51+M50=1,M51=0),C51,IF(M51+M50=0,C51,0)))</f>
        <v>0</v>
      </c>
      <c r="N65">
        <f t="shared" si="11"/>
        <v>1.9800000190734861</v>
      </c>
      <c r="O65">
        <f t="shared" si="11"/>
        <v>2.3920000076293944</v>
      </c>
      <c r="P65">
        <f t="shared" si="11"/>
        <v>3.5099999904632568</v>
      </c>
      <c r="Q65">
        <f t="shared" si="11"/>
        <v>3.5099999904632568</v>
      </c>
    </row>
    <row r="66" spans="1:23" x14ac:dyDescent="0.25">
      <c r="A66" s="2">
        <v>44224</v>
      </c>
      <c r="B66">
        <f t="shared" si="0"/>
        <v>2.0099999904632568</v>
      </c>
      <c r="C66">
        <f t="shared" si="1"/>
        <v>2.0099999904632568</v>
      </c>
      <c r="D66">
        <f t="shared" si="2"/>
        <v>2.0099999904632568</v>
      </c>
      <c r="E66">
        <f t="shared" si="3"/>
        <v>1.9800000190734861</v>
      </c>
      <c r="F66">
        <f t="shared" si="4"/>
        <v>2.6473333199818931</v>
      </c>
      <c r="G66">
        <f t="shared" si="5"/>
        <v>2.0499999523162842</v>
      </c>
      <c r="H66">
        <f t="shared" si="6"/>
        <v>2.0499999523162842</v>
      </c>
      <c r="I66">
        <f t="shared" si="7"/>
        <v>2.439333311716716</v>
      </c>
      <c r="J66">
        <f t="shared" si="12"/>
        <v>2.0499999523162842</v>
      </c>
      <c r="K66">
        <f t="shared" si="13"/>
        <v>2.0499999523162842</v>
      </c>
      <c r="L66">
        <f t="shared" si="14"/>
        <v>0</v>
      </c>
      <c r="M66">
        <f t="shared" si="15"/>
        <v>0</v>
      </c>
      <c r="N66">
        <f t="shared" si="11"/>
        <v>1.9800000190734861</v>
      </c>
      <c r="O66">
        <f t="shared" si="11"/>
        <v>2.3920000076293944</v>
      </c>
      <c r="P66">
        <f t="shared" si="11"/>
        <v>3.5099999904632568</v>
      </c>
      <c r="Q66">
        <f t="shared" si="11"/>
        <v>3.5099999904632568</v>
      </c>
    </row>
    <row r="67" spans="1:23" x14ac:dyDescent="0.25">
      <c r="A67" s="2">
        <v>44225</v>
      </c>
      <c r="B67">
        <f t="shared" si="0"/>
        <v>2.0339999675750731</v>
      </c>
      <c r="C67">
        <f t="shared" si="1"/>
        <v>2.0339999675750731</v>
      </c>
      <c r="D67">
        <f t="shared" si="2"/>
        <v>2.0339999675750731</v>
      </c>
      <c r="E67">
        <f t="shared" si="3"/>
        <v>2.0099999904632568</v>
      </c>
      <c r="F67">
        <f t="shared" si="4"/>
        <v>2.5179999828338619</v>
      </c>
      <c r="G67">
        <f t="shared" si="5"/>
        <v>2.1400001049041748</v>
      </c>
      <c r="H67">
        <f t="shared" si="6"/>
        <v>2.1400001049041748</v>
      </c>
      <c r="I67">
        <f t="shared" si="7"/>
        <v>2.3853333155314131</v>
      </c>
      <c r="J67">
        <f t="shared" si="12"/>
        <v>2.1400001049041748</v>
      </c>
      <c r="K67">
        <f t="shared" si="13"/>
        <v>2.1400001049041748</v>
      </c>
      <c r="L67">
        <f t="shared" si="14"/>
        <v>0</v>
      </c>
      <c r="M67">
        <f t="shared" si="15"/>
        <v>0</v>
      </c>
      <c r="N67">
        <f t="shared" si="11"/>
        <v>1.9800000190734861</v>
      </c>
      <c r="O67">
        <f t="shared" si="11"/>
        <v>2.3920000076293944</v>
      </c>
      <c r="P67">
        <f t="shared" si="11"/>
        <v>3.5099999904632568</v>
      </c>
      <c r="Q67">
        <f t="shared" si="11"/>
        <v>3.5099999904632568</v>
      </c>
    </row>
    <row r="68" spans="1:23" x14ac:dyDescent="0.25">
      <c r="A68" s="2">
        <v>44228</v>
      </c>
      <c r="B68">
        <f t="shared" si="0"/>
        <v>2.0380000114440922</v>
      </c>
      <c r="C68">
        <f t="shared" si="1"/>
        <v>2.0380000114440922</v>
      </c>
      <c r="D68">
        <f t="shared" si="2"/>
        <v>2.0380000114440922</v>
      </c>
      <c r="E68">
        <f t="shared" si="3"/>
        <v>2.0499999523162842</v>
      </c>
      <c r="F68">
        <f t="shared" si="4"/>
        <v>2.439333311716716</v>
      </c>
      <c r="G68">
        <f t="shared" si="5"/>
        <v>2.2000000476837158</v>
      </c>
      <c r="H68">
        <f t="shared" si="6"/>
        <v>2.2000000476837158</v>
      </c>
      <c r="I68">
        <f t="shared" si="7"/>
        <v>2.3426666577657058</v>
      </c>
      <c r="J68">
        <f t="shared" si="12"/>
        <v>2.2000000476837158</v>
      </c>
      <c r="K68">
        <f>IF(IF(AND(M54+M53=1,M54=1),C54,IF(M54+M53=2,C54,0))=0,K67,IF(AND(M54+M53=1,M54=1),C54,IF(M54+M53=2,C54,0)))</f>
        <v>2.2000000476837158</v>
      </c>
      <c r="L68">
        <f t="shared" si="14"/>
        <v>0</v>
      </c>
      <c r="M68">
        <f t="shared" si="15"/>
        <v>0</v>
      </c>
      <c r="N68">
        <f t="shared" si="11"/>
        <v>1.9800000190734861</v>
      </c>
      <c r="O68">
        <f t="shared" si="11"/>
        <v>2.3920000076293944</v>
      </c>
      <c r="P68">
        <f t="shared" si="11"/>
        <v>3.5099999904632568</v>
      </c>
      <c r="Q68">
        <f t="shared" si="11"/>
        <v>3.5099999904632568</v>
      </c>
    </row>
    <row r="69" spans="1:23" x14ac:dyDescent="0.25">
      <c r="A69" s="2">
        <v>44229</v>
      </c>
      <c r="B69">
        <f t="shared" si="0"/>
        <v>2.076000022888183</v>
      </c>
      <c r="C69">
        <f t="shared" si="1"/>
        <v>2.076000022888183</v>
      </c>
      <c r="D69">
        <f t="shared" si="2"/>
        <v>2.076000022888183</v>
      </c>
      <c r="E69">
        <f t="shared" si="3"/>
        <v>2.1400001049041748</v>
      </c>
      <c r="F69">
        <f t="shared" si="4"/>
        <v>2.3853333155314131</v>
      </c>
      <c r="G69">
        <f t="shared" si="5"/>
        <v>2.1800000667572021</v>
      </c>
      <c r="H69">
        <f t="shared" si="6"/>
        <v>2.1800000667572021</v>
      </c>
      <c r="I69">
        <f t="shared" si="7"/>
        <v>2.3299999237060551</v>
      </c>
      <c r="J69">
        <f t="shared" si="12"/>
        <v>2.1800000667572021</v>
      </c>
      <c r="K69">
        <f t="shared" si="13"/>
        <v>2.1800000667572021</v>
      </c>
      <c r="L69">
        <f t="shared" si="14"/>
        <v>0</v>
      </c>
      <c r="M69">
        <f t="shared" si="15"/>
        <v>0</v>
      </c>
      <c r="N69">
        <f t="shared" si="11"/>
        <v>1.9800000190734861</v>
      </c>
      <c r="O69">
        <f t="shared" si="11"/>
        <v>2.3920000076293944</v>
      </c>
      <c r="P69">
        <f t="shared" si="11"/>
        <v>3.5099999904632568</v>
      </c>
      <c r="Q69">
        <f t="shared" si="11"/>
        <v>3.5099999904632568</v>
      </c>
    </row>
    <row r="70" spans="1:23" x14ac:dyDescent="0.25">
      <c r="A70" s="2">
        <v>44230</v>
      </c>
      <c r="B70">
        <f t="shared" si="0"/>
        <v>2.1720000267028809</v>
      </c>
      <c r="C70">
        <f t="shared" si="1"/>
        <v>2.1720000267028809</v>
      </c>
      <c r="D70">
        <f t="shared" si="2"/>
        <v>2.1720000267028809</v>
      </c>
      <c r="E70">
        <f t="shared" si="3"/>
        <v>2.2000000476837158</v>
      </c>
      <c r="F70">
        <f t="shared" si="4"/>
        <v>2.3426666577657058</v>
      </c>
      <c r="G70">
        <f t="shared" si="5"/>
        <v>2.1800000667572021</v>
      </c>
      <c r="H70">
        <f t="shared" si="6"/>
        <v>2.1800000667572021</v>
      </c>
      <c r="I70">
        <f t="shared" si="7"/>
        <v>3.059999942779541</v>
      </c>
      <c r="J70">
        <f t="shared" si="12"/>
        <v>2.1800000667572021</v>
      </c>
      <c r="K70">
        <f t="shared" si="13"/>
        <v>2.1800000667572021</v>
      </c>
      <c r="L70">
        <f t="shared" si="14"/>
        <v>0</v>
      </c>
      <c r="M70">
        <f t="shared" si="15"/>
        <v>0</v>
      </c>
      <c r="N70">
        <f t="shared" si="11"/>
        <v>1.9800000190734861</v>
      </c>
      <c r="O70">
        <f t="shared" si="11"/>
        <v>2.3920000076293944</v>
      </c>
      <c r="P70">
        <f t="shared" si="11"/>
        <v>3.5099999904632568</v>
      </c>
      <c r="Q70">
        <f t="shared" si="11"/>
        <v>3.5099999904632568</v>
      </c>
    </row>
    <row r="71" spans="1:23" x14ac:dyDescent="0.25">
      <c r="A71" s="2">
        <v>44231</v>
      </c>
      <c r="B71">
        <f t="shared" si="0"/>
        <v>2.1800000667572021</v>
      </c>
      <c r="C71">
        <f t="shared" si="1"/>
        <v>2.1800000667572021</v>
      </c>
      <c r="D71">
        <f t="shared" si="2"/>
        <v>2.1800000667572021</v>
      </c>
      <c r="E71">
        <f t="shared" si="3"/>
        <v>2.1800000667572021</v>
      </c>
      <c r="F71">
        <f t="shared" si="4"/>
        <v>2.2993333339691162</v>
      </c>
      <c r="G71">
        <f t="shared" si="5"/>
        <v>2.3299999237060551</v>
      </c>
      <c r="H71">
        <f t="shared" si="6"/>
        <v>2.3299999237060551</v>
      </c>
      <c r="I71">
        <f t="shared" si="7"/>
        <v>3.059999942779541</v>
      </c>
      <c r="J71">
        <f t="shared" si="12"/>
        <v>2.3299999237060551</v>
      </c>
      <c r="K71">
        <f t="shared" si="13"/>
        <v>2.3299999237060551</v>
      </c>
      <c r="L71">
        <f t="shared" si="14"/>
        <v>0</v>
      </c>
      <c r="M71">
        <f t="shared" si="15"/>
        <v>0</v>
      </c>
      <c r="N71">
        <f t="shared" si="11"/>
        <v>1.9800000190734861</v>
      </c>
      <c r="O71">
        <f t="shared" si="11"/>
        <v>2.3920000076293944</v>
      </c>
      <c r="P71">
        <f t="shared" si="11"/>
        <v>3.5099999904632568</v>
      </c>
      <c r="Q71">
        <f t="shared" si="11"/>
        <v>3.5099999904632568</v>
      </c>
      <c r="W71" t="s">
        <v>18</v>
      </c>
    </row>
    <row r="72" spans="1:23" x14ac:dyDescent="0.25">
      <c r="A72" s="2">
        <v>44232</v>
      </c>
      <c r="B72">
        <f t="shared" si="0"/>
        <v>2.1893333435058588</v>
      </c>
      <c r="C72">
        <f t="shared" si="1"/>
        <v>2.1893333435058588</v>
      </c>
      <c r="D72">
        <f t="shared" si="2"/>
        <v>2.1893333435058588</v>
      </c>
      <c r="E72">
        <f t="shared" si="3"/>
        <v>2.1800000667572021</v>
      </c>
      <c r="F72">
        <f t="shared" si="4"/>
        <v>2.2320000012715662</v>
      </c>
      <c r="G72">
        <f t="shared" si="5"/>
        <v>3.059999942779541</v>
      </c>
      <c r="H72">
        <f t="shared" si="6"/>
        <v>3.059999942779541</v>
      </c>
      <c r="I72">
        <f t="shared" si="7"/>
        <v>3.059999942779541</v>
      </c>
      <c r="J72">
        <f t="shared" si="12"/>
        <v>3.059999942779541</v>
      </c>
      <c r="K72">
        <f t="shared" si="13"/>
        <v>3.059999942779541</v>
      </c>
      <c r="L72">
        <f t="shared" si="14"/>
        <v>0</v>
      </c>
      <c r="M72">
        <f t="shared" si="15"/>
        <v>0</v>
      </c>
      <c r="N72">
        <f t="shared" si="11"/>
        <v>1.9800000190734861</v>
      </c>
      <c r="O72">
        <f t="shared" si="11"/>
        <v>2.3920000076293944</v>
      </c>
      <c r="P72">
        <f t="shared" si="11"/>
        <v>3.5099999904632568</v>
      </c>
      <c r="Q72">
        <f t="shared" si="11"/>
        <v>3.5099999904632568</v>
      </c>
    </row>
    <row r="73" spans="1:23" x14ac:dyDescent="0.25">
      <c r="A73" s="2">
        <v>44235</v>
      </c>
      <c r="B73">
        <f t="shared" si="0"/>
        <v>2.226000006993611</v>
      </c>
      <c r="C73">
        <f t="shared" si="1"/>
        <v>2.226000006993611</v>
      </c>
      <c r="D73">
        <f t="shared" si="2"/>
        <v>2.226000006993611</v>
      </c>
      <c r="E73">
        <f t="shared" si="3"/>
        <v>2.3299999237060551</v>
      </c>
      <c r="F73">
        <f t="shared" si="4"/>
        <v>2.3299999237060551</v>
      </c>
      <c r="G73">
        <f t="shared" si="5"/>
        <v>2.970000028610229</v>
      </c>
      <c r="H73">
        <f t="shared" si="6"/>
        <v>2.970000028610229</v>
      </c>
      <c r="I73">
        <f t="shared" si="7"/>
        <v>3.5099999904632568</v>
      </c>
      <c r="J73">
        <f t="shared" si="12"/>
        <v>2.970000028610229</v>
      </c>
      <c r="K73">
        <f t="shared" si="13"/>
        <v>2.970000028610229</v>
      </c>
      <c r="L73">
        <f t="shared" si="14"/>
        <v>0</v>
      </c>
      <c r="M73">
        <f t="shared" si="15"/>
        <v>0</v>
      </c>
      <c r="N73">
        <f t="shared" si="11"/>
        <v>1.9800000190734861</v>
      </c>
      <c r="O73">
        <f t="shared" si="11"/>
        <v>2.3920000076293944</v>
      </c>
      <c r="P73">
        <f t="shared" si="11"/>
        <v>3.5099999904632568</v>
      </c>
      <c r="Q73">
        <f t="shared" si="11"/>
        <v>3.5099999904632568</v>
      </c>
    </row>
    <row r="74" spans="1:23" x14ac:dyDescent="0.25">
      <c r="A74" s="2">
        <v>44236</v>
      </c>
      <c r="B74">
        <f>IF(D74=C74,MIN(C60,C59,D59,D60,E60,E59,C61,D61,E61,C62,D62,G62),C74)</f>
        <v>2.2646666685740149</v>
      </c>
      <c r="C74">
        <f t="shared" si="1"/>
        <v>2.2646666685740149</v>
      </c>
      <c r="D74">
        <f t="shared" si="2"/>
        <v>2.2646666685740149</v>
      </c>
      <c r="E74">
        <f t="shared" si="3"/>
        <v>3.059999942779541</v>
      </c>
      <c r="F74">
        <f t="shared" si="4"/>
        <v>3.059999942779541</v>
      </c>
      <c r="G74">
        <f t="shared" si="5"/>
        <v>2.9800000190734859</v>
      </c>
      <c r="H74">
        <f t="shared" si="6"/>
        <v>2.9800000190734859</v>
      </c>
      <c r="I74">
        <f>IF(G74=H74,MAX(C60,C59,D59,D60,E60,E59,C61,D61,E61,C62,D62,G62),H74)</f>
        <v>3.5099999904632568</v>
      </c>
      <c r="J74">
        <f t="shared" si="12"/>
        <v>2.9800000190734859</v>
      </c>
      <c r="K74">
        <f t="shared" si="13"/>
        <v>2.9800000190734859</v>
      </c>
      <c r="L74">
        <f t="shared" si="14"/>
        <v>0</v>
      </c>
      <c r="M74">
        <f t="shared" si="15"/>
        <v>0</v>
      </c>
      <c r="N74">
        <f t="shared" si="11"/>
        <v>1.9800000190734861</v>
      </c>
      <c r="O74">
        <f t="shared" si="11"/>
        <v>2.3920000076293944</v>
      </c>
      <c r="P74">
        <f t="shared" si="11"/>
        <v>3.5099999904632568</v>
      </c>
      <c r="Q74">
        <f t="shared" si="11"/>
        <v>3.5099999904632568</v>
      </c>
    </row>
    <row r="75" spans="1:23" x14ac:dyDescent="0.25">
      <c r="A75" s="2">
        <v>44237</v>
      </c>
      <c r="B75">
        <f>IF(D75=C75,MIN(C61,C60,D60,D61,E61,E60,C62,D62,G62,C63,D63,G63),C75)</f>
        <v>2.0099999904632568</v>
      </c>
      <c r="C75">
        <f>IF(D75=H75,MIN(C61,C60,D60,D61,E61,E60,C62,D62,G62),D75)</f>
        <v>2.310666672388713</v>
      </c>
      <c r="D75">
        <f t="shared" si="2"/>
        <v>2.310666672388713</v>
      </c>
      <c r="E75">
        <f t="shared" si="3"/>
        <v>2.970000028610229</v>
      </c>
      <c r="F75">
        <f t="shared" si="4"/>
        <v>3.059999942779541</v>
      </c>
      <c r="G75">
        <f t="shared" si="5"/>
        <v>3.5099999904632568</v>
      </c>
      <c r="H75">
        <f>IF(D75=G75,MAX(C61,C60,D60,D61,E61,E60,C62,D62,G62),G75)</f>
        <v>3.5099999904632568</v>
      </c>
      <c r="I75">
        <f>IF(G75=H75,MAX(C61,C60,D60,D61,E61,E60,C62,D62,G62,C63,D63,G63),H75)</f>
        <v>3.5099999904632568</v>
      </c>
      <c r="J75">
        <f t="shared" si="12"/>
        <v>3.5099999904632568</v>
      </c>
      <c r="K75">
        <f t="shared" si="13"/>
        <v>3.5099999904632568</v>
      </c>
      <c r="L75">
        <f t="shared" si="14"/>
        <v>0</v>
      </c>
      <c r="M75">
        <f t="shared" si="15"/>
        <v>0</v>
      </c>
      <c r="N75">
        <f t="shared" si="11"/>
        <v>1.9800000190734861</v>
      </c>
      <c r="O75">
        <f t="shared" si="11"/>
        <v>2.3920000076293944</v>
      </c>
      <c r="P75">
        <f t="shared" si="11"/>
        <v>3.5099999904632568</v>
      </c>
      <c r="Q75">
        <f t="shared" si="11"/>
        <v>3.5099999904632568</v>
      </c>
    </row>
    <row r="76" spans="1:23" x14ac:dyDescent="0.25">
      <c r="A76" s="2"/>
    </row>
    <row r="77" spans="1:23" x14ac:dyDescent="0.25">
      <c r="A7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07-01-2021 18-05-36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Aarian Moogat</cp:lastModifiedBy>
  <dcterms:created xsi:type="dcterms:W3CDTF">2021-01-08T02:05:36Z</dcterms:created>
  <dcterms:modified xsi:type="dcterms:W3CDTF">2021-01-26T13:13:23Z</dcterms:modified>
</cp:coreProperties>
</file>