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ya\OneDrive\Рабочий стол\BSUIR-CMSaN\third year\6 sem\SA\lab3\"/>
    </mc:Choice>
  </mc:AlternateContent>
  <xr:revisionPtr revIDLastSave="0" documentId="13_ncr:1_{531151D2-4D76-4A01-B84E-091B2C05EB99}" xr6:coauthVersionLast="47" xr6:coauthVersionMax="47" xr10:uidLastSave="{00000000-0000-0000-0000-000000000000}"/>
  <bookViews>
    <workbookView xWindow="-108" yWindow="-108" windowWidth="23256" windowHeight="12576" xr2:uid="{D1E39740-6E06-414A-B24B-C4FA04975E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5" i="1" l="1"/>
  <c r="R27" i="1"/>
  <c r="R28" i="1"/>
  <c r="R29" i="1"/>
  <c r="R30" i="1"/>
  <c r="G28" i="1"/>
  <c r="G29" i="1"/>
  <c r="G27" i="1"/>
  <c r="G30" i="1" s="1"/>
  <c r="AC49" i="1"/>
  <c r="AC48" i="1"/>
  <c r="AC47" i="1"/>
  <c r="AC50" i="1" s="1"/>
  <c r="AC42" i="1"/>
  <c r="AC41" i="1"/>
  <c r="AC40" i="1"/>
  <c r="AC43" i="1" s="1"/>
  <c r="AC36" i="1"/>
  <c r="AC35" i="1"/>
  <c r="AC34" i="1"/>
  <c r="AC37" i="1" s="1"/>
  <c r="AC29" i="1"/>
  <c r="AC28" i="1"/>
  <c r="AC27" i="1"/>
  <c r="AC30" i="1" s="1"/>
  <c r="R49" i="1"/>
  <c r="R48" i="1"/>
  <c r="R47" i="1"/>
  <c r="R50" i="1" s="1"/>
  <c r="R42" i="1"/>
  <c r="R41" i="1"/>
  <c r="R40" i="1"/>
  <c r="R43" i="1" s="1"/>
  <c r="R36" i="1"/>
  <c r="R35" i="1"/>
  <c r="R34" i="1"/>
  <c r="R37" i="1" s="1"/>
  <c r="G49" i="1"/>
  <c r="G48" i="1"/>
  <c r="G47" i="1"/>
  <c r="G50" i="1" s="1"/>
  <c r="G42" i="1"/>
  <c r="G41" i="1"/>
  <c r="G40" i="1"/>
  <c r="G43" i="1" s="1"/>
  <c r="G36" i="1"/>
  <c r="G35" i="1"/>
  <c r="G34" i="1"/>
  <c r="G37" i="1" s="1"/>
  <c r="H22" i="1"/>
  <c r="H20" i="1"/>
  <c r="H21" i="1"/>
  <c r="H19" i="1"/>
  <c r="H23" i="1" s="1"/>
  <c r="J22" i="1" s="1"/>
  <c r="J21" i="1" l="1"/>
  <c r="J20" i="1"/>
  <c r="J19" i="1" l="1"/>
  <c r="I28" i="1" l="1"/>
  <c r="I27" i="1"/>
  <c r="G53" i="1" s="1"/>
  <c r="I29" i="1"/>
  <c r="G55" i="1" s="1"/>
  <c r="I35" i="1"/>
  <c r="I34" i="1"/>
  <c r="I36" i="1"/>
  <c r="I40" i="1"/>
  <c r="I41" i="1"/>
  <c r="G54" i="1" s="1"/>
  <c r="I42" i="1"/>
  <c r="I49" i="1"/>
  <c r="I48" i="1"/>
  <c r="I47" i="1"/>
  <c r="T29" i="1"/>
  <c r="T27" i="1"/>
  <c r="R53" i="1" s="1"/>
  <c r="T28" i="1"/>
  <c r="T35" i="1"/>
  <c r="T36" i="1"/>
  <c r="T34" i="1"/>
  <c r="T40" i="1"/>
  <c r="T41" i="1"/>
  <c r="T42" i="1"/>
  <c r="T48" i="1"/>
  <c r="T49" i="1"/>
  <c r="T47" i="1"/>
  <c r="AE34" i="1"/>
  <c r="AE36" i="1"/>
  <c r="AE35" i="1"/>
  <c r="AE42" i="1"/>
  <c r="AE40" i="1"/>
  <c r="AE41" i="1"/>
  <c r="AC54" i="1" s="1"/>
  <c r="AE47" i="1"/>
  <c r="AC53" i="1" s="1"/>
  <c r="AE49" i="1"/>
  <c r="AC55" i="1" s="1"/>
  <c r="AE48" i="1"/>
  <c r="AE29" i="1"/>
  <c r="AE27" i="1"/>
  <c r="AE28" i="1"/>
  <c r="R54" i="1" l="1"/>
  <c r="M20" i="1" s="1"/>
  <c r="M19" i="1"/>
  <c r="M21" i="1"/>
</calcChain>
</file>

<file path=xl/sharedStrings.xml><?xml version="1.0" encoding="utf-8"?>
<sst xmlns="http://schemas.openxmlformats.org/spreadsheetml/2006/main" count="262" uniqueCount="43">
  <si>
    <t>Погода</t>
  </si>
  <si>
    <t>Сухая</t>
  </si>
  <si>
    <t>Обычная</t>
  </si>
  <si>
    <t>Влажная</t>
  </si>
  <si>
    <t>Растение</t>
  </si>
  <si>
    <t>Р1</t>
  </si>
  <si>
    <t>Р2</t>
  </si>
  <si>
    <t>Р3</t>
  </si>
  <si>
    <t>Затраты за время выращивания, тыс. ден.ед.</t>
  </si>
  <si>
    <t>Расход удобрений, т</t>
  </si>
  <si>
    <t>Прибыль от продажи урожая, тыс. ден.ед.</t>
  </si>
  <si>
    <t>К1</t>
  </si>
  <si>
    <t>К2</t>
  </si>
  <si>
    <t>К3</t>
  </si>
  <si>
    <t>По прогнозу, вероятность сухой погоды в данном году составляет 10%, обычной - 70%, влажной - 20%.
По мнению руководства предприятия, наиболее важный критерий - прибыль, следующий по важности - затраты за время выращивания, менее важны (и одинаково важны между собой) затраты на посадку и расход удобрений.</t>
  </si>
  <si>
    <t>К4</t>
  </si>
  <si>
    <t>Сельскохозяйственное предприятие может выращивать на земельном участке один из трех видов растений: Р1, Р2 или Р3.
При выборе вида растения учитываются следующие критерии: затраты на посадку (K1); затраты за время выращивания (K2); расход удобрений (K3); прибыль от продажи урожая (K4). Затраты на посадку растений Р1, Р2, Р3 составляют 80, 60 и 120 тыс. ден.ед. соответственно. Другие показатели зависят от погодных условий летом.</t>
  </si>
  <si>
    <t>К3/К1</t>
  </si>
  <si>
    <t>C1</t>
  </si>
  <si>
    <t>Lk1</t>
  </si>
  <si>
    <t>C2</t>
  </si>
  <si>
    <t>Lk2</t>
  </si>
  <si>
    <t>C3</t>
  </si>
  <si>
    <t>Lk3</t>
  </si>
  <si>
    <t>C</t>
  </si>
  <si>
    <t>C4</t>
  </si>
  <si>
    <t>Lk4</t>
  </si>
  <si>
    <t>A</t>
  </si>
  <si>
    <t>B</t>
  </si>
  <si>
    <t>Затраты на посадку</t>
  </si>
  <si>
    <t>Затраты на время выращивания</t>
  </si>
  <si>
    <t>Расход удобрений</t>
  </si>
  <si>
    <t>Прибыль от продажи урожая</t>
  </si>
  <si>
    <t>A//C</t>
  </si>
  <si>
    <t>A//B//C</t>
  </si>
  <si>
    <t>Gm1</t>
  </si>
  <si>
    <t>Gm2</t>
  </si>
  <si>
    <t>Gm3</t>
  </si>
  <si>
    <t>E1</t>
  </si>
  <si>
    <t>E2</t>
  </si>
  <si>
    <t>E3</t>
  </si>
  <si>
    <t>С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</si>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</sst>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2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/>
    <xf numFmtId="0" fontId="3" fillId="0" borderId="8" xfId="0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3" fillId="0" borderId="0" xfId="0" applyFont="1"/>
    <xf numFmtId="0" fontId="3" fillId="0" borderId="10" xfId="0" applyFont="1" applyBorder="1"/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3364-9234-4A1B-A1B5-2BC473205A6B}">
  <dimension ref="A1:AE55"/>
  <sheetViews>
    <sheetView tabSelected="1" topLeftCell="B6" zoomScale="73" workbookViewId="0">
      <selection activeCell="M19" sqref="M19"/>
    </sheetView>
  </sheetViews>
  <sheetFormatPr defaultColWidth="8.88671875" defaultRowHeight="13.8" x14ac:dyDescent="0.25"/>
  <cols>
    <col min="1" max="1" width="37.5546875" style="5" customWidth="1"/>
    <col min="2" max="4" width="9" style="5" bestFit="1" customWidth="1"/>
    <col min="5" max="5" width="10.88671875" style="5" bestFit="1" customWidth="1"/>
    <col min="6" max="16384" width="8.88671875" style="5"/>
  </cols>
  <sheetData>
    <row r="1" spans="1:17" ht="16.2" thickBot="1" x14ac:dyDescent="0.3">
      <c r="A1" s="1" t="s">
        <v>0</v>
      </c>
      <c r="B1" s="17" t="s">
        <v>1</v>
      </c>
      <c r="C1" s="18"/>
      <c r="D1" s="19"/>
      <c r="E1" s="17" t="s">
        <v>2</v>
      </c>
      <c r="F1" s="18"/>
      <c r="G1" s="19"/>
      <c r="H1" s="17" t="s">
        <v>3</v>
      </c>
      <c r="I1" s="18"/>
      <c r="J1" s="19"/>
    </row>
    <row r="2" spans="1:17" ht="16.2" thickBot="1" x14ac:dyDescent="0.3">
      <c r="A2" s="2" t="s">
        <v>4</v>
      </c>
      <c r="B2" s="3" t="s">
        <v>5</v>
      </c>
      <c r="C2" s="3" t="s">
        <v>6</v>
      </c>
      <c r="D2" s="3" t="s">
        <v>7</v>
      </c>
      <c r="E2" s="3" t="s">
        <v>5</v>
      </c>
      <c r="F2" s="3" t="s">
        <v>6</v>
      </c>
      <c r="G2" s="3" t="s">
        <v>7</v>
      </c>
      <c r="H2" s="3" t="s">
        <v>5</v>
      </c>
      <c r="I2" s="3" t="s">
        <v>6</v>
      </c>
      <c r="J2" s="3" t="s">
        <v>7</v>
      </c>
    </row>
    <row r="3" spans="1:17" ht="31.8" thickBot="1" x14ac:dyDescent="0.3">
      <c r="A3" s="2" t="s">
        <v>8</v>
      </c>
      <c r="B3" s="3">
        <v>40</v>
      </c>
      <c r="C3" s="3">
        <v>70</v>
      </c>
      <c r="D3" s="3">
        <v>30</v>
      </c>
      <c r="E3" s="3">
        <v>30</v>
      </c>
      <c r="F3" s="3">
        <v>60</v>
      </c>
      <c r="G3" s="3">
        <v>30</v>
      </c>
      <c r="H3" s="3">
        <v>30</v>
      </c>
      <c r="I3" s="3">
        <v>30</v>
      </c>
      <c r="J3" s="3">
        <v>30</v>
      </c>
      <c r="K3" s="5" t="s">
        <v>12</v>
      </c>
      <c r="M3" s="5" t="s">
        <v>15</v>
      </c>
      <c r="N3" s="5" t="s">
        <v>12</v>
      </c>
      <c r="O3" s="5" t="s">
        <v>17</v>
      </c>
    </row>
    <row r="4" spans="1:17" ht="16.2" thickBot="1" x14ac:dyDescent="0.3">
      <c r="A4" s="2" t="s">
        <v>9</v>
      </c>
      <c r="B4" s="3">
        <v>60</v>
      </c>
      <c r="C4" s="3">
        <v>110</v>
      </c>
      <c r="D4" s="3">
        <v>40</v>
      </c>
      <c r="E4" s="3">
        <v>50</v>
      </c>
      <c r="F4" s="3">
        <v>80</v>
      </c>
      <c r="G4" s="3">
        <v>40</v>
      </c>
      <c r="H4" s="3">
        <v>50</v>
      </c>
      <c r="I4" s="3">
        <v>70</v>
      </c>
      <c r="J4" s="3">
        <v>30</v>
      </c>
      <c r="K4" s="5" t="s">
        <v>13</v>
      </c>
    </row>
    <row r="5" spans="1:17" ht="31.8" thickBot="1" x14ac:dyDescent="0.3">
      <c r="A5" s="2" t="s">
        <v>10</v>
      </c>
      <c r="B5" s="3">
        <v>680</v>
      </c>
      <c r="C5" s="3">
        <v>400</v>
      </c>
      <c r="D5" s="3">
        <v>700</v>
      </c>
      <c r="E5" s="3">
        <v>800</v>
      </c>
      <c r="F5" s="3">
        <v>900</v>
      </c>
      <c r="G5" s="3">
        <v>700</v>
      </c>
      <c r="H5" s="3">
        <v>800</v>
      </c>
      <c r="I5" s="3">
        <v>700</v>
      </c>
      <c r="J5" s="3">
        <v>1200</v>
      </c>
      <c r="K5" s="5" t="s">
        <v>15</v>
      </c>
    </row>
    <row r="7" spans="1:17" x14ac:dyDescent="0.25">
      <c r="A7" s="20" t="s">
        <v>14</v>
      </c>
      <c r="B7" s="21"/>
      <c r="C7" s="21"/>
      <c r="D7" s="21"/>
      <c r="E7" s="21"/>
      <c r="F7" s="21"/>
      <c r="G7" s="21"/>
      <c r="H7" s="21"/>
      <c r="I7" s="21"/>
      <c r="J7" s="21"/>
      <c r="L7" s="5">
        <v>0.1</v>
      </c>
    </row>
    <row r="8" spans="1:17" ht="15.6" customHeight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L8" s="5">
        <v>0.7</v>
      </c>
    </row>
    <row r="9" spans="1:17" ht="15.6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L9" s="5">
        <v>0.2</v>
      </c>
    </row>
    <row r="10" spans="1:17" ht="15.6" x14ac:dyDescent="0.25">
      <c r="A10" s="4"/>
    </row>
    <row r="11" spans="1:17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</row>
    <row r="12" spans="1:17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7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7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6" spans="1:17" x14ac:dyDescent="0.25">
      <c r="Q16" s="5" t="s">
        <v>42</v>
      </c>
    </row>
    <row r="17" spans="1:31" x14ac:dyDescent="0.25">
      <c r="L17" s="5" t="s">
        <v>41</v>
      </c>
      <c r="M17" s="5" t="s">
        <v>28</v>
      </c>
      <c r="N17" s="5" t="s">
        <v>27</v>
      </c>
    </row>
    <row r="18" spans="1:31" ht="18" x14ac:dyDescent="0.35">
      <c r="A18" s="7"/>
      <c r="B18" s="7" t="s">
        <v>11</v>
      </c>
      <c r="C18" s="7" t="s">
        <v>12</v>
      </c>
      <c r="D18" s="7" t="s">
        <v>13</v>
      </c>
      <c r="E18" s="7" t="s">
        <v>15</v>
      </c>
    </row>
    <row r="19" spans="1:31" ht="18" x14ac:dyDescent="0.35">
      <c r="A19" s="7" t="s">
        <v>11</v>
      </c>
      <c r="B19" s="8">
        <v>1</v>
      </c>
      <c r="C19" s="8">
        <v>0.33333333333333331</v>
      </c>
      <c r="D19" s="8">
        <v>1</v>
      </c>
      <c r="E19" s="8">
        <v>0.2</v>
      </c>
      <c r="G19" s="6" t="s">
        <v>18</v>
      </c>
      <c r="H19" s="9">
        <f>POWER(PRODUCT(B19:E19),(1/4))</f>
        <v>0.50813274815461473</v>
      </c>
      <c r="I19" s="6" t="s">
        <v>19</v>
      </c>
      <c r="J19" s="6">
        <f>H19/H23</f>
        <v>9.6325370234749269E-2</v>
      </c>
      <c r="L19" s="6" t="s">
        <v>38</v>
      </c>
      <c r="M19" s="6">
        <f>G53*L7+R53*L8+AC53*L9</f>
        <v>0.31104406340974949</v>
      </c>
    </row>
    <row r="20" spans="1:31" ht="18" x14ac:dyDescent="0.35">
      <c r="A20" s="7" t="s">
        <v>12</v>
      </c>
      <c r="B20" s="8">
        <v>3</v>
      </c>
      <c r="C20" s="8">
        <v>1</v>
      </c>
      <c r="D20" s="8">
        <v>3</v>
      </c>
      <c r="E20" s="8">
        <v>0.33333333333333331</v>
      </c>
      <c r="G20" s="6" t="s">
        <v>20</v>
      </c>
      <c r="H20" s="9">
        <f t="shared" ref="H20:H22" si="0">POWER(PRODUCT(B20:E20),(1/4))</f>
        <v>1.3160740129524926</v>
      </c>
      <c r="I20" s="6" t="s">
        <v>21</v>
      </c>
      <c r="J20" s="6">
        <f>H20/H23</f>
        <v>0.24948464159095499</v>
      </c>
      <c r="L20" s="6" t="s">
        <v>39</v>
      </c>
      <c r="M20" s="6">
        <f>G54*L7+R54*L8+AC54*L9</f>
        <v>0.36653878733304479</v>
      </c>
    </row>
    <row r="21" spans="1:31" ht="18" x14ac:dyDescent="0.35">
      <c r="A21" s="7" t="s">
        <v>13</v>
      </c>
      <c r="B21" s="8">
        <v>1</v>
      </c>
      <c r="C21" s="8">
        <v>0.33333333333333331</v>
      </c>
      <c r="D21" s="8">
        <v>1</v>
      </c>
      <c r="E21" s="8">
        <v>0.2</v>
      </c>
      <c r="G21" s="6" t="s">
        <v>22</v>
      </c>
      <c r="H21" s="9">
        <f t="shared" si="0"/>
        <v>0.50813274815461473</v>
      </c>
      <c r="I21" s="6" t="s">
        <v>23</v>
      </c>
      <c r="J21" s="6">
        <f>H21/H23</f>
        <v>9.6325370234749269E-2</v>
      </c>
      <c r="L21" s="6" t="s">
        <v>40</v>
      </c>
      <c r="M21" s="6">
        <f>G55*L7+R55*L8+AC55*L9</f>
        <v>0.32241714925720577</v>
      </c>
    </row>
    <row r="22" spans="1:31" ht="18" x14ac:dyDescent="0.35">
      <c r="A22" s="7" t="s">
        <v>15</v>
      </c>
      <c r="B22" s="8">
        <v>5</v>
      </c>
      <c r="C22" s="8">
        <v>3</v>
      </c>
      <c r="D22" s="8">
        <v>5</v>
      </c>
      <c r="E22" s="8">
        <v>1</v>
      </c>
      <c r="G22" s="6" t="s">
        <v>25</v>
      </c>
      <c r="H22" s="9">
        <f t="shared" si="0"/>
        <v>2.9428309563827115</v>
      </c>
      <c r="I22" s="6" t="s">
        <v>26</v>
      </c>
      <c r="J22" s="6">
        <f>H22/H23</f>
        <v>0.55786461793954656</v>
      </c>
    </row>
    <row r="23" spans="1:31" ht="18" x14ac:dyDescent="0.35">
      <c r="G23" s="10" t="s">
        <v>24</v>
      </c>
      <c r="H23" s="11">
        <f>SUM(H19:H22)</f>
        <v>5.2751704656444334</v>
      </c>
    </row>
    <row r="24" spans="1:31" ht="17.399999999999999" x14ac:dyDescent="0.3">
      <c r="A24" s="15" t="s">
        <v>1</v>
      </c>
      <c r="B24" s="15"/>
      <c r="C24" s="15"/>
      <c r="D24" s="15"/>
      <c r="L24" s="15" t="s">
        <v>2</v>
      </c>
      <c r="M24" s="15"/>
      <c r="N24" s="15"/>
      <c r="O24" s="15"/>
      <c r="W24" s="15" t="s">
        <v>3</v>
      </c>
      <c r="X24" s="15"/>
      <c r="Y24" s="15"/>
      <c r="Z24" s="15"/>
    </row>
    <row r="25" spans="1:31" ht="18" x14ac:dyDescent="0.35">
      <c r="A25" s="16" t="s">
        <v>29</v>
      </c>
      <c r="B25" s="16"/>
      <c r="C25" s="16"/>
      <c r="D25" s="16"/>
      <c r="F25" s="5" t="s">
        <v>28</v>
      </c>
      <c r="G25" s="5" t="s">
        <v>27</v>
      </c>
      <c r="H25" s="5" t="s">
        <v>24</v>
      </c>
      <c r="L25" s="16" t="s">
        <v>29</v>
      </c>
      <c r="M25" s="16"/>
      <c r="N25" s="16"/>
      <c r="O25" s="16"/>
      <c r="Q25" s="5" t="s">
        <v>28</v>
      </c>
      <c r="R25" s="5" t="s">
        <v>27</v>
      </c>
      <c r="S25" s="5" t="s">
        <v>24</v>
      </c>
      <c r="W25" s="16" t="s">
        <v>29</v>
      </c>
      <c r="X25" s="16"/>
      <c r="Y25" s="16"/>
      <c r="Z25" s="16"/>
      <c r="AB25" s="5" t="s">
        <v>28</v>
      </c>
      <c r="AC25" s="5" t="s">
        <v>27</v>
      </c>
      <c r="AD25" s="5" t="s">
        <v>24</v>
      </c>
    </row>
    <row r="26" spans="1:31" ht="18" x14ac:dyDescent="0.35">
      <c r="A26" s="8"/>
      <c r="B26" s="8" t="s">
        <v>27</v>
      </c>
      <c r="C26" s="8" t="s">
        <v>28</v>
      </c>
      <c r="D26" s="8" t="s">
        <v>24</v>
      </c>
      <c r="L26" s="8"/>
      <c r="M26" s="8" t="s">
        <v>27</v>
      </c>
      <c r="N26" s="8" t="s">
        <v>28</v>
      </c>
      <c r="O26" s="8" t="s">
        <v>24</v>
      </c>
      <c r="W26" s="8"/>
      <c r="X26" s="8" t="s">
        <v>27</v>
      </c>
      <c r="Y26" s="8" t="s">
        <v>28</v>
      </c>
      <c r="Z26" s="8" t="s">
        <v>24</v>
      </c>
    </row>
    <row r="27" spans="1:31" ht="18" x14ac:dyDescent="0.35">
      <c r="A27" s="8" t="s">
        <v>27</v>
      </c>
      <c r="B27" s="8">
        <v>1</v>
      </c>
      <c r="C27" s="8">
        <v>0.33333333333333331</v>
      </c>
      <c r="D27" s="8">
        <v>3</v>
      </c>
      <c r="F27" s="6" t="s">
        <v>18</v>
      </c>
      <c r="G27" s="9">
        <f>POWER(PRODUCT(B27:D27),(1/3))</f>
        <v>1</v>
      </c>
      <c r="H27" s="6" t="s">
        <v>19</v>
      </c>
      <c r="I27" s="6">
        <f>G27/G30</f>
        <v>0.25828499437449498</v>
      </c>
      <c r="L27" s="8" t="s">
        <v>27</v>
      </c>
      <c r="M27" s="8">
        <v>1</v>
      </c>
      <c r="N27" s="8">
        <v>0.33333333333333331</v>
      </c>
      <c r="O27" s="8">
        <v>3</v>
      </c>
      <c r="Q27" s="6" t="s">
        <v>18</v>
      </c>
      <c r="R27" s="9">
        <f>POWER(PRODUCT(L27:O27),(1/4))</f>
        <v>1</v>
      </c>
      <c r="S27" s="6" t="s">
        <v>19</v>
      </c>
      <c r="T27" s="6">
        <f>R27/R30</f>
        <v>0.28767686500719952</v>
      </c>
      <c r="W27" s="8" t="s">
        <v>27</v>
      </c>
      <c r="X27" s="8">
        <v>1</v>
      </c>
      <c r="Y27" s="8">
        <v>0.33333333333333331</v>
      </c>
      <c r="Z27" s="8">
        <v>3</v>
      </c>
      <c r="AB27" s="6" t="s">
        <v>18</v>
      </c>
      <c r="AC27" s="9">
        <f>POWER(PRODUCT(W27:Z27),(1/4))</f>
        <v>1</v>
      </c>
      <c r="AD27" s="6" t="s">
        <v>19</v>
      </c>
      <c r="AE27" s="6">
        <f>AC27/AC30</f>
        <v>0.28767686500719952</v>
      </c>
    </row>
    <row r="28" spans="1:31" ht="18" x14ac:dyDescent="0.35">
      <c r="A28" s="8" t="s">
        <v>28</v>
      </c>
      <c r="B28" s="8">
        <v>3</v>
      </c>
      <c r="C28" s="8">
        <v>1</v>
      </c>
      <c r="D28" s="8">
        <v>5</v>
      </c>
      <c r="F28" s="6" t="s">
        <v>20</v>
      </c>
      <c r="G28" s="9">
        <f t="shared" ref="G28:G29" si="1">POWER(PRODUCT(B28:D28),(1/3))</f>
        <v>2.4662120743304703</v>
      </c>
      <c r="H28" s="6" t="s">
        <v>21</v>
      </c>
      <c r="I28" s="6">
        <f>G28/G30</f>
        <v>0.63698557174475723</v>
      </c>
      <c r="L28" s="8" t="s">
        <v>28</v>
      </c>
      <c r="M28" s="8">
        <v>3</v>
      </c>
      <c r="N28" s="8">
        <v>1</v>
      </c>
      <c r="O28" s="8">
        <v>5</v>
      </c>
      <c r="Q28" s="6" t="s">
        <v>20</v>
      </c>
      <c r="R28" s="9">
        <f t="shared" ref="R28:R29" si="2">POWER(PRODUCT(L28:O28),(1/4))</f>
        <v>1.9679896712654303</v>
      </c>
      <c r="S28" s="6" t="s">
        <v>21</v>
      </c>
      <c r="T28" s="6">
        <f>R28/R30</f>
        <v>0.56614509899618815</v>
      </c>
      <c r="W28" s="8" t="s">
        <v>28</v>
      </c>
      <c r="X28" s="8">
        <v>3</v>
      </c>
      <c r="Y28" s="8">
        <v>1</v>
      </c>
      <c r="Z28" s="8">
        <v>5</v>
      </c>
      <c r="AB28" s="6" t="s">
        <v>20</v>
      </c>
      <c r="AC28" s="9">
        <f t="shared" ref="AC28:AC29" si="3">POWER(PRODUCT(W28:Z28),(1/4))</f>
        <v>1.9679896712654303</v>
      </c>
      <c r="AD28" s="6" t="s">
        <v>21</v>
      </c>
      <c r="AE28" s="6">
        <f>AC28/AC30</f>
        <v>0.56614509899618815</v>
      </c>
    </row>
    <row r="29" spans="1:31" ht="18" x14ac:dyDescent="0.35">
      <c r="A29" s="8" t="s">
        <v>24</v>
      </c>
      <c r="B29" s="8">
        <v>0.33333333333333331</v>
      </c>
      <c r="C29" s="8">
        <v>0.2</v>
      </c>
      <c r="D29" s="8">
        <v>1</v>
      </c>
      <c r="F29" s="6" t="s">
        <v>22</v>
      </c>
      <c r="G29" s="9">
        <f t="shared" si="1"/>
        <v>0.40548013303822666</v>
      </c>
      <c r="H29" s="6" t="s">
        <v>23</v>
      </c>
      <c r="I29" s="6">
        <f>G29/G30</f>
        <v>0.10472943388074786</v>
      </c>
      <c r="L29" s="8" t="s">
        <v>24</v>
      </c>
      <c r="M29" s="8">
        <v>0.33333333333333331</v>
      </c>
      <c r="N29" s="8">
        <v>0.2</v>
      </c>
      <c r="O29" s="8">
        <v>1</v>
      </c>
      <c r="Q29" s="6" t="s">
        <v>22</v>
      </c>
      <c r="R29" s="9">
        <f t="shared" si="2"/>
        <v>0.50813274815461473</v>
      </c>
      <c r="S29" s="6" t="s">
        <v>23</v>
      </c>
      <c r="T29" s="6">
        <f>R29/R30</f>
        <v>0.14617803599661242</v>
      </c>
      <c r="W29" s="8" t="s">
        <v>24</v>
      </c>
      <c r="X29" s="8">
        <v>0.33333333333333331</v>
      </c>
      <c r="Y29" s="8">
        <v>0.2</v>
      </c>
      <c r="Z29" s="8">
        <v>1</v>
      </c>
      <c r="AB29" s="6" t="s">
        <v>22</v>
      </c>
      <c r="AC29" s="9">
        <f t="shared" si="3"/>
        <v>0.50813274815461473</v>
      </c>
      <c r="AD29" s="6" t="s">
        <v>23</v>
      </c>
      <c r="AE29" s="6">
        <f>AC29/AC30</f>
        <v>0.14617803599661242</v>
      </c>
    </row>
    <row r="30" spans="1:31" ht="18" x14ac:dyDescent="0.35">
      <c r="F30" s="10" t="s">
        <v>24</v>
      </c>
      <c r="G30" s="12">
        <f>G27+G28+G29</f>
        <v>3.8716922073686968</v>
      </c>
      <c r="H30" s="14"/>
      <c r="I30" s="13"/>
      <c r="Q30" s="10" t="s">
        <v>24</v>
      </c>
      <c r="R30" s="12">
        <f>R27+R28+R29</f>
        <v>3.4761224194200446</v>
      </c>
      <c r="S30" s="14"/>
      <c r="T30" s="13"/>
      <c r="AB30" s="10" t="s">
        <v>24</v>
      </c>
      <c r="AC30" s="12">
        <f>AC27+AC28+AC29</f>
        <v>3.4761224194200446</v>
      </c>
      <c r="AD30" s="14"/>
      <c r="AE30" s="13"/>
    </row>
    <row r="32" spans="1:31" ht="18" x14ac:dyDescent="0.35">
      <c r="A32" s="16" t="s">
        <v>30</v>
      </c>
      <c r="B32" s="16"/>
      <c r="C32" s="16"/>
      <c r="D32" s="16"/>
      <c r="F32" s="5" t="s">
        <v>24</v>
      </c>
      <c r="G32" s="5" t="s">
        <v>27</v>
      </c>
      <c r="H32" s="5" t="s">
        <v>28</v>
      </c>
      <c r="L32" s="16" t="s">
        <v>30</v>
      </c>
      <c r="M32" s="16"/>
      <c r="N32" s="16"/>
      <c r="O32" s="16"/>
      <c r="W32" s="16" t="s">
        <v>30</v>
      </c>
      <c r="X32" s="16"/>
      <c r="Y32" s="16"/>
      <c r="Z32" s="16"/>
    </row>
    <row r="33" spans="1:31" ht="18" x14ac:dyDescent="0.35">
      <c r="A33" s="8"/>
      <c r="B33" s="8" t="s">
        <v>27</v>
      </c>
      <c r="C33" s="8" t="s">
        <v>28</v>
      </c>
      <c r="D33" s="8" t="s">
        <v>24</v>
      </c>
      <c r="L33" s="8"/>
      <c r="M33" s="8" t="s">
        <v>27</v>
      </c>
      <c r="N33" s="8" t="s">
        <v>28</v>
      </c>
      <c r="O33" s="8" t="s">
        <v>24</v>
      </c>
      <c r="Q33" s="5" t="s">
        <v>33</v>
      </c>
      <c r="R33" s="5" t="s">
        <v>28</v>
      </c>
      <c r="W33" s="8"/>
      <c r="X33" s="8" t="s">
        <v>27</v>
      </c>
      <c r="Y33" s="8" t="s">
        <v>28</v>
      </c>
      <c r="Z33" s="8" t="s">
        <v>24</v>
      </c>
      <c r="AB33" s="5" t="s">
        <v>34</v>
      </c>
    </row>
    <row r="34" spans="1:31" ht="18" x14ac:dyDescent="0.35">
      <c r="A34" s="8" t="s">
        <v>27</v>
      </c>
      <c r="B34" s="8">
        <v>1</v>
      </c>
      <c r="C34" s="8">
        <v>3</v>
      </c>
      <c r="D34" s="8">
        <v>0.33333333333333331</v>
      </c>
      <c r="F34" s="6" t="s">
        <v>18</v>
      </c>
      <c r="G34" s="9">
        <f>POWER(PRODUCT(A34:D34),(1/4))</f>
        <v>1</v>
      </c>
      <c r="H34" s="6" t="s">
        <v>19</v>
      </c>
      <c r="I34" s="6">
        <f>G34/G37</f>
        <v>0.28767686500719947</v>
      </c>
      <c r="L34" s="8" t="s">
        <v>27</v>
      </c>
      <c r="M34" s="8">
        <v>1</v>
      </c>
      <c r="N34" s="8">
        <v>3</v>
      </c>
      <c r="O34" s="8">
        <v>1</v>
      </c>
      <c r="Q34" s="6" t="s">
        <v>18</v>
      </c>
      <c r="R34" s="9">
        <f>POWER(PRODUCT(L34:O34),(1/4))</f>
        <v>1.3160740129524926</v>
      </c>
      <c r="S34" s="6" t="s">
        <v>19</v>
      </c>
      <c r="T34" s="6">
        <f>R34/R37</f>
        <v>0.41005599378693447</v>
      </c>
      <c r="W34" s="8" t="s">
        <v>27</v>
      </c>
      <c r="X34" s="8">
        <v>1</v>
      </c>
      <c r="Y34" s="8">
        <v>1</v>
      </c>
      <c r="Z34" s="8">
        <v>1</v>
      </c>
      <c r="AB34" s="6" t="s">
        <v>18</v>
      </c>
      <c r="AC34" s="9">
        <f>POWER(PRODUCT(W34:Z34),(1/4))</f>
        <v>1</v>
      </c>
      <c r="AD34" s="6" t="s">
        <v>19</v>
      </c>
      <c r="AE34" s="6">
        <f>AC34/AC37</f>
        <v>0.33333333333333331</v>
      </c>
    </row>
    <row r="35" spans="1:31" ht="18" x14ac:dyDescent="0.35">
      <c r="A35" s="8" t="s">
        <v>28</v>
      </c>
      <c r="B35" s="8">
        <v>0.33333333333333331</v>
      </c>
      <c r="C35" s="8">
        <v>1</v>
      </c>
      <c r="D35" s="8">
        <v>0.2</v>
      </c>
      <c r="F35" s="6" t="s">
        <v>20</v>
      </c>
      <c r="G35" s="9">
        <f t="shared" ref="G35:G36" si="4">POWER(PRODUCT(A35:D35),(1/4))</f>
        <v>0.50813274815461473</v>
      </c>
      <c r="H35" s="6" t="s">
        <v>21</v>
      </c>
      <c r="I35" s="6">
        <f>G35/G37</f>
        <v>0.14617803599661239</v>
      </c>
      <c r="L35" s="8" t="s">
        <v>28</v>
      </c>
      <c r="M35" s="8">
        <v>0.33333333333333331</v>
      </c>
      <c r="N35" s="8">
        <v>1</v>
      </c>
      <c r="O35" s="8">
        <v>0.33333333333333331</v>
      </c>
      <c r="Q35" s="6" t="s">
        <v>20</v>
      </c>
      <c r="R35" s="9">
        <f t="shared" ref="R35:R36" si="5">POWER(PRODUCT(L35:O35),(1/4))</f>
        <v>0.57735026918962573</v>
      </c>
      <c r="S35" s="6" t="s">
        <v>21</v>
      </c>
      <c r="T35" s="6">
        <f>R35/R37</f>
        <v>0.17988801242613103</v>
      </c>
      <c r="W35" s="8" t="s">
        <v>28</v>
      </c>
      <c r="X35" s="8">
        <v>1</v>
      </c>
      <c r="Y35" s="8">
        <v>1</v>
      </c>
      <c r="Z35" s="8">
        <v>1</v>
      </c>
      <c r="AB35" s="6" t="s">
        <v>20</v>
      </c>
      <c r="AC35" s="9">
        <f t="shared" ref="AC35:AC36" si="6">POWER(PRODUCT(W35:Z35),(1/4))</f>
        <v>1</v>
      </c>
      <c r="AD35" s="6" t="s">
        <v>21</v>
      </c>
      <c r="AE35" s="6">
        <f>AC35/AC37</f>
        <v>0.33333333333333331</v>
      </c>
    </row>
    <row r="36" spans="1:31" ht="18" x14ac:dyDescent="0.35">
      <c r="A36" s="8" t="s">
        <v>24</v>
      </c>
      <c r="B36" s="8">
        <v>3</v>
      </c>
      <c r="C36" s="8">
        <v>5</v>
      </c>
      <c r="D36" s="8">
        <v>1</v>
      </c>
      <c r="F36" s="6" t="s">
        <v>22</v>
      </c>
      <c r="G36" s="9">
        <f t="shared" si="4"/>
        <v>1.9679896712654303</v>
      </c>
      <c r="H36" s="6" t="s">
        <v>23</v>
      </c>
      <c r="I36" s="6">
        <f>G36/G37</f>
        <v>0.56614509899618815</v>
      </c>
      <c r="L36" s="8" t="s">
        <v>24</v>
      </c>
      <c r="M36" s="8">
        <v>1</v>
      </c>
      <c r="N36" s="8">
        <v>3</v>
      </c>
      <c r="O36" s="8">
        <v>1</v>
      </c>
      <c r="Q36" s="6" t="s">
        <v>22</v>
      </c>
      <c r="R36" s="9">
        <f t="shared" si="5"/>
        <v>1.3160740129524926</v>
      </c>
      <c r="S36" s="6" t="s">
        <v>23</v>
      </c>
      <c r="T36" s="6">
        <f>R36/R37</f>
        <v>0.41005599378693447</v>
      </c>
      <c r="W36" s="8" t="s">
        <v>24</v>
      </c>
      <c r="X36" s="8">
        <v>1</v>
      </c>
      <c r="Y36" s="8">
        <v>1</v>
      </c>
      <c r="Z36" s="8">
        <v>1</v>
      </c>
      <c r="AB36" s="6" t="s">
        <v>22</v>
      </c>
      <c r="AC36" s="9">
        <f t="shared" si="6"/>
        <v>1</v>
      </c>
      <c r="AD36" s="6" t="s">
        <v>23</v>
      </c>
      <c r="AE36" s="6">
        <f>AC36/AC37</f>
        <v>0.33333333333333331</v>
      </c>
    </row>
    <row r="37" spans="1:31" ht="18" x14ac:dyDescent="0.35">
      <c r="F37" s="10" t="s">
        <v>24</v>
      </c>
      <c r="G37" s="12">
        <f>G34+G35+G36</f>
        <v>3.4761224194200451</v>
      </c>
      <c r="H37" s="14"/>
      <c r="I37" s="13"/>
      <c r="Q37" s="10" t="s">
        <v>24</v>
      </c>
      <c r="R37" s="12">
        <f>R34+R35+R36</f>
        <v>3.2094982950946109</v>
      </c>
      <c r="S37" s="14"/>
      <c r="T37" s="13"/>
      <c r="AB37" s="10" t="s">
        <v>24</v>
      </c>
      <c r="AC37" s="12">
        <f>AC34+AC35+AC36</f>
        <v>3</v>
      </c>
      <c r="AD37" s="14"/>
      <c r="AE37" s="13"/>
    </row>
    <row r="38" spans="1:31" ht="18" x14ac:dyDescent="0.35">
      <c r="A38" s="16" t="s">
        <v>31</v>
      </c>
      <c r="B38" s="16"/>
      <c r="C38" s="16"/>
      <c r="D38" s="16"/>
      <c r="F38" s="5" t="s">
        <v>24</v>
      </c>
      <c r="G38" s="5" t="s">
        <v>27</v>
      </c>
      <c r="H38" s="5" t="s">
        <v>28</v>
      </c>
      <c r="L38" s="16" t="s">
        <v>31</v>
      </c>
      <c r="M38" s="16"/>
      <c r="N38" s="16"/>
      <c r="O38" s="16"/>
      <c r="W38" s="16" t="s">
        <v>31</v>
      </c>
      <c r="X38" s="16"/>
      <c r="Y38" s="16"/>
      <c r="Z38" s="16"/>
    </row>
    <row r="39" spans="1:31" ht="18" x14ac:dyDescent="0.35">
      <c r="A39" s="8"/>
      <c r="B39" s="8" t="s">
        <v>27</v>
      </c>
      <c r="C39" s="8" t="s">
        <v>28</v>
      </c>
      <c r="D39" s="8" t="s">
        <v>24</v>
      </c>
      <c r="L39" s="8"/>
      <c r="M39" s="8" t="s">
        <v>27</v>
      </c>
      <c r="N39" s="8" t="s">
        <v>28</v>
      </c>
      <c r="O39" s="8" t="s">
        <v>24</v>
      </c>
      <c r="Q39" s="5" t="s">
        <v>24</v>
      </c>
      <c r="R39" s="5" t="s">
        <v>27</v>
      </c>
      <c r="S39" s="5" t="s">
        <v>28</v>
      </c>
      <c r="W39" s="8"/>
      <c r="X39" s="8" t="s">
        <v>27</v>
      </c>
      <c r="Y39" s="8" t="s">
        <v>28</v>
      </c>
      <c r="Z39" s="8" t="s">
        <v>24</v>
      </c>
      <c r="AB39" s="5" t="s">
        <v>24</v>
      </c>
      <c r="AC39" s="5" t="s">
        <v>27</v>
      </c>
      <c r="AD39" s="5" t="s">
        <v>28</v>
      </c>
    </row>
    <row r="40" spans="1:31" ht="18" x14ac:dyDescent="0.35">
      <c r="A40" s="8" t="s">
        <v>27</v>
      </c>
      <c r="B40" s="8">
        <v>1</v>
      </c>
      <c r="C40" s="8">
        <v>3</v>
      </c>
      <c r="D40" s="8">
        <v>0.33333333333333331</v>
      </c>
      <c r="F40" s="6" t="s">
        <v>18</v>
      </c>
      <c r="G40" s="9">
        <f>POWER(PRODUCT(A40:D40),(1/4))</f>
        <v>1</v>
      </c>
      <c r="H40" s="6" t="s">
        <v>19</v>
      </c>
      <c r="I40" s="6">
        <f>G40/G43</f>
        <v>0.28767686500719947</v>
      </c>
      <c r="L40" s="8" t="s">
        <v>27</v>
      </c>
      <c r="M40" s="8">
        <v>1</v>
      </c>
      <c r="N40" s="8">
        <v>3</v>
      </c>
      <c r="O40" s="8">
        <v>0.33333333333333331</v>
      </c>
      <c r="Q40" s="6" t="s">
        <v>18</v>
      </c>
      <c r="R40" s="9">
        <f>POWER(PRODUCT(L40:O40),(1/4))</f>
        <v>1</v>
      </c>
      <c r="S40" s="6" t="s">
        <v>19</v>
      </c>
      <c r="T40" s="6">
        <f>R40/R43</f>
        <v>0.28767686500719947</v>
      </c>
      <c r="W40" s="8" t="s">
        <v>27</v>
      </c>
      <c r="X40" s="8">
        <v>1</v>
      </c>
      <c r="Y40" s="8">
        <v>3</v>
      </c>
      <c r="Z40" s="8">
        <v>0.33333333333333331</v>
      </c>
      <c r="AB40" s="6" t="s">
        <v>18</v>
      </c>
      <c r="AC40" s="9">
        <f>POWER(PRODUCT(W40:Z40),(1/4))</f>
        <v>1</v>
      </c>
      <c r="AD40" s="6" t="s">
        <v>19</v>
      </c>
      <c r="AE40" s="6">
        <f>AC40/AC43</f>
        <v>0.28767686500719947</v>
      </c>
    </row>
    <row r="41" spans="1:31" ht="18" x14ac:dyDescent="0.35">
      <c r="A41" s="8" t="s">
        <v>28</v>
      </c>
      <c r="B41" s="8">
        <v>0.33333333333333331</v>
      </c>
      <c r="C41" s="8">
        <v>1</v>
      </c>
      <c r="D41" s="8">
        <v>0.2</v>
      </c>
      <c r="F41" s="6" t="s">
        <v>20</v>
      </c>
      <c r="G41" s="9">
        <f t="shared" ref="G41:G42" si="7">POWER(PRODUCT(A41:D41),(1/4))</f>
        <v>0.50813274815461473</v>
      </c>
      <c r="H41" s="6" t="s">
        <v>21</v>
      </c>
      <c r="I41" s="6">
        <f>G41/G43</f>
        <v>0.14617803599661239</v>
      </c>
      <c r="L41" s="8" t="s">
        <v>28</v>
      </c>
      <c r="M41" s="8">
        <v>0.33333333333333331</v>
      </c>
      <c r="N41" s="8">
        <v>1</v>
      </c>
      <c r="O41" s="8">
        <v>0.2</v>
      </c>
      <c r="Q41" s="6" t="s">
        <v>20</v>
      </c>
      <c r="R41" s="9">
        <f t="shared" ref="R41:R42" si="8">POWER(PRODUCT(L41:O41),(1/4))</f>
        <v>0.50813274815461473</v>
      </c>
      <c r="S41" s="6" t="s">
        <v>21</v>
      </c>
      <c r="T41" s="6">
        <f>R41/R43</f>
        <v>0.14617803599661239</v>
      </c>
      <c r="W41" s="8" t="s">
        <v>28</v>
      </c>
      <c r="X41" s="8">
        <v>0.33333333333333331</v>
      </c>
      <c r="Y41" s="8">
        <v>1</v>
      </c>
      <c r="Z41" s="8">
        <v>0.2</v>
      </c>
      <c r="AB41" s="6" t="s">
        <v>20</v>
      </c>
      <c r="AC41" s="9">
        <f t="shared" ref="AC41:AC42" si="9">POWER(PRODUCT(W41:Z41),(1/4))</f>
        <v>0.50813274815461473</v>
      </c>
      <c r="AD41" s="6" t="s">
        <v>21</v>
      </c>
      <c r="AE41" s="6">
        <f>AC41/AC43</f>
        <v>0.14617803599661239</v>
      </c>
    </row>
    <row r="42" spans="1:31" ht="18" x14ac:dyDescent="0.35">
      <c r="A42" s="8" t="s">
        <v>24</v>
      </c>
      <c r="B42" s="8">
        <v>3</v>
      </c>
      <c r="C42" s="8">
        <v>5</v>
      </c>
      <c r="D42" s="8">
        <v>1</v>
      </c>
      <c r="F42" s="6" t="s">
        <v>22</v>
      </c>
      <c r="G42" s="9">
        <f t="shared" si="7"/>
        <v>1.9679896712654303</v>
      </c>
      <c r="H42" s="6" t="s">
        <v>23</v>
      </c>
      <c r="I42" s="6">
        <f>G42/G43</f>
        <v>0.56614509899618815</v>
      </c>
      <c r="L42" s="8" t="s">
        <v>24</v>
      </c>
      <c r="M42" s="8">
        <v>3</v>
      </c>
      <c r="N42" s="8">
        <v>5</v>
      </c>
      <c r="O42" s="8">
        <v>1</v>
      </c>
      <c r="Q42" s="6" t="s">
        <v>22</v>
      </c>
      <c r="R42" s="9">
        <f t="shared" si="8"/>
        <v>1.9679896712654303</v>
      </c>
      <c r="S42" s="6" t="s">
        <v>23</v>
      </c>
      <c r="T42" s="6">
        <f>R42/R43</f>
        <v>0.56614509899618815</v>
      </c>
      <c r="W42" s="8" t="s">
        <v>24</v>
      </c>
      <c r="X42" s="8">
        <v>3</v>
      </c>
      <c r="Y42" s="8">
        <v>5</v>
      </c>
      <c r="Z42" s="8">
        <v>1</v>
      </c>
      <c r="AB42" s="6" t="s">
        <v>22</v>
      </c>
      <c r="AC42" s="9">
        <f t="shared" si="9"/>
        <v>1.9679896712654303</v>
      </c>
      <c r="AD42" s="6" t="s">
        <v>23</v>
      </c>
      <c r="AE42" s="6">
        <f>AC42/AC43</f>
        <v>0.56614509899618815</v>
      </c>
    </row>
    <row r="43" spans="1:31" ht="18" x14ac:dyDescent="0.35">
      <c r="F43" s="10" t="s">
        <v>24</v>
      </c>
      <c r="G43" s="12">
        <f>G40+G41+G42</f>
        <v>3.4761224194200451</v>
      </c>
      <c r="H43" s="14"/>
      <c r="I43" s="13"/>
      <c r="Q43" s="10" t="s">
        <v>24</v>
      </c>
      <c r="R43" s="12">
        <f>R40+R41+R42</f>
        <v>3.4761224194200451</v>
      </c>
      <c r="S43" s="14"/>
      <c r="T43" s="13"/>
      <c r="AB43" s="10" t="s">
        <v>24</v>
      </c>
      <c r="AC43" s="12">
        <f>AC40+AC41+AC42</f>
        <v>3.4761224194200451</v>
      </c>
      <c r="AD43" s="14"/>
      <c r="AE43" s="13"/>
    </row>
    <row r="45" spans="1:31" ht="18" x14ac:dyDescent="0.35">
      <c r="A45" s="16" t="s">
        <v>32</v>
      </c>
      <c r="B45" s="16"/>
      <c r="C45" s="16"/>
      <c r="D45" s="16"/>
      <c r="L45" s="16" t="s">
        <v>32</v>
      </c>
      <c r="M45" s="16"/>
      <c r="N45" s="16"/>
      <c r="O45" s="16"/>
      <c r="W45" s="16" t="s">
        <v>32</v>
      </c>
      <c r="X45" s="16"/>
      <c r="Y45" s="16"/>
      <c r="Z45" s="16"/>
    </row>
    <row r="46" spans="1:31" ht="18" x14ac:dyDescent="0.35">
      <c r="A46" s="8"/>
      <c r="B46" s="8" t="s">
        <v>27</v>
      </c>
      <c r="C46" s="8" t="s">
        <v>28</v>
      </c>
      <c r="D46" s="8" t="s">
        <v>24</v>
      </c>
      <c r="F46" s="5" t="s">
        <v>24</v>
      </c>
      <c r="G46" s="5" t="s">
        <v>27</v>
      </c>
      <c r="H46" s="5" t="s">
        <v>28</v>
      </c>
      <c r="L46" s="8"/>
      <c r="M46" s="8" t="s">
        <v>27</v>
      </c>
      <c r="N46" s="8" t="s">
        <v>28</v>
      </c>
      <c r="O46" s="8" t="s">
        <v>24</v>
      </c>
      <c r="Q46" s="5" t="s">
        <v>28</v>
      </c>
      <c r="R46" s="5" t="s">
        <v>27</v>
      </c>
      <c r="S46" s="5" t="s">
        <v>24</v>
      </c>
      <c r="W46" s="8"/>
      <c r="X46" s="8" t="s">
        <v>27</v>
      </c>
      <c r="Y46" s="8" t="s">
        <v>28</v>
      </c>
      <c r="Z46" s="8" t="s">
        <v>24</v>
      </c>
      <c r="AB46" s="5" t="s">
        <v>24</v>
      </c>
      <c r="AC46" s="5" t="s">
        <v>27</v>
      </c>
      <c r="AD46" s="5" t="s">
        <v>28</v>
      </c>
    </row>
    <row r="47" spans="1:31" ht="18" x14ac:dyDescent="0.35">
      <c r="A47" s="8" t="s">
        <v>27</v>
      </c>
      <c r="B47" s="8">
        <v>1</v>
      </c>
      <c r="C47" s="8">
        <v>3</v>
      </c>
      <c r="D47" s="8">
        <v>0.33333333333333331</v>
      </c>
      <c r="F47" s="6" t="s">
        <v>18</v>
      </c>
      <c r="G47" s="9">
        <f>POWER(PRODUCT(A47:D47),(1/4))</f>
        <v>1</v>
      </c>
      <c r="H47" s="6" t="s">
        <v>19</v>
      </c>
      <c r="I47" s="6">
        <f>G47/G50</f>
        <v>0.28767686500719947</v>
      </c>
      <c r="L47" s="8" t="s">
        <v>27</v>
      </c>
      <c r="M47" s="8">
        <v>1</v>
      </c>
      <c r="N47" s="8">
        <v>0.33333333333333331</v>
      </c>
      <c r="O47" s="8">
        <v>3</v>
      </c>
      <c r="Q47" s="6" t="s">
        <v>18</v>
      </c>
      <c r="R47" s="9">
        <f>POWER(PRODUCT(L47:O47),(1/4))</f>
        <v>1</v>
      </c>
      <c r="S47" s="6" t="s">
        <v>19</v>
      </c>
      <c r="T47" s="6">
        <f>R47/R50</f>
        <v>0.28767686500719952</v>
      </c>
      <c r="W47" s="8" t="s">
        <v>27</v>
      </c>
      <c r="X47" s="8">
        <v>1</v>
      </c>
      <c r="Y47" s="8">
        <v>3</v>
      </c>
      <c r="Z47" s="8">
        <v>0.33333333333333331</v>
      </c>
      <c r="AB47" s="6" t="s">
        <v>18</v>
      </c>
      <c r="AC47" s="9">
        <f>POWER(PRODUCT(W47:Z47),(1/4))</f>
        <v>1</v>
      </c>
      <c r="AD47" s="6" t="s">
        <v>19</v>
      </c>
      <c r="AE47" s="6">
        <f>AC47/AC50</f>
        <v>0.28767686500719947</v>
      </c>
    </row>
    <row r="48" spans="1:31" ht="18" x14ac:dyDescent="0.35">
      <c r="A48" s="8" t="s">
        <v>28</v>
      </c>
      <c r="B48" s="8">
        <v>0.33333333333333331</v>
      </c>
      <c r="C48" s="8">
        <v>1</v>
      </c>
      <c r="D48" s="8">
        <v>0.2</v>
      </c>
      <c r="F48" s="6" t="s">
        <v>20</v>
      </c>
      <c r="G48" s="9">
        <f t="shared" ref="G48:G49" si="10">POWER(PRODUCT(A48:D48),(1/4))</f>
        <v>0.50813274815461473</v>
      </c>
      <c r="H48" s="6" t="s">
        <v>21</v>
      </c>
      <c r="I48" s="6">
        <f>G48/G50</f>
        <v>0.14617803599661239</v>
      </c>
      <c r="L48" s="8" t="s">
        <v>28</v>
      </c>
      <c r="M48" s="8">
        <v>3</v>
      </c>
      <c r="N48" s="8">
        <v>1</v>
      </c>
      <c r="O48" s="8">
        <v>5</v>
      </c>
      <c r="Q48" s="6" t="s">
        <v>20</v>
      </c>
      <c r="R48" s="9">
        <f t="shared" ref="R48:R49" si="11">POWER(PRODUCT(L48:O48),(1/4))</f>
        <v>1.9679896712654303</v>
      </c>
      <c r="S48" s="6" t="s">
        <v>21</v>
      </c>
      <c r="T48" s="6">
        <f>R48/R50</f>
        <v>0.56614509899618815</v>
      </c>
      <c r="W48" s="8" t="s">
        <v>28</v>
      </c>
      <c r="X48" s="8">
        <v>0.33333333333333331</v>
      </c>
      <c r="Y48" s="8">
        <v>1</v>
      </c>
      <c r="Z48" s="8">
        <v>0.2</v>
      </c>
      <c r="AB48" s="6" t="s">
        <v>20</v>
      </c>
      <c r="AC48" s="9">
        <f t="shared" ref="AC48:AC49" si="12">POWER(PRODUCT(W48:Z48),(1/4))</f>
        <v>0.50813274815461473</v>
      </c>
      <c r="AD48" s="6" t="s">
        <v>21</v>
      </c>
      <c r="AE48" s="6">
        <f>AC48/AC50</f>
        <v>0.14617803599661239</v>
      </c>
    </row>
    <row r="49" spans="1:31" ht="18" x14ac:dyDescent="0.35">
      <c r="A49" s="8" t="s">
        <v>24</v>
      </c>
      <c r="B49" s="8">
        <v>3</v>
      </c>
      <c r="C49" s="8">
        <v>5</v>
      </c>
      <c r="D49" s="8">
        <v>1</v>
      </c>
      <c r="F49" s="6" t="s">
        <v>22</v>
      </c>
      <c r="G49" s="9">
        <f t="shared" si="10"/>
        <v>1.9679896712654303</v>
      </c>
      <c r="H49" s="6" t="s">
        <v>23</v>
      </c>
      <c r="I49" s="6">
        <f>G49/G50</f>
        <v>0.56614509899618815</v>
      </c>
      <c r="L49" s="8" t="s">
        <v>24</v>
      </c>
      <c r="M49" s="8">
        <v>0.33333333333333331</v>
      </c>
      <c r="N49" s="8">
        <v>0.2</v>
      </c>
      <c r="O49" s="8">
        <v>1</v>
      </c>
      <c r="Q49" s="6" t="s">
        <v>22</v>
      </c>
      <c r="R49" s="9">
        <f t="shared" si="11"/>
        <v>0.50813274815461473</v>
      </c>
      <c r="S49" s="6" t="s">
        <v>23</v>
      </c>
      <c r="T49" s="6">
        <f>R49/R50</f>
        <v>0.14617803599661242</v>
      </c>
      <c r="W49" s="8" t="s">
        <v>24</v>
      </c>
      <c r="X49" s="8">
        <v>3</v>
      </c>
      <c r="Y49" s="8">
        <v>5</v>
      </c>
      <c r="Z49" s="8">
        <v>1</v>
      </c>
      <c r="AB49" s="6" t="s">
        <v>22</v>
      </c>
      <c r="AC49" s="9">
        <f t="shared" si="12"/>
        <v>1.9679896712654303</v>
      </c>
      <c r="AD49" s="6" t="s">
        <v>23</v>
      </c>
      <c r="AE49" s="6">
        <f>AC49/AC50</f>
        <v>0.56614509899618815</v>
      </c>
    </row>
    <row r="50" spans="1:31" ht="18" x14ac:dyDescent="0.35">
      <c r="F50" s="10" t="s">
        <v>24</v>
      </c>
      <c r="G50" s="12">
        <f>G47+G48+G49</f>
        <v>3.4761224194200451</v>
      </c>
      <c r="H50" s="14"/>
      <c r="I50" s="13"/>
      <c r="Q50" s="10" t="s">
        <v>24</v>
      </c>
      <c r="R50" s="12">
        <f>R47+R48+R49</f>
        <v>3.4761224194200446</v>
      </c>
      <c r="S50" s="14"/>
      <c r="T50" s="13"/>
      <c r="AB50" s="10" t="s">
        <v>24</v>
      </c>
      <c r="AC50" s="12">
        <f>AC47+AC48+AC49</f>
        <v>3.4761224194200451</v>
      </c>
      <c r="AD50" s="14"/>
      <c r="AE50" s="13"/>
    </row>
    <row r="53" spans="1:31" ht="18" x14ac:dyDescent="0.35">
      <c r="F53" s="6" t="s">
        <v>35</v>
      </c>
      <c r="G53" s="6">
        <f>SUM(PRODUCT(J19,I27),PRODUCT(J20,I34),PRODUCT(J21,I40),PRODUCT(J22,I47))</f>
        <v>0.28484568218661238</v>
      </c>
      <c r="Q53" s="6" t="s">
        <v>35</v>
      </c>
      <c r="R53" s="6">
        <f>SUM(PRODUCT(J19,T27),PRODUCT(J20,T34),PRODUCT(J21,T40),PRODUCT(J22,T47))</f>
        <v>0.31820857808902503</v>
      </c>
      <c r="AB53" s="6" t="s">
        <v>35</v>
      </c>
      <c r="AC53" s="6">
        <f>SUM(PRODUCT(J19,AE27),PRODUCT(J20,AE34),PRODUCT(J21,AE40),PRODUCT(J22,AE47))</f>
        <v>0.29906745264385381</v>
      </c>
    </row>
    <row r="54" spans="1:31" ht="18" x14ac:dyDescent="0.35">
      <c r="F54" s="6" t="s">
        <v>36</v>
      </c>
      <c r="G54" s="6">
        <f>SUM(PRODUCT(J19,I28),PRODUCT(J20,I35),PRODUCT(J21,I41),PRODUCT(J22,I48))</f>
        <v>0.19345525359155741</v>
      </c>
      <c r="Q54" s="6" t="s">
        <v>36</v>
      </c>
      <c r="R54" s="6">
        <f>SUM(PRODUCT(J19,T28),PRODUCT(J20,T35),PRODUCT(J21,T41),PRODUCT(J22,T48))</f>
        <v>0.42932640536145661</v>
      </c>
      <c r="AB54" s="6" t="s">
        <v>36</v>
      </c>
      <c r="AC54" s="6">
        <f>SUM(PRODUCT(J19,AE28),PRODUCT(J20,AE35),PRODUCT(J21,AE41),PRODUCT(J22,AE48))</f>
        <v>0.23332389110434726</v>
      </c>
    </row>
    <row r="55" spans="1:31" ht="18" x14ac:dyDescent="0.35">
      <c r="F55" s="6" t="s">
        <v>37</v>
      </c>
      <c r="G55" s="6">
        <f>SUM(PRODUCT(J19,I29),PRODUCT(J20,I36),PRODUCT(J21,I42),PRODUCT(J22,I49))</f>
        <v>0.52169906422183043</v>
      </c>
      <c r="Q55" s="6" t="s">
        <v>37</v>
      </c>
      <c r="R55" s="6">
        <f>SUM(PRODUCT(J19,T29),PRODUCT(J20,T36),PRODUCT(J21,T42),PRODUCT(J22,T49))</f>
        <v>0.25246501654951847</v>
      </c>
      <c r="AB55" s="6" t="s">
        <v>37</v>
      </c>
      <c r="AC55" s="6">
        <f>SUM(PRODUCT(J19,AE29),PRODUCT(J20,AE36),PRODUCT(J21,AE42),PRODUCT(J22,AE49))</f>
        <v>0.46760865625179904</v>
      </c>
    </row>
  </sheetData>
  <mergeCells count="20">
    <mergeCell ref="B1:D1"/>
    <mergeCell ref="E1:G1"/>
    <mergeCell ref="H1:J1"/>
    <mergeCell ref="A7:J9"/>
    <mergeCell ref="A11:J14"/>
    <mergeCell ref="A32:D32"/>
    <mergeCell ref="A38:D38"/>
    <mergeCell ref="A45:D45"/>
    <mergeCell ref="A24:D24"/>
    <mergeCell ref="L24:O24"/>
    <mergeCell ref="L25:O25"/>
    <mergeCell ref="L32:O32"/>
    <mergeCell ref="L38:O38"/>
    <mergeCell ref="L45:O45"/>
    <mergeCell ref="A25:D25"/>
    <mergeCell ref="W24:Z24"/>
    <mergeCell ref="W25:Z25"/>
    <mergeCell ref="W32:Z32"/>
    <mergeCell ref="W38:Z38"/>
    <mergeCell ref="W45:Z4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Victoriya</dc:creator>
  <cp:lastModifiedBy>Евгений Лукьянов</cp:lastModifiedBy>
  <dcterms:created xsi:type="dcterms:W3CDTF">2025-01-26T21:34:47Z</dcterms:created>
  <dcterms:modified xsi:type="dcterms:W3CDTF">2015-02-28T14:07:48Z</dcterms:modified>
</cp:coreProperties>
</file>