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31/droidsafe/repetition_1/"/>
    </mc:Choice>
  </mc:AlternateContent>
  <xr:revisionPtr revIDLastSave="0" documentId="13_ncr:1_{94732C92-F0A7-6442-8194-A75BC319676C}" xr6:coauthVersionLast="45" xr6:coauthVersionMax="45" xr10:uidLastSave="{00000000-0000-0000-0000-000000000000}"/>
  <bookViews>
    <workbookView xWindow="0" yWindow="460" windowWidth="28800" windowHeight="17540" xr2:uid="{9D9182EF-18EC-584C-B704-6912ED3E7801}"/>
  </bookViews>
  <sheets>
    <sheet name="droidsafe_twoway" sheetId="1" r:id="rId1"/>
    <sheet name="droidsafe_onew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9" i="2"/>
  <c r="I8" i="2"/>
  <c r="I9" i="2"/>
  <c r="J8" i="2"/>
  <c r="J9" i="2"/>
  <c r="N8" i="2"/>
  <c r="N9" i="2"/>
  <c r="O8" i="2"/>
  <c r="O9" i="2"/>
  <c r="E11" i="2"/>
  <c r="E12" i="2"/>
  <c r="I11" i="2"/>
  <c r="I12" i="2"/>
  <c r="J11" i="2"/>
  <c r="J12" i="2"/>
  <c r="N11" i="2"/>
  <c r="N12" i="2"/>
  <c r="O11" i="2"/>
  <c r="O12" i="2"/>
  <c r="I5" i="2"/>
  <c r="I3" i="2"/>
  <c r="I13" i="2"/>
  <c r="I33" i="2"/>
  <c r="I30" i="2"/>
  <c r="I27" i="2"/>
  <c r="I28" i="2"/>
  <c r="I32" i="2"/>
  <c r="I29" i="2"/>
  <c r="I31" i="2"/>
  <c r="I22" i="2"/>
  <c r="I35" i="2"/>
  <c r="I19" i="2"/>
  <c r="I20" i="2"/>
  <c r="I18" i="2"/>
  <c r="I38" i="2"/>
  <c r="I21" i="2"/>
  <c r="I45" i="2"/>
  <c r="I7" i="2"/>
  <c r="I44" i="2"/>
  <c r="I24" i="2"/>
  <c r="I14" i="2"/>
  <c r="I10" i="2"/>
  <c r="I6" i="2"/>
  <c r="I43" i="2"/>
  <c r="I42" i="2"/>
  <c r="I40" i="2"/>
  <c r="I37" i="2"/>
  <c r="I25" i="2"/>
  <c r="I26" i="2"/>
  <c r="I23" i="2"/>
  <c r="I15" i="2"/>
  <c r="I36" i="2"/>
  <c r="I34" i="2"/>
  <c r="I16" i="2"/>
  <c r="I17" i="2"/>
  <c r="I4" i="2"/>
  <c r="I2" i="2"/>
  <c r="I39" i="2"/>
  <c r="I41" i="2"/>
  <c r="E5" i="2"/>
  <c r="E3" i="2"/>
  <c r="E13" i="2"/>
  <c r="E33" i="2"/>
  <c r="E30" i="2"/>
  <c r="E27" i="2"/>
  <c r="E28" i="2"/>
  <c r="E32" i="2"/>
  <c r="E29" i="2"/>
  <c r="E31" i="2"/>
  <c r="E22" i="2"/>
  <c r="E35" i="2"/>
  <c r="E19" i="2"/>
  <c r="E20" i="2"/>
  <c r="E18" i="2"/>
  <c r="E38" i="2"/>
  <c r="E21" i="2"/>
  <c r="E45" i="2"/>
  <c r="E7" i="2"/>
  <c r="E44" i="2"/>
  <c r="E24" i="2"/>
  <c r="E14" i="2"/>
  <c r="E10" i="2"/>
  <c r="E6" i="2"/>
  <c r="E43" i="2"/>
  <c r="E42" i="2"/>
  <c r="E40" i="2"/>
  <c r="E37" i="2"/>
  <c r="E25" i="2"/>
  <c r="E26" i="2"/>
  <c r="E23" i="2"/>
  <c r="E15" i="2"/>
  <c r="E36" i="2"/>
  <c r="E34" i="2"/>
  <c r="E16" i="2"/>
  <c r="E17" i="2"/>
  <c r="E4" i="2"/>
  <c r="E2" i="2"/>
  <c r="E39" i="2"/>
  <c r="E41" i="2"/>
  <c r="E65" i="1"/>
  <c r="E66" i="1"/>
  <c r="I65" i="1"/>
  <c r="J65" i="1" s="1"/>
  <c r="I66" i="1"/>
  <c r="J66" i="1" s="1"/>
  <c r="N65" i="1"/>
  <c r="O65" i="1" s="1"/>
  <c r="N66" i="1"/>
  <c r="O66" i="1" s="1"/>
  <c r="E62" i="1"/>
  <c r="E63" i="1"/>
  <c r="I62" i="1"/>
  <c r="I63" i="1"/>
  <c r="J63" i="1" s="1"/>
  <c r="J62" i="1"/>
  <c r="N62" i="1"/>
  <c r="O62" i="1" s="1"/>
  <c r="N63" i="1"/>
  <c r="O63" i="1" s="1"/>
  <c r="I18" i="1"/>
  <c r="J18" i="1" s="1"/>
  <c r="I31" i="1"/>
  <c r="J31" i="1" s="1"/>
  <c r="I37" i="1"/>
  <c r="J37" i="1" s="1"/>
  <c r="I11" i="1"/>
  <c r="J11" i="1" s="1"/>
  <c r="I35" i="1"/>
  <c r="J35" i="1" s="1"/>
  <c r="I28" i="1"/>
  <c r="J28" i="1" s="1"/>
  <c r="I3" i="1"/>
  <c r="J3" i="1" s="1"/>
  <c r="I26" i="1"/>
  <c r="J26" i="1" s="1"/>
  <c r="I70" i="1"/>
  <c r="J70" i="1" s="1"/>
  <c r="I4" i="1"/>
  <c r="J4" i="1" s="1"/>
  <c r="I52" i="1"/>
  <c r="J52" i="1" s="1"/>
  <c r="I67" i="1"/>
  <c r="J67" i="1" s="1"/>
  <c r="I7" i="1"/>
  <c r="J7" i="1" s="1"/>
  <c r="I25" i="1"/>
  <c r="J25" i="1" s="1"/>
  <c r="I80" i="1"/>
  <c r="J80" i="1" s="1"/>
  <c r="I6" i="1"/>
  <c r="J6" i="1" s="1"/>
  <c r="I24" i="1"/>
  <c r="J24" i="1" s="1"/>
  <c r="I54" i="1"/>
  <c r="J54" i="1" s="1"/>
  <c r="I8" i="1"/>
  <c r="J8" i="1" s="1"/>
  <c r="I33" i="1"/>
  <c r="J33" i="1" s="1"/>
  <c r="I58" i="1"/>
  <c r="J58" i="1" s="1"/>
  <c r="I14" i="1"/>
  <c r="J14" i="1" s="1"/>
  <c r="I40" i="1"/>
  <c r="J40" i="1" s="1"/>
  <c r="I73" i="1"/>
  <c r="J73" i="1" s="1"/>
  <c r="I71" i="1"/>
  <c r="J71" i="1" s="1"/>
  <c r="I32" i="1"/>
  <c r="J32" i="1" s="1"/>
  <c r="I57" i="1"/>
  <c r="J57" i="1" s="1"/>
  <c r="I12" i="1"/>
  <c r="J12" i="1" s="1"/>
  <c r="I9" i="1"/>
  <c r="J9" i="1" s="1"/>
  <c r="I42" i="1"/>
  <c r="J42" i="1" s="1"/>
  <c r="I78" i="1"/>
  <c r="J78" i="1" s="1"/>
  <c r="I36" i="1"/>
  <c r="J36" i="1" s="1"/>
  <c r="I27" i="1"/>
  <c r="J27" i="1" s="1"/>
  <c r="I10" i="1"/>
  <c r="J10" i="1" s="1"/>
  <c r="I23" i="1"/>
  <c r="J23" i="1" s="1"/>
  <c r="I2" i="1"/>
  <c r="J2" i="1" s="1"/>
  <c r="I41" i="1"/>
  <c r="J41" i="1" s="1"/>
  <c r="I56" i="1"/>
  <c r="J56" i="1" s="1"/>
  <c r="I48" i="1"/>
  <c r="J48" i="1" s="1"/>
  <c r="I38" i="1"/>
  <c r="J38" i="1" s="1"/>
  <c r="I76" i="1"/>
  <c r="J76" i="1" s="1"/>
  <c r="I44" i="1"/>
  <c r="J44" i="1" s="1"/>
  <c r="I19" i="1"/>
  <c r="J19" i="1" s="1"/>
  <c r="I45" i="1"/>
  <c r="J45" i="1" s="1"/>
  <c r="I75" i="1"/>
  <c r="J75" i="1" s="1"/>
  <c r="I16" i="1"/>
  <c r="J16" i="1" s="1"/>
  <c r="I51" i="1"/>
  <c r="J51" i="1" s="1"/>
  <c r="I50" i="1"/>
  <c r="J50" i="1" s="1"/>
  <c r="I61" i="1"/>
  <c r="J61" i="1" s="1"/>
  <c r="I5" i="1"/>
  <c r="J5" i="1" s="1"/>
  <c r="I39" i="1"/>
  <c r="J39" i="1" s="1"/>
  <c r="I55" i="1"/>
  <c r="J55" i="1" s="1"/>
  <c r="I13" i="1"/>
  <c r="J13" i="1" s="1"/>
  <c r="I69" i="1"/>
  <c r="J69" i="1" s="1"/>
  <c r="I49" i="1"/>
  <c r="J49" i="1" s="1"/>
  <c r="I29" i="1"/>
  <c r="J29" i="1" s="1"/>
  <c r="I17" i="1"/>
  <c r="J17" i="1" s="1"/>
  <c r="I47" i="1"/>
  <c r="J47" i="1" s="1"/>
  <c r="I83" i="1"/>
  <c r="J83" i="1" s="1"/>
  <c r="I77" i="1"/>
  <c r="J77" i="1" s="1"/>
  <c r="I22" i="1"/>
  <c r="J22" i="1" s="1"/>
  <c r="I81" i="1"/>
  <c r="J81" i="1" s="1"/>
  <c r="I34" i="1"/>
  <c r="J34" i="1" s="1"/>
  <c r="I20" i="1"/>
  <c r="J20" i="1" s="1"/>
  <c r="I43" i="1"/>
  <c r="J43" i="1" s="1"/>
  <c r="I59" i="1"/>
  <c r="J59" i="1" s="1"/>
  <c r="I82" i="1"/>
  <c r="J82" i="1" s="1"/>
  <c r="I21" i="1"/>
  <c r="J21" i="1" s="1"/>
  <c r="I53" i="1"/>
  <c r="J53" i="1" s="1"/>
  <c r="I60" i="1"/>
  <c r="J60" i="1" s="1"/>
  <c r="I15" i="1"/>
  <c r="J15" i="1" s="1"/>
  <c r="I46" i="1"/>
  <c r="J46" i="1" s="1"/>
  <c r="I79" i="1"/>
  <c r="J79" i="1" s="1"/>
  <c r="I72" i="1"/>
  <c r="J72" i="1" s="1"/>
  <c r="I68" i="1"/>
  <c r="J68" i="1" s="1"/>
  <c r="I74" i="1"/>
  <c r="J74" i="1" s="1"/>
  <c r="I30" i="1"/>
  <c r="J30" i="1" s="1"/>
  <c r="I64" i="1"/>
  <c r="J64" i="1" s="1"/>
  <c r="E18" i="1"/>
  <c r="E31" i="1"/>
  <c r="E37" i="1"/>
  <c r="E11" i="1"/>
  <c r="E35" i="1"/>
  <c r="E28" i="1"/>
  <c r="E3" i="1"/>
  <c r="E26" i="1"/>
  <c r="E70" i="1"/>
  <c r="E4" i="1"/>
  <c r="E52" i="1"/>
  <c r="E67" i="1"/>
  <c r="E7" i="1"/>
  <c r="E25" i="1"/>
  <c r="E80" i="1"/>
  <c r="E6" i="1"/>
  <c r="E24" i="1"/>
  <c r="E54" i="1"/>
  <c r="E8" i="1"/>
  <c r="E33" i="1"/>
  <c r="E58" i="1"/>
  <c r="E14" i="1"/>
  <c r="E40" i="1"/>
  <c r="E73" i="1"/>
  <c r="E71" i="1"/>
  <c r="E32" i="1"/>
  <c r="E57" i="1"/>
  <c r="E12" i="1"/>
  <c r="E9" i="1"/>
  <c r="E42" i="1"/>
  <c r="E78" i="1"/>
  <c r="E36" i="1"/>
  <c r="E27" i="1"/>
  <c r="E10" i="1"/>
  <c r="E23" i="1"/>
  <c r="E2" i="1"/>
  <c r="E41" i="1"/>
  <c r="E56" i="1"/>
  <c r="E48" i="1"/>
  <c r="E38" i="1"/>
  <c r="E76" i="1"/>
  <c r="E44" i="1"/>
  <c r="E19" i="1"/>
  <c r="E45" i="1"/>
  <c r="E75" i="1"/>
  <c r="E16" i="1"/>
  <c r="E51" i="1"/>
  <c r="E50" i="1"/>
  <c r="E61" i="1"/>
  <c r="E5" i="1"/>
  <c r="E39" i="1"/>
  <c r="E55" i="1"/>
  <c r="E13" i="1"/>
  <c r="E69" i="1"/>
  <c r="E49" i="1"/>
  <c r="E29" i="1"/>
  <c r="E17" i="1"/>
  <c r="E47" i="1"/>
  <c r="E83" i="1"/>
  <c r="E77" i="1"/>
  <c r="E22" i="1"/>
  <c r="E81" i="1"/>
  <c r="E34" i="1"/>
  <c r="E20" i="1"/>
  <c r="E43" i="1"/>
  <c r="E59" i="1"/>
  <c r="E82" i="1"/>
  <c r="E21" i="1"/>
  <c r="E53" i="1"/>
  <c r="E60" i="1"/>
  <c r="E15" i="1"/>
  <c r="E46" i="1"/>
  <c r="E79" i="1"/>
  <c r="E72" i="1"/>
  <c r="E68" i="1"/>
  <c r="E74" i="1"/>
  <c r="E30" i="1"/>
  <c r="E64" i="1"/>
  <c r="F88" i="1" l="1"/>
  <c r="S2" i="1" l="1"/>
  <c r="S2" i="2"/>
  <c r="N18" i="1" l="1"/>
  <c r="O18" i="1" s="1"/>
  <c r="N31" i="1"/>
  <c r="O31" i="1" s="1"/>
  <c r="N37" i="1"/>
  <c r="O37" i="1" s="1"/>
  <c r="N11" i="1"/>
  <c r="O11" i="1" s="1"/>
  <c r="N35" i="1"/>
  <c r="O35" i="1" s="1"/>
  <c r="N28" i="1"/>
  <c r="O28" i="1" s="1"/>
  <c r="N3" i="1"/>
  <c r="O3" i="1" s="1"/>
  <c r="N26" i="1"/>
  <c r="O26" i="1" s="1"/>
  <c r="N70" i="1"/>
  <c r="O70" i="1" s="1"/>
  <c r="N4" i="1"/>
  <c r="O4" i="1" s="1"/>
  <c r="N52" i="1"/>
  <c r="O52" i="1" s="1"/>
  <c r="N67" i="1"/>
  <c r="O67" i="1" s="1"/>
  <c r="N7" i="1"/>
  <c r="O7" i="1" s="1"/>
  <c r="N25" i="1"/>
  <c r="O25" i="1" s="1"/>
  <c r="N80" i="1"/>
  <c r="O80" i="1" s="1"/>
  <c r="N6" i="1"/>
  <c r="O6" i="1" s="1"/>
  <c r="N24" i="1"/>
  <c r="O24" i="1" s="1"/>
  <c r="N54" i="1"/>
  <c r="O54" i="1" s="1"/>
  <c r="N8" i="1"/>
  <c r="O8" i="1" s="1"/>
  <c r="N33" i="1"/>
  <c r="O33" i="1" s="1"/>
  <c r="N58" i="1"/>
  <c r="O58" i="1" s="1"/>
  <c r="N14" i="1"/>
  <c r="O14" i="1" s="1"/>
  <c r="N40" i="1"/>
  <c r="O40" i="1" s="1"/>
  <c r="N73" i="1"/>
  <c r="O73" i="1" s="1"/>
  <c r="N71" i="1"/>
  <c r="O71" i="1" s="1"/>
  <c r="N32" i="1"/>
  <c r="O32" i="1" s="1"/>
  <c r="N57" i="1"/>
  <c r="O57" i="1" s="1"/>
  <c r="N12" i="1"/>
  <c r="O12" i="1" s="1"/>
  <c r="N9" i="1"/>
  <c r="O9" i="1" s="1"/>
  <c r="N42" i="1"/>
  <c r="O42" i="1" s="1"/>
  <c r="N78" i="1"/>
  <c r="O78" i="1" s="1"/>
  <c r="N36" i="1"/>
  <c r="O36" i="1" s="1"/>
  <c r="N27" i="1"/>
  <c r="O27" i="1" s="1"/>
  <c r="N10" i="1"/>
  <c r="O10" i="1" s="1"/>
  <c r="N23" i="1"/>
  <c r="O23" i="1" s="1"/>
  <c r="N2" i="1"/>
  <c r="O2" i="1" s="1"/>
  <c r="N41" i="1"/>
  <c r="O41" i="1" s="1"/>
  <c r="N56" i="1"/>
  <c r="O56" i="1" s="1"/>
  <c r="N48" i="1"/>
  <c r="O48" i="1" s="1"/>
  <c r="N38" i="1"/>
  <c r="O38" i="1" s="1"/>
  <c r="N76" i="1"/>
  <c r="O76" i="1" s="1"/>
  <c r="N44" i="1"/>
  <c r="O44" i="1" s="1"/>
  <c r="N19" i="1"/>
  <c r="O19" i="1" s="1"/>
  <c r="N45" i="1"/>
  <c r="O45" i="1" s="1"/>
  <c r="N75" i="1"/>
  <c r="O75" i="1" s="1"/>
  <c r="N16" i="1"/>
  <c r="O16" i="1" s="1"/>
  <c r="N51" i="1"/>
  <c r="O51" i="1" s="1"/>
  <c r="N50" i="1"/>
  <c r="O50" i="1" s="1"/>
  <c r="N61" i="1"/>
  <c r="O61" i="1" s="1"/>
  <c r="N5" i="1"/>
  <c r="O5" i="1" s="1"/>
  <c r="N39" i="1"/>
  <c r="O39" i="1" s="1"/>
  <c r="N55" i="1"/>
  <c r="O55" i="1" s="1"/>
  <c r="N13" i="1"/>
  <c r="O13" i="1" s="1"/>
  <c r="N69" i="1"/>
  <c r="O69" i="1" s="1"/>
  <c r="N49" i="1"/>
  <c r="O49" i="1" s="1"/>
  <c r="N29" i="1"/>
  <c r="O29" i="1" s="1"/>
  <c r="N17" i="1"/>
  <c r="O17" i="1" s="1"/>
  <c r="N47" i="1"/>
  <c r="O47" i="1" s="1"/>
  <c r="N83" i="1"/>
  <c r="O83" i="1" s="1"/>
  <c r="N77" i="1"/>
  <c r="O77" i="1" s="1"/>
  <c r="N22" i="1"/>
  <c r="O22" i="1" s="1"/>
  <c r="N81" i="1"/>
  <c r="O81" i="1" s="1"/>
  <c r="N34" i="1"/>
  <c r="O34" i="1" s="1"/>
  <c r="N20" i="1"/>
  <c r="O20" i="1" s="1"/>
  <c r="N43" i="1"/>
  <c r="O43" i="1" s="1"/>
  <c r="N59" i="1"/>
  <c r="O59" i="1" s="1"/>
  <c r="N82" i="1"/>
  <c r="O82" i="1" s="1"/>
  <c r="N21" i="1"/>
  <c r="O21" i="1" s="1"/>
  <c r="N53" i="1"/>
  <c r="O53" i="1" s="1"/>
  <c r="N60" i="1"/>
  <c r="O60" i="1" s="1"/>
  <c r="N15" i="1"/>
  <c r="O15" i="1" s="1"/>
  <c r="N46" i="1"/>
  <c r="O46" i="1" s="1"/>
  <c r="N79" i="1"/>
  <c r="O79" i="1" s="1"/>
  <c r="N72" i="1"/>
  <c r="O72" i="1" s="1"/>
  <c r="N68" i="1"/>
  <c r="O68" i="1" s="1"/>
  <c r="N74" i="1"/>
  <c r="O74" i="1" s="1"/>
  <c r="N30" i="1"/>
  <c r="O30" i="1" s="1"/>
  <c r="N64" i="1"/>
  <c r="O64" i="1" s="1"/>
  <c r="N5" i="2"/>
  <c r="N3" i="2"/>
  <c r="N13" i="2"/>
  <c r="N33" i="2"/>
  <c r="N30" i="2"/>
  <c r="N27" i="2"/>
  <c r="N28" i="2"/>
  <c r="N32" i="2"/>
  <c r="N29" i="2"/>
  <c r="N31" i="2"/>
  <c r="N22" i="2"/>
  <c r="N35" i="2"/>
  <c r="N19" i="2"/>
  <c r="N20" i="2"/>
  <c r="N18" i="2"/>
  <c r="N38" i="2"/>
  <c r="N21" i="2"/>
  <c r="N45" i="2"/>
  <c r="N7" i="2"/>
  <c r="N44" i="2"/>
  <c r="N24" i="2"/>
  <c r="N14" i="2"/>
  <c r="N10" i="2"/>
  <c r="N6" i="2"/>
  <c r="N43" i="2"/>
  <c r="N42" i="2"/>
  <c r="N40" i="2"/>
  <c r="N37" i="2"/>
  <c r="N25" i="2"/>
  <c r="N26" i="2"/>
  <c r="N23" i="2"/>
  <c r="N15" i="2"/>
  <c r="N36" i="2"/>
  <c r="N34" i="2"/>
  <c r="N16" i="2"/>
  <c r="N17" i="2"/>
  <c r="N4" i="2"/>
  <c r="N2" i="2"/>
  <c r="N39" i="2"/>
  <c r="N41" i="2"/>
  <c r="O5" i="2"/>
  <c r="O3" i="2"/>
  <c r="O13" i="2"/>
  <c r="O33" i="2"/>
  <c r="O30" i="2"/>
  <c r="O27" i="2"/>
  <c r="O28" i="2"/>
  <c r="O32" i="2"/>
  <c r="O29" i="2"/>
  <c r="O31" i="2"/>
  <c r="O22" i="2"/>
  <c r="O35" i="2"/>
  <c r="O19" i="2"/>
  <c r="O20" i="2"/>
  <c r="O18" i="2"/>
  <c r="O38" i="2"/>
  <c r="O21" i="2"/>
  <c r="O45" i="2"/>
  <c r="O7" i="2"/>
  <c r="O44" i="2"/>
  <c r="O24" i="2"/>
  <c r="O14" i="2"/>
  <c r="O10" i="2"/>
  <c r="O6" i="2"/>
  <c r="O43" i="2"/>
  <c r="O42" i="2"/>
  <c r="O40" i="2"/>
  <c r="O37" i="2"/>
  <c r="O25" i="2"/>
  <c r="O26" i="2"/>
  <c r="O23" i="2"/>
  <c r="O15" i="2"/>
  <c r="O36" i="2"/>
  <c r="O34" i="2"/>
  <c r="O16" i="2"/>
  <c r="O17" i="2"/>
  <c r="O4" i="2"/>
  <c r="O2" i="2"/>
  <c r="O39" i="2"/>
  <c r="O41" i="2"/>
  <c r="J3" i="2" l="1"/>
  <c r="J5" i="2"/>
  <c r="J13" i="2"/>
  <c r="J33" i="2"/>
  <c r="J30" i="2"/>
  <c r="J27" i="2"/>
  <c r="J28" i="2"/>
  <c r="J32" i="2"/>
  <c r="J29" i="2"/>
  <c r="J31" i="2"/>
  <c r="J22" i="2"/>
  <c r="J35" i="2"/>
  <c r="J19" i="2"/>
  <c r="J20" i="2"/>
  <c r="J18" i="2"/>
  <c r="J38" i="2"/>
  <c r="J21" i="2"/>
  <c r="J45" i="2"/>
  <c r="J7" i="2"/>
  <c r="J44" i="2"/>
  <c r="J24" i="2"/>
  <c r="J14" i="2"/>
  <c r="J10" i="2"/>
  <c r="J6" i="2"/>
  <c r="J43" i="2"/>
  <c r="J42" i="2"/>
  <c r="J40" i="2"/>
  <c r="J37" i="2"/>
  <c r="J25" i="2"/>
  <c r="J26" i="2"/>
  <c r="J23" i="2"/>
  <c r="J15" i="2"/>
  <c r="J36" i="2"/>
  <c r="J34" i="2"/>
  <c r="J16" i="2"/>
  <c r="J17" i="2"/>
  <c r="J4" i="2"/>
  <c r="J2" i="2"/>
  <c r="J39" i="2"/>
  <c r="J41" i="2"/>
</calcChain>
</file>

<file path=xl/sharedStrings.xml><?xml version="1.0" encoding="utf-8"?>
<sst xmlns="http://schemas.openxmlformats.org/spreadsheetml/2006/main" count="87" uniqueCount="72">
  <si>
    <t>config_DroidSafe_11.xml</t>
  </si>
  <si>
    <t>config_DroidSafe_14.xml</t>
  </si>
  <si>
    <t>config_DroidSafe_23.xml</t>
  </si>
  <si>
    <t>config_DroidSafe_24.xml</t>
  </si>
  <si>
    <t>config_DroidSafe_30.xml</t>
  </si>
  <si>
    <t>config_DroidSafe_40.xml</t>
  </si>
  <si>
    <t>config_DroidSafe_44.xml</t>
  </si>
  <si>
    <t>config_DroidSafe_48.xml</t>
  </si>
  <si>
    <t>config_DroidSafe_53.xml</t>
  </si>
  <si>
    <t>config_DroidSafe_58.xml</t>
  </si>
  <si>
    <t>config_DroidSafe_59.xml</t>
  </si>
  <si>
    <t>config_DroidSafe_61.xml</t>
  </si>
  <si>
    <t>config_DroidSafe_66.xml</t>
  </si>
  <si>
    <t>config_DroidSafe_69.xml</t>
  </si>
  <si>
    <t>config_DroidSafe_72.xml</t>
  </si>
  <si>
    <t>config_DroidSafe_73.xml</t>
  </si>
  <si>
    <t>config_DroidSafe_kobjsens3.xml</t>
  </si>
  <si>
    <t>config</t>
  </si>
  <si>
    <t>total TP</t>
  </si>
  <si>
    <t>total FP</t>
  </si>
  <si>
    <t>time</t>
  </si>
  <si>
    <t>(total FP * -1)</t>
  </si>
  <si>
    <t>config_DroidSafe_analyzestringsunfiltered.xml</t>
  </si>
  <si>
    <t>config_DroidSafe_apicalldepth0.xml</t>
  </si>
  <si>
    <t>config_DroidSafe_apicalldepth1.xml</t>
  </si>
  <si>
    <t>config_DroidSafe_apicalldepth100.xml</t>
  </si>
  <si>
    <t>config_DroidSafe_apicalldepth110.xml</t>
  </si>
  <si>
    <t>config_DroidSafe_apicalldepth120.xml</t>
  </si>
  <si>
    <t>config_DroidSafe_apicalldepth150.xml</t>
  </si>
  <si>
    <t>config_DroidSafe_apicalldepth200.xml</t>
  </si>
  <si>
    <t>config_DroidSafe_apicalldepth50.xml</t>
  </si>
  <si>
    <t>config_DroidSafe_apicalldepth600.xml</t>
  </si>
  <si>
    <t>config_DroidSafe_apicalldepth80.xml</t>
  </si>
  <si>
    <t>config_DroidSafe_apicalldepth90.xml</t>
  </si>
  <si>
    <t>config_DroidSafe_filetransform.xml</t>
  </si>
  <si>
    <t>config_DroidSafe_ignoreexceptionflow.xml</t>
  </si>
  <si>
    <t>config_DroidSafe_ignorenocontextflow.xml</t>
  </si>
  <si>
    <t>config_DroidSafe_implicitflow.xml</t>
  </si>
  <si>
    <t>config_DroidSafe_imprecisestring.xml</t>
  </si>
  <si>
    <t>config_DroidSafe_kobjsens1.xml</t>
  </si>
  <si>
    <t>config_DroidSafe_kobjsens18.xml</t>
  </si>
  <si>
    <t>config_DroidSafe_kobjsens2.xml</t>
  </si>
  <si>
    <t>config_DroidSafe_kobjsens4.xml</t>
  </si>
  <si>
    <t>config_DroidSafe_kobjsens5.xml</t>
  </si>
  <si>
    <t>config_DroidSafe_kobjsens6.xml</t>
  </si>
  <si>
    <t>config_DroidSafe_limitcontextforcomplex.xml</t>
  </si>
  <si>
    <t>config_DroidSafe_limitcontextforgui.xml</t>
  </si>
  <si>
    <t>config_DroidSafe_limitcontextforstring.xml</t>
  </si>
  <si>
    <t>config_DroidSafe_multipassfb.xml</t>
  </si>
  <si>
    <t>config_DroidSafe_noarrayindex.xml</t>
  </si>
  <si>
    <t>config_DroidSafe_noclinitcontext.xml</t>
  </si>
  <si>
    <t>config_DroidSafe_noclonestatic.xml</t>
  </si>
  <si>
    <t>config_DroidSafe_nofallback.xml</t>
  </si>
  <si>
    <t>config_DroidSafe_nojsa.xml</t>
  </si>
  <si>
    <t>config_DroidSafe_noscalaropt.xml</t>
  </si>
  <si>
    <t>config_DroidSafe_nova.xml</t>
  </si>
  <si>
    <t>config_DroidSafe_preciseinfoflow.xml</t>
  </si>
  <si>
    <t>config_DroidSafe_ptageo.xml</t>
  </si>
  <si>
    <t>config_DroidSafe_ptapaddle.xml</t>
  </si>
  <si>
    <t>config_DroidSafe_transfertaintfield.xml</t>
  </si>
  <si>
    <t>config_DroidSafe_typesforcontext.xml</t>
  </si>
  <si>
    <t>time (r2)</t>
  </si>
  <si>
    <t>time (r3)</t>
  </si>
  <si>
    <t>time (r1)</t>
  </si>
  <si>
    <t>total TP (1)</t>
  </si>
  <si>
    <t>total TP (2)</t>
  </si>
  <si>
    <t>total TP (3)</t>
  </si>
  <si>
    <t>total FP (1)</t>
  </si>
  <si>
    <t>total FP (2)</t>
  </si>
  <si>
    <t>total FP (3)</t>
  </si>
  <si>
    <t>time (ms)</t>
  </si>
  <si>
    <t>time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</si>
</sst>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0" xfId="0" applyNumberFormat="1"/>
    <xf numFmtId="0" fontId="2" fillId="0" borderId="0" xfId="0" applyFont="1"/>
    <xf numFmtId="0" fontId="0" fillId="2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2" fillId="2" borderId="1" xfId="0" applyFont="1" applyFill="1" applyBorder="1"/>
    <xf numFmtId="0" fontId="0" fillId="2" borderId="0" xfId="0" applyFill="1" applyBorder="1"/>
    <xf numFmtId="0" fontId="0" fillId="0" borderId="0" xfId="0" applyBorder="1"/>
    <xf numFmtId="0" fontId="0" fillId="2" borderId="0" xfId="0" applyFill="1"/>
    <xf numFmtId="0" fontId="2" fillId="2" borderId="0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0" fillId="2" borderId="1" xfId="0" applyNumberFormat="1" applyFill="1" applyBorder="1"/>
  </cellXfs>
  <cellStyles count="1">
    <cellStyle name="Normal" xfId="0" builtinId="0"/>
  </cellStyles>
  <dxfs count="18">
    <dxf>
      <numFmt numFmtId="0" formatCode="General"/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2"/>
          <c:tx>
            <c:strRef>
              <c:f>droidsafe_twoway!$O$1</c:f>
              <c:strCache>
                <c:ptCount val="1"/>
                <c:pt idx="0">
                  <c:v>time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droidsafe_twoway!$O$2:$O$83</c:f>
              <c:numCache>
                <c:formatCode>General</c:formatCode>
                <c:ptCount val="82"/>
                <c:pt idx="0">
                  <c:v>743.22842355599983</c:v>
                </c:pt>
                <c:pt idx="1">
                  <c:v>745.7530388437666</c:v>
                </c:pt>
                <c:pt idx="2">
                  <c:v>745.82132368141254</c:v>
                </c:pt>
                <c:pt idx="3">
                  <c:v>745.86308318559645</c:v>
                </c:pt>
                <c:pt idx="4">
                  <c:v>750.39606843791603</c:v>
                </c:pt>
                <c:pt idx="5">
                  <c:v>751.26953557366664</c:v>
                </c:pt>
                <c:pt idx="6">
                  <c:v>752.80333248449995</c:v>
                </c:pt>
                <c:pt idx="7">
                  <c:v>766.93529770483326</c:v>
                </c:pt>
                <c:pt idx="8">
                  <c:v>767.70658648599988</c:v>
                </c:pt>
                <c:pt idx="9">
                  <c:v>767.97263732033332</c:v>
                </c:pt>
                <c:pt idx="10">
                  <c:v>772.50782979930011</c:v>
                </c:pt>
                <c:pt idx="11">
                  <c:v>782.41890288859952</c:v>
                </c:pt>
                <c:pt idx="12">
                  <c:v>787.74656381500006</c:v>
                </c:pt>
                <c:pt idx="13">
                  <c:v>804.80259996333325</c:v>
                </c:pt>
                <c:pt idx="14">
                  <c:v>808.61201219833333</c:v>
                </c:pt>
                <c:pt idx="15">
                  <c:v>808.93891142833331</c:v>
                </c:pt>
                <c:pt idx="16">
                  <c:v>819.70547865833339</c:v>
                </c:pt>
                <c:pt idx="17">
                  <c:v>821.82575174333329</c:v>
                </c:pt>
                <c:pt idx="18">
                  <c:v>842.36155946833321</c:v>
                </c:pt>
                <c:pt idx="19">
                  <c:v>846.69474574333333</c:v>
                </c:pt>
                <c:pt idx="20">
                  <c:v>870.61311759359603</c:v>
                </c:pt>
                <c:pt idx="21">
                  <c:v>1259.8426939166666</c:v>
                </c:pt>
                <c:pt idx="22">
                  <c:v>1259.8914250813491</c:v>
                </c:pt>
                <c:pt idx="23">
                  <c:v>1283.1602679136199</c:v>
                </c:pt>
                <c:pt idx="24">
                  <c:v>1290.5156517725832</c:v>
                </c:pt>
                <c:pt idx="25">
                  <c:v>1302.9674307316666</c:v>
                </c:pt>
                <c:pt idx="26">
                  <c:v>1306.4438693768027</c:v>
                </c:pt>
                <c:pt idx="27">
                  <c:v>1340.9993213361324</c:v>
                </c:pt>
                <c:pt idx="28">
                  <c:v>1348.6141075900005</c:v>
                </c:pt>
                <c:pt idx="29">
                  <c:v>1367.5189098133333</c:v>
                </c:pt>
                <c:pt idx="30">
                  <c:v>1411.2770107333336</c:v>
                </c:pt>
                <c:pt idx="31">
                  <c:v>1429.5692507766666</c:v>
                </c:pt>
                <c:pt idx="32">
                  <c:v>1499.7035645532094</c:v>
                </c:pt>
                <c:pt idx="33">
                  <c:v>1661.9959481557194</c:v>
                </c:pt>
                <c:pt idx="34">
                  <c:v>1733.3628315916665</c:v>
                </c:pt>
                <c:pt idx="35">
                  <c:v>1778.0148359416669</c:v>
                </c:pt>
                <c:pt idx="36">
                  <c:v>1846.951783591667</c:v>
                </c:pt>
                <c:pt idx="37">
                  <c:v>2081.3631684607335</c:v>
                </c:pt>
                <c:pt idx="38">
                  <c:v>2097.3552148618169</c:v>
                </c:pt>
                <c:pt idx="39">
                  <c:v>2161.0041572723749</c:v>
                </c:pt>
                <c:pt idx="40">
                  <c:v>2265.1721333383334</c:v>
                </c:pt>
                <c:pt idx="41">
                  <c:v>2338.8391680929476</c:v>
                </c:pt>
                <c:pt idx="42">
                  <c:v>2341.8898819783967</c:v>
                </c:pt>
                <c:pt idx="43">
                  <c:v>2683.491195486667</c:v>
                </c:pt>
                <c:pt idx="44">
                  <c:v>2735.4194391700003</c:v>
                </c:pt>
                <c:pt idx="45">
                  <c:v>2880.2043930953487</c:v>
                </c:pt>
                <c:pt idx="46">
                  <c:v>2893.4663332833338</c:v>
                </c:pt>
                <c:pt idx="47">
                  <c:v>3125.6127933471989</c:v>
                </c:pt>
                <c:pt idx="48">
                  <c:v>3146.0835700783928</c:v>
                </c:pt>
                <c:pt idx="49">
                  <c:v>3214.5928087596667</c:v>
                </c:pt>
                <c:pt idx="50">
                  <c:v>3260.4531260301646</c:v>
                </c:pt>
                <c:pt idx="51">
                  <c:v>3292.0817468383334</c:v>
                </c:pt>
                <c:pt idx="52">
                  <c:v>1655.7017936143845</c:v>
                </c:pt>
                <c:pt idx="53">
                  <c:v>2216.4926251037646</c:v>
                </c:pt>
                <c:pt idx="54">
                  <c:v>2555.6578955713144</c:v>
                </c:pt>
                <c:pt idx="55">
                  <c:v>1977.7594527499998</c:v>
                </c:pt>
                <c:pt idx="56">
                  <c:v>2087.8769549833337</c:v>
                </c:pt>
                <c:pt idx="57">
                  <c:v>2844.6318646999998</c:v>
                </c:pt>
                <c:pt idx="58">
                  <c:v>1594.7343308466664</c:v>
                </c:pt>
                <c:pt idx="59">
                  <c:v>1797.2442543133329</c:v>
                </c:pt>
                <c:pt idx="60">
                  <c:v>0</c:v>
                </c:pt>
                <c:pt idx="61">
                  <c:v>0</c:v>
                </c:pt>
                <c:pt idx="62">
                  <c:v>1971.1461660649993</c:v>
                </c:pt>
                <c:pt idx="63">
                  <c:v>0</c:v>
                </c:pt>
                <c:pt idx="64">
                  <c:v>0</c:v>
                </c:pt>
                <c:pt idx="65">
                  <c:v>1372.9769105735991</c:v>
                </c:pt>
                <c:pt idx="66">
                  <c:v>1749.4697172735648</c:v>
                </c:pt>
                <c:pt idx="67">
                  <c:v>1722.5746029816662</c:v>
                </c:pt>
                <c:pt idx="68">
                  <c:v>1835.197691638333</c:v>
                </c:pt>
                <c:pt idx="69">
                  <c:v>1549.8053366860049</c:v>
                </c:pt>
                <c:pt idx="70">
                  <c:v>1846.5609524333336</c:v>
                </c:pt>
                <c:pt idx="71">
                  <c:v>1920.9121661316669</c:v>
                </c:pt>
                <c:pt idx="72">
                  <c:v>1954.4325105766668</c:v>
                </c:pt>
                <c:pt idx="73">
                  <c:v>1739.30815684</c:v>
                </c:pt>
                <c:pt idx="74">
                  <c:v>2009.5238243883334</c:v>
                </c:pt>
                <c:pt idx="75">
                  <c:v>1994.2106289990979</c:v>
                </c:pt>
                <c:pt idx="76">
                  <c:v>1684.4649281316667</c:v>
                </c:pt>
                <c:pt idx="77">
                  <c:v>2039.3525480624808</c:v>
                </c:pt>
                <c:pt idx="78">
                  <c:v>1891.2968540012487</c:v>
                </c:pt>
                <c:pt idx="79">
                  <c:v>1822.2364169273826</c:v>
                </c:pt>
                <c:pt idx="80">
                  <c:v>2449.2005644816668</c:v>
                </c:pt>
                <c:pt idx="81">
                  <c:v>2092.0053826712651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F-874F-9FFC-109D2707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68858448"/>
        <c:axId val="1369118176"/>
      </c:barChart>
      <c:barChart>
        <c:barDir val="col"/>
        <c:grouping val="stacked"/>
        <c:varyColors val="0"/>
        <c:ser>
          <c:idx val="0"/>
          <c:order val="0"/>
          <c:tx>
            <c:strRef>
              <c:f>droidsafe_twoway!$E$1</c:f>
              <c:strCache>
                <c:ptCount val="1"/>
                <c:pt idx="0">
                  <c:v>total 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droidsafe_twoway!$E$2:$E$83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6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15</c:v>
                </c:pt>
                <c:pt idx="80">
                  <c:v>16</c:v>
                </c:pt>
                <c:pt idx="8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F-874F-9FFC-109D27075F93}"/>
            </c:ext>
          </c:extLst>
        </c:ser>
        <c:ser>
          <c:idx val="2"/>
          <c:order val="1"/>
          <c:tx>
            <c:strRef>
              <c:f>droidsafe_twoway!$J$1</c:f>
              <c:strCache>
                <c:ptCount val="1"/>
                <c:pt idx="0">
                  <c:v>(total FP * -1)</c:v>
                </c:pt>
              </c:strCache>
            </c:strRef>
          </c:tx>
          <c:spPr>
            <a:solidFill>
              <a:schemeClr val="accent2"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droidsafe_twoway!$J$2:$J$83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-10</c:v>
                </c:pt>
                <c:pt idx="56">
                  <c:v>-12</c:v>
                </c:pt>
                <c:pt idx="57">
                  <c:v>-12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-10</c:v>
                </c:pt>
                <c:pt idx="63">
                  <c:v>0</c:v>
                </c:pt>
                <c:pt idx="64">
                  <c:v>0</c:v>
                </c:pt>
                <c:pt idx="65">
                  <c:v>-6</c:v>
                </c:pt>
                <c:pt idx="66">
                  <c:v>-28</c:v>
                </c:pt>
                <c:pt idx="67">
                  <c:v>-41</c:v>
                </c:pt>
                <c:pt idx="68">
                  <c:v>-33</c:v>
                </c:pt>
                <c:pt idx="69">
                  <c:v>-41</c:v>
                </c:pt>
                <c:pt idx="70">
                  <c:v>-64</c:v>
                </c:pt>
                <c:pt idx="71">
                  <c:v>-66</c:v>
                </c:pt>
                <c:pt idx="72">
                  <c:v>-70</c:v>
                </c:pt>
                <c:pt idx="73">
                  <c:v>-75</c:v>
                </c:pt>
                <c:pt idx="74">
                  <c:v>-61</c:v>
                </c:pt>
                <c:pt idx="75">
                  <c:v>-88</c:v>
                </c:pt>
                <c:pt idx="76">
                  <c:v>-104</c:v>
                </c:pt>
                <c:pt idx="77">
                  <c:v>-73</c:v>
                </c:pt>
                <c:pt idx="78">
                  <c:v>-74</c:v>
                </c:pt>
                <c:pt idx="79">
                  <c:v>-60</c:v>
                </c:pt>
                <c:pt idx="80">
                  <c:v>-93</c:v>
                </c:pt>
                <c:pt idx="81">
                  <c:v>-78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F-874F-9FFC-109D2707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6029632"/>
        <c:axId val="1425813824"/>
      </c:barChart>
      <c:catAx>
        <c:axId val="13688584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DroidSafe two-way plus default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369118176"/>
        <c:crosses val="autoZero"/>
        <c:auto val="1"/>
        <c:lblAlgn val="ctr"/>
        <c:lblOffset val="100"/>
        <c:noMultiLvlLbl val="0"/>
      </c:catAx>
      <c:valAx>
        <c:axId val="1369118176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execution time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68858448"/>
        <c:crosses val="autoZero"/>
        <c:crossBetween val="between"/>
      </c:valAx>
      <c:valAx>
        <c:axId val="1425813824"/>
        <c:scaling>
          <c:orientation val="minMax"/>
          <c:max val="20"/>
          <c:min val="-14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26029632"/>
        <c:crosses val="max"/>
        <c:crossBetween val="between"/>
      </c:valAx>
      <c:catAx>
        <c:axId val="142602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42581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2"/>
          <c:tx>
            <c:strRef>
              <c:f>droidsafe_oneway!$O$1</c:f>
              <c:strCache>
                <c:ptCount val="1"/>
                <c:pt idx="0">
                  <c:v>time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droidsafe_oneway!$O$2:$O$45</c:f>
              <c:numCache>
                <c:formatCode>General</c:formatCode>
                <c:ptCount val="44"/>
                <c:pt idx="0">
                  <c:v>751.84692046083353</c:v>
                </c:pt>
                <c:pt idx="1">
                  <c:v>2154.2648055966665</c:v>
                </c:pt>
                <c:pt idx="2">
                  <c:v>3145.6613408200001</c:v>
                </c:pt>
                <c:pt idx="3">
                  <c:v>2921.0457309666663</c:v>
                </c:pt>
                <c:pt idx="4">
                  <c:v>1942.0484912666673</c:v>
                </c:pt>
                <c:pt idx="5">
                  <c:v>1977.5675820216668</c:v>
                </c:pt>
                <c:pt idx="6">
                  <c:v>0</c:v>
                </c:pt>
                <c:pt idx="7">
                  <c:v>0</c:v>
                </c:pt>
                <c:pt idx="8">
                  <c:v>1971.1461660649993</c:v>
                </c:pt>
                <c:pt idx="9">
                  <c:v>0</c:v>
                </c:pt>
                <c:pt idx="10">
                  <c:v>0</c:v>
                </c:pt>
                <c:pt idx="11">
                  <c:v>2112.1813587766669</c:v>
                </c:pt>
                <c:pt idx="12">
                  <c:v>2033.2339168883332</c:v>
                </c:pt>
                <c:pt idx="13">
                  <c:v>1743.6692847033332</c:v>
                </c:pt>
                <c:pt idx="14">
                  <c:v>1995.7779908166667</c:v>
                </c:pt>
                <c:pt idx="15">
                  <c:v>1894.0234901983335</c:v>
                </c:pt>
                <c:pt idx="16">
                  <c:v>1842.1253981366665</c:v>
                </c:pt>
                <c:pt idx="17">
                  <c:v>1839.7621141900001</c:v>
                </c:pt>
                <c:pt idx="18">
                  <c:v>1842.2779492000002</c:v>
                </c:pt>
                <c:pt idx="19">
                  <c:v>1878.9739683116666</c:v>
                </c:pt>
                <c:pt idx="20">
                  <c:v>2244.1648645800005</c:v>
                </c:pt>
                <c:pt idx="21">
                  <c:v>1902.8871685399999</c:v>
                </c:pt>
                <c:pt idx="22">
                  <c:v>1906.9940196999996</c:v>
                </c:pt>
                <c:pt idx="23">
                  <c:v>1914.9348073183339</c:v>
                </c:pt>
                <c:pt idx="24">
                  <c:v>1936.4729053750002</c:v>
                </c:pt>
                <c:pt idx="25">
                  <c:v>2253.0840685033331</c:v>
                </c:pt>
                <c:pt idx="26">
                  <c:v>2269.2002762799998</c:v>
                </c:pt>
                <c:pt idx="27">
                  <c:v>2241.611646426667</c:v>
                </c:pt>
                <c:pt idx="28">
                  <c:v>2247.6758536500001</c:v>
                </c:pt>
                <c:pt idx="29">
                  <c:v>1997.2217917133339</c:v>
                </c:pt>
                <c:pt idx="30">
                  <c:v>2263.2594787433327</c:v>
                </c:pt>
                <c:pt idx="31">
                  <c:v>2250.9902605699995</c:v>
                </c:pt>
                <c:pt idx="32">
                  <c:v>2048.2877425133333</c:v>
                </c:pt>
                <c:pt idx="33">
                  <c:v>2270.3928813866664</c:v>
                </c:pt>
                <c:pt idx="34">
                  <c:v>1418.3104202583331</c:v>
                </c:pt>
                <c:pt idx="35">
                  <c:v>2038.1231607949994</c:v>
                </c:pt>
                <c:pt idx="36">
                  <c:v>1828.1738719799998</c:v>
                </c:pt>
                <c:pt idx="37">
                  <c:v>1761.119295011667</c:v>
                </c:pt>
                <c:pt idx="38">
                  <c:v>2130.2146388399997</c:v>
                </c:pt>
                <c:pt idx="39">
                  <c:v>1989.1202365149998</c:v>
                </c:pt>
                <c:pt idx="40">
                  <c:v>2171.3066154083331</c:v>
                </c:pt>
                <c:pt idx="41">
                  <c:v>2140.6767805383333</c:v>
                </c:pt>
                <c:pt idx="42">
                  <c:v>2005.063202036667</c:v>
                </c:pt>
                <c:pt idx="43">
                  <c:v>2600.6262677666659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2-DF41-A19A-04808479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3994032"/>
        <c:axId val="1425824064"/>
      </c:barChart>
      <c:barChart>
        <c:barDir val="col"/>
        <c:grouping val="stacked"/>
        <c:varyColors val="0"/>
        <c:ser>
          <c:idx val="0"/>
          <c:order val="0"/>
          <c:tx>
            <c:strRef>
              <c:f>droidsafe_oneway!$E$1</c:f>
              <c:strCache>
                <c:ptCount val="1"/>
                <c:pt idx="0">
                  <c:v>total 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droidsafe_oneway!$E$2:$E$45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DF41-A19A-0480847918C9}"/>
            </c:ext>
          </c:extLst>
        </c:ser>
        <c:ser>
          <c:idx val="2"/>
          <c:order val="1"/>
          <c:tx>
            <c:strRef>
              <c:f>droidsafe_oneway!$J$1</c:f>
              <c:strCache>
                <c:ptCount val="1"/>
                <c:pt idx="0">
                  <c:v>(total FP * -1)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droidsafe_oneway!$J$2:$J$45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</c:v>
                </c:pt>
                <c:pt idx="9">
                  <c:v>0</c:v>
                </c:pt>
                <c:pt idx="10">
                  <c:v>0</c:v>
                </c:pt>
                <c:pt idx="11">
                  <c:v>-5</c:v>
                </c:pt>
                <c:pt idx="12">
                  <c:v>-10</c:v>
                </c:pt>
                <c:pt idx="13">
                  <c:v>-42</c:v>
                </c:pt>
                <c:pt idx="14">
                  <c:v>-41</c:v>
                </c:pt>
                <c:pt idx="15">
                  <c:v>-22</c:v>
                </c:pt>
                <c:pt idx="16">
                  <c:v>-29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-36</c:v>
                </c:pt>
                <c:pt idx="35">
                  <c:v>-31</c:v>
                </c:pt>
                <c:pt idx="36">
                  <c:v>-35</c:v>
                </c:pt>
                <c:pt idx="37">
                  <c:v>-37</c:v>
                </c:pt>
                <c:pt idx="38">
                  <c:v>-42</c:v>
                </c:pt>
                <c:pt idx="39">
                  <c:v>-68</c:v>
                </c:pt>
                <c:pt idx="40">
                  <c:v>-66</c:v>
                </c:pt>
                <c:pt idx="41">
                  <c:v>-69</c:v>
                </c:pt>
                <c:pt idx="42">
                  <c:v>-84</c:v>
                </c:pt>
                <c:pt idx="43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2-DF41-A19A-04808479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5600768"/>
        <c:axId val="1804358400"/>
      </c:barChart>
      <c:catAx>
        <c:axId val="14539940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DroidSafe</a:t>
                </a:r>
                <a:r>
                  <a:rPr lang="en-US" baseline="0"/>
                  <a:t> single-option configurations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425824064"/>
        <c:crosses val="autoZero"/>
        <c:auto val="1"/>
        <c:lblAlgn val="ctr"/>
        <c:lblOffset val="100"/>
        <c:noMultiLvlLbl val="0"/>
      </c:catAx>
      <c:valAx>
        <c:axId val="1425824064"/>
        <c:scaling>
          <c:orientation val="minMax"/>
          <c:max val="3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53994032"/>
        <c:crosses val="autoZero"/>
        <c:crossBetween val="between"/>
        <c:majorUnit val="300"/>
      </c:valAx>
      <c:valAx>
        <c:axId val="1804358400"/>
        <c:scaling>
          <c:orientation val="minMax"/>
          <c:max val="20"/>
          <c:min val="-9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35600768"/>
        <c:crosses val="max"/>
        <c:crossBetween val="between"/>
        <c:majorUnit val="10"/>
      </c:valAx>
      <c:catAx>
        <c:axId val="1835600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80435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1520</xdr:colOff>
      <xdr:row>10</xdr:row>
      <xdr:rowOff>312</xdr:rowOff>
    </xdr:from>
    <xdr:to>
      <xdr:col>19</xdr:col>
      <xdr:colOff>825890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732A9-FBA8-2E4F-B692-27DA332C8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416739</xdr:colOff>
      <xdr:row>11</xdr:row>
      <xdr:rowOff>26446</xdr:rowOff>
    </xdr:from>
    <xdr:to>
      <xdr:col>18</xdr:col>
      <xdr:colOff>203963</xdr:colOff>
      <xdr:row>12</xdr:row>
      <xdr:rowOff>6498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335F268A-EEFC-974D-B1BD-282A83BC4923}"/>
            </a:ext>
          </a:extLst>
        </xdr:cNvPr>
        <xdr:cNvSpPr/>
      </xdr:nvSpPr>
      <xdr:spPr>
        <a:xfrm>
          <a:off x="15771039" y="2261646"/>
          <a:ext cx="612724" cy="183252"/>
        </a:xfrm>
        <a:prstGeom prst="borderCallout1">
          <a:avLst>
            <a:gd name="adj1" fmla="val 40178"/>
            <a:gd name="adj2" fmla="val 105798"/>
            <a:gd name="adj3" fmla="val 80357"/>
            <a:gd name="adj4" fmla="val 159493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10161</xdr:colOff>
      <xdr:row>6</xdr:row>
      <xdr:rowOff>10161</xdr:rowOff>
    </xdr:from>
    <xdr:to>
      <xdr:col>21</xdr:col>
      <xdr:colOff>18627</xdr:colOff>
      <xdr:row>20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CC8C9-4A49-9640-BA3B-B79C0FCAB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414819</xdr:colOff>
      <xdr:row>6</xdr:row>
      <xdr:rowOff>96452</xdr:rowOff>
    </xdr:from>
    <xdr:to>
      <xdr:col>19</xdr:col>
      <xdr:colOff>212084</xdr:colOff>
      <xdr:row>7</xdr:row>
      <xdr:rowOff>80646</xdr:rowOff>
    </xdr:to>
    <xdr:sp macro="" textlink="">
      <xdr:nvSpPr>
        <xdr:cNvPr id="4" name="Line Callout 1 3">
          <a:extLst>
            <a:ext uri="{FF2B5EF4-FFF2-40B4-BE49-F238E27FC236}">
              <a16:creationId xmlns:a16="http://schemas.microsoft.com/office/drawing/2014/main" id="{E4056E05-B0DC-C746-BF50-ED9B1E30F3CA}"/>
            </a:ext>
          </a:extLst>
        </xdr:cNvPr>
        <xdr:cNvSpPr/>
      </xdr:nvSpPr>
      <xdr:spPr>
        <a:xfrm>
          <a:off x="17520483" y="1310257"/>
          <a:ext cx="623327" cy="186495"/>
        </a:xfrm>
        <a:prstGeom prst="borderCallout1">
          <a:avLst>
            <a:gd name="adj1" fmla="val 55181"/>
            <a:gd name="adj2" fmla="val -1194"/>
            <a:gd name="adj3" fmla="val 225966"/>
            <a:gd name="adj4" fmla="val -31801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31DE57-E737-B34D-8E99-6F09AE4D4B1E}" name="Table1" displayName="Table1" ref="A1:O83" totalsRowShown="0">
  <autoFilter ref="A1:O83" xr:uid="{A62C21C3-3F2A-0B4A-9A6F-0DED4AB3358E}"/>
  <sortState xmlns:xlrd2="http://schemas.microsoft.com/office/spreadsheetml/2017/richdata2" ref="A2:O83">
    <sortCondition ref="E1:E83"/>
  </sortState>
  <tableColumns count="15">
    <tableColumn id="1" xr3:uid="{CD6FDC4C-3A29-C548-A2DE-6E4A86DC18EA}" name="config" dataDxfId="17"/>
    <tableColumn id="2" xr3:uid="{44E96CA1-0211-854A-A90F-639C7E3E6F17}" name="total TP (1)"/>
    <tableColumn id="10" xr3:uid="{8CC8BBF5-7654-204A-B920-8CC76E1AA129}" name="total TP (2)"/>
    <tableColumn id="11" xr3:uid="{3D670194-0983-E74A-B50E-16F449DB402C}" name="total TP (3)"/>
    <tableColumn id="14" xr3:uid="{045E3AAD-2186-2D49-BBF2-5A61859F55D4}" name="total TP" dataDxfId="9">
      <calculatedColumnFormula>MEDIAN(Table1[[#This Row],[total TP (1)]:[total TP (3)]])</calculatedColumnFormula>
    </tableColumn>
    <tableColumn id="3" xr3:uid="{DF779075-42D7-DF4D-A1C4-0BF5E7039950}" name="total FP (1)"/>
    <tableColumn id="12" xr3:uid="{33B228E2-5B03-4947-9676-34E3C8E8C1BC}" name="total FP (2)"/>
    <tableColumn id="13" xr3:uid="{FDFFBDB4-3933-4741-8C12-D923E347FCBC}" name="total FP (3)"/>
    <tableColumn id="15" xr3:uid="{DC0BC745-EB1E-8849-934C-49831DFCED21}" name="total FP" dataDxfId="8">
      <calculatedColumnFormula>MEDIAN(Table1[[#This Row],[total FP (1)]:[total FP (3)]])</calculatedColumnFormula>
    </tableColumn>
    <tableColumn id="5" xr3:uid="{4676A2B5-E492-864C-A1DC-A522ADCFCAF9}" name="(total FP * -1)" dataDxfId="7">
      <calculatedColumnFormula>-Table1[[#This Row],[total FP]]</calculatedColumnFormula>
    </tableColumn>
    <tableColumn id="4" xr3:uid="{91EDEBA3-73E5-4446-8BE6-824EDD9A9746}" name="time (r1)"/>
    <tableColumn id="7" xr3:uid="{14081485-43D0-BF49-AF7B-439E150A47CB}" name="time (r2)"/>
    <tableColumn id="8" xr3:uid="{BCC5B5CB-D318-5141-B890-79E79A38E3F6}" name="time (r3)"/>
    <tableColumn id="9" xr3:uid="{F4D22404-C1B1-FF49-B1FC-A4CEC007BFCB}" name="time (ms)" dataDxfId="16">
      <calculatedColumnFormula>MEDIAN(Table1[[#This Row],[time (r1)]:[time (r3)]])</calculatedColumnFormula>
    </tableColumn>
    <tableColumn id="6" xr3:uid="{34EC009D-EB5C-4B4D-8C37-6BF36D5BE73A}" name="time" dataDxfId="6">
      <calculatedColumnFormula>Table1[[#This Row],[time (ms)]]/1000/60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B8C07C-0223-E74C-8B56-9148ED18AB8A}" name="Table2" displayName="Table2" ref="A1:O45" totalsRowShown="0">
  <autoFilter ref="A1:O45" xr:uid="{83063E90-E684-B948-ADB7-8E383B24B9CE}"/>
  <sortState xmlns:xlrd2="http://schemas.microsoft.com/office/spreadsheetml/2017/richdata2" ref="A2:O45">
    <sortCondition ref="E1:E45"/>
  </sortState>
  <tableColumns count="15">
    <tableColumn id="1" xr3:uid="{F1A5C1E7-3C3E-ED4A-9C6B-727E2CBB4BF9}" name="config" dataDxfId="15"/>
    <tableColumn id="2" xr3:uid="{69112A39-3EDE-614C-9E54-960825B5C4C0}" name="total TP (1)" dataDxfId="14"/>
    <tableColumn id="10" xr3:uid="{656B6763-BFF4-4B44-80FF-DC6633D3B74B}" name="total TP (2)" dataDxfId="5"/>
    <tableColumn id="11" xr3:uid="{FAA2DED2-C519-9E4C-A5AB-23981997C094}" name="total TP (3)" dataDxfId="4"/>
    <tableColumn id="15" xr3:uid="{0A1C69D4-A180-A545-A3B6-F8DF063B1116}" name="total TP" dataDxfId="1">
      <calculatedColumnFormula>MEDIAN(Table2[[#This Row],[total TP (1)]:[total TP (3)]])</calculatedColumnFormula>
    </tableColumn>
    <tableColumn id="3" xr3:uid="{7B40DD2A-D6BE-B14E-9053-27330D38275A}" name="total FP (1)" dataDxfId="13"/>
    <tableColumn id="12" xr3:uid="{FAB7E0AB-6C46-B34F-A389-EB871E43BA9C}" name="total FP (2)" dataDxfId="3"/>
    <tableColumn id="13" xr3:uid="{E4A13D65-0DFE-FE43-B866-B7980126A97A}" name="total FP (3)" dataDxfId="2"/>
    <tableColumn id="14" xr3:uid="{36578D28-C35B-A74A-9838-BCE45B250A32}" name="total FP" dataDxfId="0">
      <calculatedColumnFormula>MEDIAN(Table2[[#This Row],[total FP (1)]:[total FP (3)]])</calculatedColumnFormula>
    </tableColumn>
    <tableColumn id="4" xr3:uid="{8EAAE1C9-1641-C744-B1AE-A4C2AD025DB5}" name="(total FP * -1)" dataDxfId="12">
      <calculatedColumnFormula>-Table2[[#This Row],[total FP (1)]]</calculatedColumnFormula>
    </tableColumn>
    <tableColumn id="5" xr3:uid="{CFE629F3-372B-3C4C-B488-FA7415842E9B}" name="time (1)"/>
    <tableColumn id="7" xr3:uid="{1166196A-0593-5744-B9F1-0B5E4F7889DF}" name="time (r2)"/>
    <tableColumn id="8" xr3:uid="{F6B3DC73-6ECA-2440-91EB-36CB2DA7BF16}" name="time (r3)"/>
    <tableColumn id="9" xr3:uid="{D2E45A2A-66BE-6647-94B8-CD529B91A94A}" name="time (ms)" dataDxfId="11">
      <calculatedColumnFormula>MEDIAN(Table2[[#This Row],[time (1)]:[time (r3)]])</calculatedColumnFormula>
    </tableColumn>
    <tableColumn id="6" xr3:uid="{C49276FA-1A37-CB47-A497-CE84E8B52C49}" name="time" dataDxfId="10">
      <calculatedColumnFormula>Table2[[#This Row],[time (1)]]/1000/60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CCA1-5D49-F448-B617-1FAE7D7D30C2}">
  <dimension ref="A1:T88"/>
  <sheetViews>
    <sheetView tabSelected="1" topLeftCell="P10" zoomScale="263" zoomScaleNormal="260" workbookViewId="0">
      <selection activeCell="V17" sqref="V17"/>
    </sheetView>
  </sheetViews>
  <sheetFormatPr baseColWidth="10" defaultRowHeight="16" x14ac:dyDescent="0.2"/>
  <cols>
    <col min="1" max="1" width="28.1640625" bestFit="1" customWidth="1"/>
  </cols>
  <sheetData>
    <row r="1" spans="1:19" x14ac:dyDescent="0.2">
      <c r="A1" t="s">
        <v>17</v>
      </c>
      <c r="B1" t="s">
        <v>64</v>
      </c>
      <c r="C1" t="s">
        <v>65</v>
      </c>
      <c r="D1" t="s">
        <v>66</v>
      </c>
      <c r="E1" t="s">
        <v>18</v>
      </c>
      <c r="F1" t="s">
        <v>67</v>
      </c>
      <c r="G1" t="s">
        <v>68</v>
      </c>
      <c r="H1" t="s">
        <v>69</v>
      </c>
      <c r="I1" t="s">
        <v>19</v>
      </c>
      <c r="J1" t="s">
        <v>21</v>
      </c>
      <c r="K1" t="s">
        <v>63</v>
      </c>
      <c r="L1" t="s">
        <v>61</v>
      </c>
      <c r="M1" t="s">
        <v>62</v>
      </c>
      <c r="N1" t="s">
        <v>70</v>
      </c>
      <c r="O1" t="s">
        <v>20</v>
      </c>
    </row>
    <row r="2" spans="1:19" x14ac:dyDescent="0.2">
      <c r="A2" s="1">
        <v>35</v>
      </c>
      <c r="B2">
        <v>0</v>
      </c>
      <c r="C2">
        <v>0</v>
      </c>
      <c r="D2">
        <v>12</v>
      </c>
      <c r="E2">
        <f>MEDIAN(Table1[[#This Row],[total TP (1)]:[total TP (3)]])</f>
        <v>0</v>
      </c>
      <c r="F2">
        <v>0</v>
      </c>
      <c r="G2">
        <v>0</v>
      </c>
      <c r="H2">
        <v>61</v>
      </c>
      <c r="I2">
        <f>MEDIAN(Table1[[#This Row],[total FP (1)]:[total FP (3)]])</f>
        <v>0</v>
      </c>
      <c r="J2">
        <f>-Table1[[#This Row],[total FP]]</f>
        <v>0</v>
      </c>
      <c r="K2">
        <v>44593705.413359992</v>
      </c>
      <c r="L2">
        <v>44539519.670548812</v>
      </c>
      <c r="M2">
        <v>45544319.92546498</v>
      </c>
      <c r="N2">
        <f>MEDIAN(Table1[[#This Row],[time (r1)]:[time (r3)]])</f>
        <v>44593705.413359992</v>
      </c>
      <c r="O2">
        <f>Table1[[#This Row],[time (ms)]]/1000/60</f>
        <v>743.22842355599983</v>
      </c>
      <c r="Q2">
        <v>3519</v>
      </c>
      <c r="R2">
        <v>744</v>
      </c>
      <c r="S2">
        <f>Q2/R2</f>
        <v>4.729838709677419</v>
      </c>
    </row>
    <row r="3" spans="1:19" x14ac:dyDescent="0.2">
      <c r="A3" s="1">
        <v>6</v>
      </c>
      <c r="B3">
        <v>0</v>
      </c>
      <c r="C3">
        <v>0</v>
      </c>
      <c r="D3">
        <v>13</v>
      </c>
      <c r="E3">
        <f>MEDIAN(Table1[[#This Row],[total TP (1)]:[total TP (3)]])</f>
        <v>0</v>
      </c>
      <c r="F3">
        <v>0</v>
      </c>
      <c r="G3">
        <v>0</v>
      </c>
      <c r="H3">
        <v>74</v>
      </c>
      <c r="I3">
        <f>MEDIAN(Table1[[#This Row],[total FP (1)]:[total FP (3)]])</f>
        <v>0</v>
      </c>
      <c r="J3">
        <f>-Table1[[#This Row],[total FP]]</f>
        <v>0</v>
      </c>
      <c r="K3">
        <v>45701258.258340001</v>
      </c>
      <c r="L3">
        <v>44521657.583088592</v>
      </c>
      <c r="M3">
        <v>44745182.330625996</v>
      </c>
      <c r="N3">
        <f>MEDIAN(Table1[[#This Row],[time (r1)]:[time (r3)]])</f>
        <v>44745182.330625996</v>
      </c>
      <c r="O3">
        <f>Table1[[#This Row],[time (ms)]]/1000/60</f>
        <v>745.7530388437666</v>
      </c>
    </row>
    <row r="4" spans="1:19" x14ac:dyDescent="0.2">
      <c r="A4" s="1">
        <v>9</v>
      </c>
      <c r="B4">
        <v>0</v>
      </c>
      <c r="C4">
        <v>0</v>
      </c>
      <c r="D4">
        <v>0</v>
      </c>
      <c r="E4">
        <f>MEDIAN(Table1[[#This Row],[total TP (1)]:[total TP (3)]])</f>
        <v>0</v>
      </c>
      <c r="F4">
        <v>0</v>
      </c>
      <c r="G4">
        <v>0</v>
      </c>
      <c r="H4">
        <v>8</v>
      </c>
      <c r="I4">
        <f>MEDIAN(Table1[[#This Row],[total FP (1)]:[total FP (3)]])</f>
        <v>0</v>
      </c>
      <c r="J4">
        <f>-Table1[[#This Row],[total FP]]</f>
        <v>0</v>
      </c>
      <c r="K4">
        <v>44692389.576120004</v>
      </c>
      <c r="L4">
        <v>44749279.420884758</v>
      </c>
      <c r="M4">
        <v>45312314.257425986</v>
      </c>
      <c r="N4">
        <f>MEDIAN(Table1[[#This Row],[time (r1)]:[time (r3)]])</f>
        <v>44749279.420884758</v>
      </c>
      <c r="O4">
        <f>Table1[[#This Row],[time (ms)]]/1000/60</f>
        <v>745.82132368141254</v>
      </c>
    </row>
    <row r="5" spans="1:19" x14ac:dyDescent="0.2">
      <c r="A5" s="1">
        <v>49</v>
      </c>
      <c r="B5">
        <v>0</v>
      </c>
      <c r="C5">
        <v>0</v>
      </c>
      <c r="D5">
        <v>8</v>
      </c>
      <c r="E5">
        <f>MEDIAN(Table1[[#This Row],[total TP (1)]:[total TP (3)]])</f>
        <v>0</v>
      </c>
      <c r="F5">
        <v>0</v>
      </c>
      <c r="G5">
        <v>0</v>
      </c>
      <c r="H5">
        <v>41</v>
      </c>
      <c r="I5">
        <f>MEDIAN(Table1[[#This Row],[total FP (1)]:[total FP (3)]])</f>
        <v>0</v>
      </c>
      <c r="J5">
        <f>-Table1[[#This Row],[total FP]]</f>
        <v>0</v>
      </c>
      <c r="K5">
        <v>44725868.198670007</v>
      </c>
      <c r="L5">
        <v>44751784.991135783</v>
      </c>
      <c r="M5">
        <v>44812042.947364025</v>
      </c>
      <c r="N5">
        <f>MEDIAN(Table1[[#This Row],[time (r1)]:[time (r3)]])</f>
        <v>44751784.991135783</v>
      </c>
      <c r="O5">
        <f>Table1[[#This Row],[time (ms)]]/1000/60</f>
        <v>745.86308318559645</v>
      </c>
    </row>
    <row r="6" spans="1:19" x14ac:dyDescent="0.2">
      <c r="A6" s="1">
        <v>15</v>
      </c>
      <c r="B6">
        <v>0</v>
      </c>
      <c r="C6">
        <v>0</v>
      </c>
      <c r="D6">
        <v>0</v>
      </c>
      <c r="E6">
        <f>MEDIAN(Table1[[#This Row],[total TP (1)]:[total TP (3)]])</f>
        <v>0</v>
      </c>
      <c r="F6">
        <v>0</v>
      </c>
      <c r="G6">
        <v>0</v>
      </c>
      <c r="H6">
        <v>0</v>
      </c>
      <c r="I6">
        <f>MEDIAN(Table1[[#This Row],[total FP (1)]:[total FP (3)]])</f>
        <v>0</v>
      </c>
      <c r="J6">
        <f>-Table1[[#This Row],[total FP]]</f>
        <v>0</v>
      </c>
      <c r="K6">
        <v>45168733.899900004</v>
      </c>
      <c r="L6">
        <v>44679764.804467529</v>
      </c>
      <c r="M6">
        <v>45023764.106274962</v>
      </c>
      <c r="N6">
        <f>MEDIAN(Table1[[#This Row],[time (r1)]:[time (r3)]])</f>
        <v>45023764.106274962</v>
      </c>
      <c r="O6">
        <f>Table1[[#This Row],[time (ms)]]/1000/60</f>
        <v>750.39606843791603</v>
      </c>
    </row>
    <row r="7" spans="1:19" x14ac:dyDescent="0.2">
      <c r="A7" s="1">
        <v>12</v>
      </c>
      <c r="B7">
        <v>0</v>
      </c>
      <c r="C7">
        <v>0</v>
      </c>
      <c r="D7">
        <v>0</v>
      </c>
      <c r="E7">
        <f>MEDIAN(Table1[[#This Row],[total TP (1)]:[total TP (3)]])</f>
        <v>0</v>
      </c>
      <c r="F7">
        <v>0</v>
      </c>
      <c r="G7">
        <v>0</v>
      </c>
      <c r="H7">
        <v>0</v>
      </c>
      <c r="I7">
        <f>MEDIAN(Table1[[#This Row],[total FP (1)]:[total FP (3)]])</f>
        <v>0</v>
      </c>
      <c r="J7">
        <f>-Table1[[#This Row],[total FP]]</f>
        <v>0</v>
      </c>
      <c r="K7">
        <v>45076172.13442</v>
      </c>
      <c r="L7">
        <v>44686310.185256854</v>
      </c>
      <c r="M7">
        <v>45228917.662885942</v>
      </c>
      <c r="N7">
        <f>MEDIAN(Table1[[#This Row],[time (r1)]:[time (r3)]])</f>
        <v>45076172.13442</v>
      </c>
      <c r="O7">
        <f>Table1[[#This Row],[time (ms)]]/1000/60</f>
        <v>751.26953557366664</v>
      </c>
    </row>
    <row r="8" spans="1:19" x14ac:dyDescent="0.2">
      <c r="A8" s="1">
        <v>18</v>
      </c>
      <c r="B8">
        <v>0</v>
      </c>
      <c r="C8">
        <v>0</v>
      </c>
      <c r="D8">
        <v>0</v>
      </c>
      <c r="E8">
        <f>MEDIAN(Table1[[#This Row],[total TP (1)]:[total TP (3)]])</f>
        <v>0</v>
      </c>
      <c r="F8">
        <v>0</v>
      </c>
      <c r="G8">
        <v>0</v>
      </c>
      <c r="H8">
        <v>0</v>
      </c>
      <c r="I8">
        <f>MEDIAN(Table1[[#This Row],[total FP (1)]:[total FP (3)]])</f>
        <v>0</v>
      </c>
      <c r="J8">
        <f>-Table1[[#This Row],[total FP]]</f>
        <v>0</v>
      </c>
      <c r="K8">
        <v>45168199.949069999</v>
      </c>
      <c r="L8">
        <v>45012853.877464741</v>
      </c>
      <c r="M8">
        <v>46944829.246414989</v>
      </c>
      <c r="N8">
        <f>MEDIAN(Table1[[#This Row],[time (r1)]:[time (r3)]])</f>
        <v>45168199.949069999</v>
      </c>
      <c r="O8">
        <f>Table1[[#This Row],[time (ms)]]/1000/60</f>
        <v>752.80333248449995</v>
      </c>
    </row>
    <row r="9" spans="1:19" x14ac:dyDescent="0.2">
      <c r="A9" s="1">
        <v>28</v>
      </c>
      <c r="B9">
        <v>0</v>
      </c>
      <c r="C9">
        <v>0</v>
      </c>
      <c r="D9">
        <v>0</v>
      </c>
      <c r="E9">
        <f>MEDIAN(Table1[[#This Row],[total TP (1)]:[total TP (3)]])</f>
        <v>0</v>
      </c>
      <c r="F9">
        <v>0</v>
      </c>
      <c r="G9">
        <v>0</v>
      </c>
      <c r="H9">
        <v>0</v>
      </c>
      <c r="I9">
        <f>MEDIAN(Table1[[#This Row],[total FP (1)]:[total FP (3)]])</f>
        <v>0</v>
      </c>
      <c r="J9">
        <f>-Table1[[#This Row],[total FP]]</f>
        <v>0</v>
      </c>
      <c r="K9">
        <v>46016117.862289995</v>
      </c>
      <c r="L9">
        <v>45008262.160186626</v>
      </c>
      <c r="M9">
        <v>46471460.784278974</v>
      </c>
      <c r="N9">
        <f>MEDIAN(Table1[[#This Row],[time (r1)]:[time (r3)]])</f>
        <v>46016117.862289995</v>
      </c>
      <c r="O9">
        <f>Table1[[#This Row],[time (ms)]]/1000/60</f>
        <v>766.93529770483326</v>
      </c>
    </row>
    <row r="10" spans="1:19" x14ac:dyDescent="0.2">
      <c r="A10" s="1">
        <v>33</v>
      </c>
      <c r="B10">
        <v>0</v>
      </c>
      <c r="C10">
        <v>0</v>
      </c>
      <c r="D10">
        <v>0</v>
      </c>
      <c r="E10">
        <f>MEDIAN(Table1[[#This Row],[total TP (1)]:[total TP (3)]])</f>
        <v>0</v>
      </c>
      <c r="F10">
        <v>0</v>
      </c>
      <c r="G10">
        <v>0</v>
      </c>
      <c r="H10">
        <v>0</v>
      </c>
      <c r="I10">
        <f>MEDIAN(Table1[[#This Row],[total FP (1)]:[total FP (3)]])</f>
        <v>0</v>
      </c>
      <c r="J10">
        <f>-Table1[[#This Row],[total FP]]</f>
        <v>0</v>
      </c>
      <c r="K10">
        <v>46062395.189159997</v>
      </c>
      <c r="L10">
        <v>44612361.931277402</v>
      </c>
      <c r="M10">
        <v>49128807.912088975</v>
      </c>
      <c r="N10">
        <f>MEDIAN(Table1[[#This Row],[time (r1)]:[time (r3)]])</f>
        <v>46062395.189159997</v>
      </c>
      <c r="O10">
        <f>Table1[[#This Row],[time (ms)]]/1000/60</f>
        <v>767.70658648599988</v>
      </c>
    </row>
    <row r="11" spans="1:19" x14ac:dyDescent="0.2">
      <c r="A11" s="1">
        <v>3</v>
      </c>
      <c r="B11">
        <v>0</v>
      </c>
      <c r="C11">
        <v>0</v>
      </c>
      <c r="D11">
        <v>2</v>
      </c>
      <c r="E11">
        <f>MEDIAN(Table1[[#This Row],[total TP (1)]:[total TP (3)]])</f>
        <v>0</v>
      </c>
      <c r="F11">
        <v>0</v>
      </c>
      <c r="G11">
        <v>0</v>
      </c>
      <c r="H11">
        <v>6</v>
      </c>
      <c r="I11">
        <f>MEDIAN(Table1[[#This Row],[total FP (1)]:[total FP (3)]])</f>
        <v>0</v>
      </c>
      <c r="J11">
        <f>-Table1[[#This Row],[total FP]]</f>
        <v>0</v>
      </c>
      <c r="K11">
        <v>46078358.239219993</v>
      </c>
      <c r="L11">
        <v>44590825.490957089</v>
      </c>
      <c r="M11">
        <v>48539908.941099979</v>
      </c>
      <c r="N11">
        <f>MEDIAN(Table1[[#This Row],[time (r1)]:[time (r3)]])</f>
        <v>46078358.239219993</v>
      </c>
      <c r="O11">
        <f>Table1[[#This Row],[time (ms)]]/1000/60</f>
        <v>767.97263732033332</v>
      </c>
    </row>
    <row r="12" spans="1:19" x14ac:dyDescent="0.2">
      <c r="A12" s="1">
        <v>27</v>
      </c>
      <c r="B12">
        <v>0</v>
      </c>
      <c r="C12">
        <v>0</v>
      </c>
      <c r="D12">
        <v>0</v>
      </c>
      <c r="E12">
        <f>MEDIAN(Table1[[#This Row],[total TP (1)]:[total TP (3)]])</f>
        <v>0</v>
      </c>
      <c r="F12">
        <v>0</v>
      </c>
      <c r="G12">
        <v>0</v>
      </c>
      <c r="H12">
        <v>0</v>
      </c>
      <c r="I12">
        <f>MEDIAN(Table1[[#This Row],[total FP (1)]:[total FP (3)]])</f>
        <v>0</v>
      </c>
      <c r="J12">
        <f>-Table1[[#This Row],[total FP]]</f>
        <v>0</v>
      </c>
      <c r="K12">
        <v>46517346.940580003</v>
      </c>
      <c r="L12">
        <v>45316642.741805837</v>
      </c>
      <c r="M12">
        <v>46350469.787958004</v>
      </c>
      <c r="N12">
        <f>MEDIAN(Table1[[#This Row],[time (r1)]:[time (r3)]])</f>
        <v>46350469.787958004</v>
      </c>
      <c r="O12">
        <f>Table1[[#This Row],[time (ms)]]/1000/60</f>
        <v>772.50782979930011</v>
      </c>
    </row>
    <row r="13" spans="1:19" x14ac:dyDescent="0.2">
      <c r="A13" s="1">
        <v>52</v>
      </c>
      <c r="B13">
        <v>0</v>
      </c>
      <c r="C13">
        <v>0</v>
      </c>
      <c r="D13">
        <v>0</v>
      </c>
      <c r="E13">
        <f>MEDIAN(Table1[[#This Row],[total TP (1)]:[total TP (3)]])</f>
        <v>0</v>
      </c>
      <c r="F13">
        <v>0</v>
      </c>
      <c r="G13">
        <v>0</v>
      </c>
      <c r="H13">
        <v>0</v>
      </c>
      <c r="I13">
        <f>MEDIAN(Table1[[#This Row],[total FP (1)]:[total FP (3)]])</f>
        <v>0</v>
      </c>
      <c r="J13">
        <f>-Table1[[#This Row],[total FP]]</f>
        <v>0</v>
      </c>
      <c r="K13">
        <v>47052153.021949999</v>
      </c>
      <c r="L13">
        <v>45571539.441712171</v>
      </c>
      <c r="M13">
        <v>46945134.173315972</v>
      </c>
      <c r="N13">
        <f>MEDIAN(Table1[[#This Row],[time (r1)]:[time (r3)]])</f>
        <v>46945134.173315972</v>
      </c>
      <c r="O13">
        <f>Table1[[#This Row],[time (ms)]]/1000/60</f>
        <v>782.41890288859952</v>
      </c>
    </row>
    <row r="14" spans="1:19" x14ac:dyDescent="0.2">
      <c r="A14" s="1">
        <v>21</v>
      </c>
      <c r="B14">
        <v>0</v>
      </c>
      <c r="C14">
        <v>0</v>
      </c>
      <c r="D14">
        <v>0</v>
      </c>
      <c r="E14">
        <f>MEDIAN(Table1[[#This Row],[total TP (1)]:[total TP (3)]])</f>
        <v>0</v>
      </c>
      <c r="F14">
        <v>0</v>
      </c>
      <c r="G14">
        <v>0</v>
      </c>
      <c r="H14">
        <v>0</v>
      </c>
      <c r="I14">
        <f>MEDIAN(Table1[[#This Row],[total FP (1)]:[total FP (3)]])</f>
        <v>0</v>
      </c>
      <c r="J14">
        <f>-Table1[[#This Row],[total FP]]</f>
        <v>0</v>
      </c>
      <c r="K14">
        <v>47264793.828900002</v>
      </c>
      <c r="L14">
        <v>47158051.430650026</v>
      </c>
      <c r="M14">
        <v>48649809.122940935</v>
      </c>
      <c r="N14">
        <f>MEDIAN(Table1[[#This Row],[time (r1)]:[time (r3)]])</f>
        <v>47264793.828900002</v>
      </c>
      <c r="O14">
        <f>Table1[[#This Row],[time (ms)]]/1000/60</f>
        <v>787.74656381500006</v>
      </c>
    </row>
    <row r="15" spans="1:19" x14ac:dyDescent="0.2">
      <c r="A15" s="1">
        <v>70</v>
      </c>
      <c r="B15">
        <v>0</v>
      </c>
      <c r="C15">
        <v>0</v>
      </c>
      <c r="D15">
        <v>13</v>
      </c>
      <c r="E15">
        <f>MEDIAN(Table1[[#This Row],[total TP (1)]:[total TP (3)]])</f>
        <v>0</v>
      </c>
      <c r="F15">
        <v>0</v>
      </c>
      <c r="G15">
        <v>0</v>
      </c>
      <c r="H15">
        <v>73</v>
      </c>
      <c r="I15">
        <f>MEDIAN(Table1[[#This Row],[total FP (1)]:[total FP (3)]])</f>
        <v>0</v>
      </c>
      <c r="J15">
        <f>-Table1[[#This Row],[total FP]]</f>
        <v>0</v>
      </c>
      <c r="K15">
        <v>48288155.997799993</v>
      </c>
      <c r="L15">
        <v>60024979.042033158</v>
      </c>
      <c r="M15">
        <v>47637638.218673944</v>
      </c>
      <c r="N15">
        <f>MEDIAN(Table1[[#This Row],[time (r1)]:[time (r3)]])</f>
        <v>48288155.997799993</v>
      </c>
      <c r="O15">
        <f>Table1[[#This Row],[time (ms)]]/1000/60</f>
        <v>804.80259996333325</v>
      </c>
    </row>
    <row r="16" spans="1:19" x14ac:dyDescent="0.2">
      <c r="A16" s="1">
        <v>45</v>
      </c>
      <c r="B16">
        <v>0</v>
      </c>
      <c r="C16">
        <v>0</v>
      </c>
      <c r="D16">
        <v>0</v>
      </c>
      <c r="E16">
        <f>MEDIAN(Table1[[#This Row],[total TP (1)]:[total TP (3)]])</f>
        <v>0</v>
      </c>
      <c r="F16">
        <v>0</v>
      </c>
      <c r="G16">
        <v>0</v>
      </c>
      <c r="H16">
        <v>0</v>
      </c>
      <c r="I16">
        <f>MEDIAN(Table1[[#This Row],[total FP (1)]:[total FP (3)]])</f>
        <v>0</v>
      </c>
      <c r="J16">
        <f>-Table1[[#This Row],[total FP]]</f>
        <v>0</v>
      </c>
      <c r="K16">
        <v>48516720.731899999</v>
      </c>
      <c r="L16">
        <v>45285070.692871675</v>
      </c>
      <c r="M16">
        <v>49392816.142218933</v>
      </c>
      <c r="N16">
        <f>MEDIAN(Table1[[#This Row],[time (r1)]:[time (r3)]])</f>
        <v>48516720.731899999</v>
      </c>
      <c r="O16">
        <f>Table1[[#This Row],[time (ms)]]/1000/60</f>
        <v>808.61201219833333</v>
      </c>
    </row>
    <row r="17" spans="1:15" x14ac:dyDescent="0.2">
      <c r="A17" s="1">
        <v>56</v>
      </c>
      <c r="B17">
        <v>0</v>
      </c>
      <c r="C17">
        <v>0</v>
      </c>
      <c r="D17">
        <v>0</v>
      </c>
      <c r="E17">
        <f>MEDIAN(Table1[[#This Row],[total TP (1)]:[total TP (3)]])</f>
        <v>0</v>
      </c>
      <c r="F17">
        <v>0</v>
      </c>
      <c r="G17">
        <v>0</v>
      </c>
      <c r="H17">
        <v>0</v>
      </c>
      <c r="I17">
        <f>MEDIAN(Table1[[#This Row],[total FP (1)]:[total FP (3)]])</f>
        <v>0</v>
      </c>
      <c r="J17">
        <f>-Table1[[#This Row],[total FP]]</f>
        <v>0</v>
      </c>
      <c r="K17">
        <v>48536334.685699999</v>
      </c>
      <c r="L17">
        <v>51169644.272840545</v>
      </c>
      <c r="M17">
        <v>47459426.116835982</v>
      </c>
      <c r="N17">
        <f>MEDIAN(Table1[[#This Row],[time (r1)]:[time (r3)]])</f>
        <v>48536334.685699999</v>
      </c>
      <c r="O17">
        <f>Table1[[#This Row],[time (ms)]]/1000/60</f>
        <v>808.93891142833331</v>
      </c>
    </row>
    <row r="18" spans="1:15" x14ac:dyDescent="0.2">
      <c r="A18" s="1">
        <v>0</v>
      </c>
      <c r="B18">
        <v>0</v>
      </c>
      <c r="C18">
        <v>0</v>
      </c>
      <c r="D18">
        <v>0</v>
      </c>
      <c r="E18">
        <f>MEDIAN(Table1[[#This Row],[total TP (1)]:[total TP (3)]])</f>
        <v>0</v>
      </c>
      <c r="F18">
        <v>0</v>
      </c>
      <c r="G18">
        <v>0</v>
      </c>
      <c r="H18">
        <v>0</v>
      </c>
      <c r="I18">
        <f>MEDIAN(Table1[[#This Row],[total FP (1)]:[total FP (3)]])</f>
        <v>0</v>
      </c>
      <c r="J18">
        <f>-Table1[[#This Row],[total FP]]</f>
        <v>0</v>
      </c>
      <c r="K18">
        <v>49182328.719499998</v>
      </c>
      <c r="L18">
        <v>46669330.80257006</v>
      </c>
      <c r="M18">
        <v>50460887.095342979</v>
      </c>
      <c r="N18">
        <f>MEDIAN(Table1[[#This Row],[time (r1)]:[time (r3)]])</f>
        <v>49182328.719499998</v>
      </c>
      <c r="O18">
        <f>Table1[[#This Row],[time (ms)]]/1000/60</f>
        <v>819.70547865833339</v>
      </c>
    </row>
    <row r="19" spans="1:15" x14ac:dyDescent="0.2">
      <c r="A19" s="1">
        <v>42</v>
      </c>
      <c r="B19">
        <v>0</v>
      </c>
      <c r="C19">
        <v>0</v>
      </c>
      <c r="D19">
        <v>0</v>
      </c>
      <c r="E19">
        <f>MEDIAN(Table1[[#This Row],[total TP (1)]:[total TP (3)]])</f>
        <v>0</v>
      </c>
      <c r="F19">
        <v>0</v>
      </c>
      <c r="G19">
        <v>0</v>
      </c>
      <c r="H19">
        <v>0</v>
      </c>
      <c r="I19">
        <f>MEDIAN(Table1[[#This Row],[total FP (1)]:[total FP (3)]])</f>
        <v>0</v>
      </c>
      <c r="J19">
        <f>-Table1[[#This Row],[total FP]]</f>
        <v>0</v>
      </c>
      <c r="K19">
        <v>49309545.104599997</v>
      </c>
      <c r="L19">
        <v>46031090.680323511</v>
      </c>
      <c r="M19">
        <v>52975337.156048961</v>
      </c>
      <c r="N19">
        <f>MEDIAN(Table1[[#This Row],[time (r1)]:[time (r3)]])</f>
        <v>49309545.104599997</v>
      </c>
      <c r="O19">
        <f>Table1[[#This Row],[time (ms)]]/1000/60</f>
        <v>821.82575174333329</v>
      </c>
    </row>
    <row r="20" spans="1:15" x14ac:dyDescent="0.2">
      <c r="A20" s="1">
        <v>63</v>
      </c>
      <c r="B20">
        <v>0</v>
      </c>
      <c r="C20">
        <v>0</v>
      </c>
      <c r="D20">
        <v>16</v>
      </c>
      <c r="E20">
        <f>MEDIAN(Table1[[#This Row],[total TP (1)]:[total TP (3)]])</f>
        <v>0</v>
      </c>
      <c r="F20">
        <v>0</v>
      </c>
      <c r="G20">
        <v>0</v>
      </c>
      <c r="H20">
        <v>93</v>
      </c>
      <c r="I20">
        <f>MEDIAN(Table1[[#This Row],[total FP (1)]:[total FP (3)]])</f>
        <v>0</v>
      </c>
      <c r="J20">
        <f>-Table1[[#This Row],[total FP]]</f>
        <v>0</v>
      </c>
      <c r="K20">
        <v>50541693.568099998</v>
      </c>
      <c r="L20">
        <v>49786477.935131595</v>
      </c>
      <c r="M20">
        <v>50867177.805702969</v>
      </c>
      <c r="N20">
        <f>MEDIAN(Table1[[#This Row],[time (r1)]:[time (r3)]])</f>
        <v>50541693.568099998</v>
      </c>
      <c r="O20">
        <f>Table1[[#This Row],[time (ms)]]/1000/60</f>
        <v>842.36155946833321</v>
      </c>
    </row>
    <row r="21" spans="1:15" x14ac:dyDescent="0.2">
      <c r="A21" s="1">
        <v>67</v>
      </c>
      <c r="B21">
        <v>0</v>
      </c>
      <c r="C21">
        <v>0</v>
      </c>
      <c r="D21">
        <v>0</v>
      </c>
      <c r="E21">
        <f>MEDIAN(Table1[[#This Row],[total TP (1)]:[total TP (3)]])</f>
        <v>0</v>
      </c>
      <c r="F21">
        <v>0</v>
      </c>
      <c r="G21">
        <v>0</v>
      </c>
      <c r="H21">
        <v>0</v>
      </c>
      <c r="I21">
        <f>MEDIAN(Table1[[#This Row],[total FP (1)]:[total FP (3)]])</f>
        <v>0</v>
      </c>
      <c r="J21">
        <f>-Table1[[#This Row],[total FP]]</f>
        <v>0</v>
      </c>
      <c r="K21">
        <v>50801684.744600005</v>
      </c>
      <c r="L21">
        <v>57386414.644317657</v>
      </c>
      <c r="M21">
        <v>48275474.546194986</v>
      </c>
      <c r="N21">
        <f>MEDIAN(Table1[[#This Row],[time (r1)]:[time (r3)]])</f>
        <v>50801684.744600005</v>
      </c>
      <c r="O21">
        <f>Table1[[#This Row],[time (ms)]]/1000/60</f>
        <v>846.69474574333333</v>
      </c>
    </row>
    <row r="22" spans="1:15" x14ac:dyDescent="0.2">
      <c r="A22" s="1">
        <v>60</v>
      </c>
      <c r="B22">
        <v>0</v>
      </c>
      <c r="C22">
        <v>0</v>
      </c>
      <c r="D22">
        <v>0</v>
      </c>
      <c r="E22">
        <f>MEDIAN(Table1[[#This Row],[total TP (1)]:[total TP (3)]])</f>
        <v>0</v>
      </c>
      <c r="F22">
        <v>0</v>
      </c>
      <c r="G22">
        <v>0</v>
      </c>
      <c r="H22">
        <v>0</v>
      </c>
      <c r="I22">
        <f>MEDIAN(Table1[[#This Row],[total FP (1)]:[total FP (3)]])</f>
        <v>0</v>
      </c>
      <c r="J22">
        <f>-Table1[[#This Row],[total FP]]</f>
        <v>0</v>
      </c>
      <c r="K22">
        <v>50030145.748200014</v>
      </c>
      <c r="L22">
        <v>52236787.055615768</v>
      </c>
      <c r="M22">
        <v>52253910.896401927</v>
      </c>
      <c r="N22">
        <f>MEDIAN(Table1[[#This Row],[time (r1)]:[time (r3)]])</f>
        <v>52236787.055615768</v>
      </c>
      <c r="O22">
        <f>Table1[[#This Row],[time (ms)]]/1000/60</f>
        <v>870.61311759359603</v>
      </c>
    </row>
    <row r="23" spans="1:15" x14ac:dyDescent="0.2">
      <c r="A23" s="1">
        <v>34</v>
      </c>
      <c r="B23">
        <v>0</v>
      </c>
      <c r="C23">
        <v>0</v>
      </c>
      <c r="D23">
        <v>0</v>
      </c>
      <c r="E23">
        <f>MEDIAN(Table1[[#This Row],[total TP (1)]:[total TP (3)]])</f>
        <v>0</v>
      </c>
      <c r="F23">
        <v>0</v>
      </c>
      <c r="G23">
        <v>0</v>
      </c>
      <c r="H23">
        <v>0</v>
      </c>
      <c r="I23">
        <f>MEDIAN(Table1[[#This Row],[total FP (1)]:[total FP (3)]])</f>
        <v>0</v>
      </c>
      <c r="J23">
        <f>-Table1[[#This Row],[total FP]]</f>
        <v>0</v>
      </c>
      <c r="K23">
        <v>75590561.63499999</v>
      </c>
      <c r="L23">
        <v>74395651.090501741</v>
      </c>
      <c r="M23">
        <v>78265039.205571949</v>
      </c>
      <c r="N23">
        <f>MEDIAN(Table1[[#This Row],[time (r1)]:[time (r3)]])</f>
        <v>75590561.63499999</v>
      </c>
      <c r="O23">
        <f>Table1[[#This Row],[time (ms)]]/1000/60</f>
        <v>1259.8426939166666</v>
      </c>
    </row>
    <row r="24" spans="1:15" x14ac:dyDescent="0.2">
      <c r="A24" s="1">
        <v>16</v>
      </c>
      <c r="B24">
        <v>0</v>
      </c>
      <c r="C24">
        <v>0</v>
      </c>
      <c r="D24">
        <v>10</v>
      </c>
      <c r="E24">
        <f>MEDIAN(Table1[[#This Row],[total TP (1)]:[total TP (3)]])</f>
        <v>0</v>
      </c>
      <c r="F24">
        <v>0</v>
      </c>
      <c r="G24">
        <v>0</v>
      </c>
      <c r="H24">
        <v>66</v>
      </c>
      <c r="I24">
        <f>MEDIAN(Table1[[#This Row],[total FP (1)]:[total FP (3)]])</f>
        <v>0</v>
      </c>
      <c r="J24">
        <f>-Table1[[#This Row],[total FP]]</f>
        <v>0</v>
      </c>
      <c r="K24">
        <v>76963013.581200004</v>
      </c>
      <c r="L24">
        <v>75593485.504880935</v>
      </c>
      <c r="M24">
        <v>74899310.344453961</v>
      </c>
      <c r="N24">
        <f>MEDIAN(Table1[[#This Row],[time (r1)]:[time (r3)]])</f>
        <v>75593485.504880935</v>
      </c>
      <c r="O24">
        <f>Table1[[#This Row],[time (ms)]]/1000/60</f>
        <v>1259.8914250813491</v>
      </c>
    </row>
    <row r="25" spans="1:15" x14ac:dyDescent="0.2">
      <c r="A25" s="1">
        <v>13</v>
      </c>
      <c r="B25">
        <v>0</v>
      </c>
      <c r="C25">
        <v>0</v>
      </c>
      <c r="D25">
        <v>0</v>
      </c>
      <c r="E25">
        <f>MEDIAN(Table1[[#This Row],[total TP (1)]:[total TP (3)]])</f>
        <v>0</v>
      </c>
      <c r="F25">
        <v>0</v>
      </c>
      <c r="G25">
        <v>0</v>
      </c>
      <c r="H25">
        <v>12</v>
      </c>
      <c r="I25">
        <f>MEDIAN(Table1[[#This Row],[total FP (1)]:[total FP (3)]])</f>
        <v>0</v>
      </c>
      <c r="J25">
        <f>-Table1[[#This Row],[total FP]]</f>
        <v>0</v>
      </c>
      <c r="K25">
        <v>75728713.925799996</v>
      </c>
      <c r="L25">
        <v>76989616.074817196</v>
      </c>
      <c r="M25">
        <v>83041708.340054929</v>
      </c>
      <c r="N25">
        <f>MEDIAN(Table1[[#This Row],[time (r1)]:[time (r3)]])</f>
        <v>76989616.074817196</v>
      </c>
      <c r="O25">
        <f>Table1[[#This Row],[time (ms)]]/1000/60</f>
        <v>1283.1602679136199</v>
      </c>
    </row>
    <row r="26" spans="1:15" x14ac:dyDescent="0.2">
      <c r="A26" s="1">
        <v>7</v>
      </c>
      <c r="B26">
        <v>0</v>
      </c>
      <c r="C26">
        <v>0</v>
      </c>
      <c r="D26">
        <v>0</v>
      </c>
      <c r="E26">
        <f>MEDIAN(Table1[[#This Row],[total TP (1)]:[total TP (3)]])</f>
        <v>0</v>
      </c>
      <c r="F26">
        <v>0</v>
      </c>
      <c r="G26">
        <v>0</v>
      </c>
      <c r="H26">
        <v>0</v>
      </c>
      <c r="I26">
        <f>MEDIAN(Table1[[#This Row],[total FP (1)]:[total FP (3)]])</f>
        <v>0</v>
      </c>
      <c r="J26">
        <f>-Table1[[#This Row],[total FP]]</f>
        <v>0</v>
      </c>
      <c r="K26">
        <v>77650557.567600012</v>
      </c>
      <c r="L26">
        <v>75155362.67646116</v>
      </c>
      <c r="M26">
        <v>77430939.106354982</v>
      </c>
      <c r="N26">
        <f>MEDIAN(Table1[[#This Row],[time (r1)]:[time (r3)]])</f>
        <v>77430939.106354982</v>
      </c>
      <c r="O26">
        <f>Table1[[#This Row],[time (ms)]]/1000/60</f>
        <v>1290.5156517725832</v>
      </c>
    </row>
    <row r="27" spans="1:15" x14ac:dyDescent="0.2">
      <c r="A27" s="1">
        <v>32</v>
      </c>
      <c r="B27">
        <v>0</v>
      </c>
      <c r="C27">
        <v>0</v>
      </c>
      <c r="D27">
        <v>0</v>
      </c>
      <c r="E27">
        <f>MEDIAN(Table1[[#This Row],[total TP (1)]:[total TP (3)]])</f>
        <v>0</v>
      </c>
      <c r="F27">
        <v>0</v>
      </c>
      <c r="G27">
        <v>0</v>
      </c>
      <c r="H27">
        <v>0</v>
      </c>
      <c r="I27">
        <f>MEDIAN(Table1[[#This Row],[total FP (1)]:[total FP (3)]])</f>
        <v>0</v>
      </c>
      <c r="J27">
        <f>-Table1[[#This Row],[total FP]]</f>
        <v>0</v>
      </c>
      <c r="K27">
        <v>78178045.843899995</v>
      </c>
      <c r="L27">
        <v>74886851.017338634</v>
      </c>
      <c r="M27">
        <v>82238279.126177937</v>
      </c>
      <c r="N27">
        <f>MEDIAN(Table1[[#This Row],[time (r1)]:[time (r3)]])</f>
        <v>78178045.843899995</v>
      </c>
      <c r="O27">
        <f>Table1[[#This Row],[time (ms)]]/1000/60</f>
        <v>1302.9674307316666</v>
      </c>
    </row>
    <row r="28" spans="1:15" x14ac:dyDescent="0.2">
      <c r="A28" s="1">
        <v>5</v>
      </c>
      <c r="B28">
        <v>0</v>
      </c>
      <c r="C28">
        <v>0</v>
      </c>
      <c r="D28">
        <v>0</v>
      </c>
      <c r="E28">
        <f>MEDIAN(Table1[[#This Row],[total TP (1)]:[total TP (3)]])</f>
        <v>0</v>
      </c>
      <c r="F28">
        <v>0</v>
      </c>
      <c r="G28">
        <v>0</v>
      </c>
      <c r="H28">
        <v>0</v>
      </c>
      <c r="I28">
        <f>MEDIAN(Table1[[#This Row],[total FP (1)]:[total FP (3)]])</f>
        <v>0</v>
      </c>
      <c r="J28">
        <f>-Table1[[#This Row],[total FP]]</f>
        <v>0</v>
      </c>
      <c r="K28">
        <v>79899355.0229</v>
      </c>
      <c r="L28">
        <v>78386632.162608162</v>
      </c>
      <c r="M28">
        <v>78072268.167893976</v>
      </c>
      <c r="N28">
        <f>MEDIAN(Table1[[#This Row],[time (r1)]:[time (r3)]])</f>
        <v>78386632.162608162</v>
      </c>
      <c r="O28">
        <f>Table1[[#This Row],[time (ms)]]/1000/60</f>
        <v>1306.4438693768027</v>
      </c>
    </row>
    <row r="29" spans="1:15" x14ac:dyDescent="0.2">
      <c r="A29" s="1">
        <v>55</v>
      </c>
      <c r="B29">
        <v>0</v>
      </c>
      <c r="C29">
        <v>0</v>
      </c>
      <c r="D29">
        <v>12</v>
      </c>
      <c r="E29">
        <f>MEDIAN(Table1[[#This Row],[total TP (1)]:[total TP (3)]])</f>
        <v>0</v>
      </c>
      <c r="F29">
        <v>0</v>
      </c>
      <c r="G29">
        <v>0</v>
      </c>
      <c r="H29">
        <v>88</v>
      </c>
      <c r="I29">
        <f>MEDIAN(Table1[[#This Row],[total FP (1)]:[total FP (3)]])</f>
        <v>0</v>
      </c>
      <c r="J29">
        <f>-Table1[[#This Row],[total FP]]</f>
        <v>0</v>
      </c>
      <c r="K29">
        <v>80062262.759100005</v>
      </c>
      <c r="L29">
        <v>84061696.097402751</v>
      </c>
      <c r="M29">
        <v>80459959.280167937</v>
      </c>
      <c r="N29">
        <f>MEDIAN(Table1[[#This Row],[time (r1)]:[time (r3)]])</f>
        <v>80459959.280167937</v>
      </c>
      <c r="O29">
        <f>Table1[[#This Row],[time (ms)]]/1000/60</f>
        <v>1340.9993213361324</v>
      </c>
    </row>
    <row r="30" spans="1:15" x14ac:dyDescent="0.2">
      <c r="A30" s="1">
        <v>76</v>
      </c>
      <c r="B30">
        <v>0</v>
      </c>
      <c r="C30">
        <v>0</v>
      </c>
      <c r="D30">
        <v>0</v>
      </c>
      <c r="E30">
        <f>MEDIAN(Table1[[#This Row],[total TP (1)]:[total TP (3)]])</f>
        <v>0</v>
      </c>
      <c r="F30">
        <v>0</v>
      </c>
      <c r="G30">
        <v>0</v>
      </c>
      <c r="H30">
        <v>0</v>
      </c>
      <c r="I30">
        <f>MEDIAN(Table1[[#This Row],[total FP (1)]:[total FP (3)]])</f>
        <v>0</v>
      </c>
      <c r="J30">
        <f>-Table1[[#This Row],[total FP]]</f>
        <v>0</v>
      </c>
      <c r="K30">
        <v>80916846.45540002</v>
      </c>
      <c r="L30">
        <v>76438304.690937907</v>
      </c>
      <c r="M30">
        <v>82299533.216833875</v>
      </c>
      <c r="N30">
        <f>MEDIAN(Table1[[#This Row],[time (r1)]:[time (r3)]])</f>
        <v>80916846.45540002</v>
      </c>
      <c r="O30">
        <f>Table1[[#This Row],[time (ms)]]/1000/60</f>
        <v>1348.6141075900005</v>
      </c>
    </row>
    <row r="31" spans="1:15" x14ac:dyDescent="0.2">
      <c r="A31" s="1">
        <v>1</v>
      </c>
      <c r="B31">
        <v>0</v>
      </c>
      <c r="C31">
        <v>0</v>
      </c>
      <c r="D31">
        <v>0</v>
      </c>
      <c r="E31">
        <f>MEDIAN(Table1[[#This Row],[total TP (1)]:[total TP (3)]])</f>
        <v>0</v>
      </c>
      <c r="F31">
        <v>0</v>
      </c>
      <c r="G31">
        <v>0</v>
      </c>
      <c r="H31">
        <v>0</v>
      </c>
      <c r="I31">
        <f>MEDIAN(Table1[[#This Row],[total FP (1)]:[total FP (3)]])</f>
        <v>0</v>
      </c>
      <c r="J31">
        <f>-Table1[[#This Row],[total FP]]</f>
        <v>0</v>
      </c>
      <c r="K31">
        <v>82051134.588799998</v>
      </c>
      <c r="L31">
        <v>79459448.91283235</v>
      </c>
      <c r="M31">
        <v>83892290.353975981</v>
      </c>
      <c r="N31">
        <f>MEDIAN(Table1[[#This Row],[time (r1)]:[time (r3)]])</f>
        <v>82051134.588799998</v>
      </c>
      <c r="O31">
        <f>Table1[[#This Row],[time (ms)]]/1000/60</f>
        <v>1367.5189098133333</v>
      </c>
    </row>
    <row r="32" spans="1:15" x14ac:dyDescent="0.2">
      <c r="A32" s="1">
        <v>25</v>
      </c>
      <c r="B32">
        <v>0</v>
      </c>
      <c r="C32">
        <v>0</v>
      </c>
      <c r="D32">
        <v>0</v>
      </c>
      <c r="E32">
        <f>MEDIAN(Table1[[#This Row],[total TP (1)]:[total TP (3)]])</f>
        <v>0</v>
      </c>
      <c r="F32">
        <v>0</v>
      </c>
      <c r="G32">
        <v>0</v>
      </c>
      <c r="H32">
        <v>0</v>
      </c>
      <c r="I32">
        <f>MEDIAN(Table1[[#This Row],[total FP (1)]:[total FP (3)]])</f>
        <v>0</v>
      </c>
      <c r="J32">
        <f>-Table1[[#This Row],[total FP]]</f>
        <v>0</v>
      </c>
      <c r="K32">
        <v>84676620.644000009</v>
      </c>
      <c r="L32">
        <v>84176089.583757266</v>
      </c>
      <c r="M32">
        <v>87352408.236935914</v>
      </c>
      <c r="N32">
        <f>MEDIAN(Table1[[#This Row],[time (r1)]:[time (r3)]])</f>
        <v>84676620.644000009</v>
      </c>
      <c r="O32">
        <f>Table1[[#This Row],[time (ms)]]/1000/60</f>
        <v>1411.2770107333336</v>
      </c>
    </row>
    <row r="33" spans="1:15" x14ac:dyDescent="0.2">
      <c r="A33" s="1">
        <v>19</v>
      </c>
      <c r="B33">
        <v>0</v>
      </c>
      <c r="C33">
        <v>0</v>
      </c>
      <c r="D33">
        <v>0</v>
      </c>
      <c r="E33">
        <f>MEDIAN(Table1[[#This Row],[total TP (1)]:[total TP (3)]])</f>
        <v>0</v>
      </c>
      <c r="F33">
        <v>0</v>
      </c>
      <c r="G33">
        <v>0</v>
      </c>
      <c r="H33">
        <v>10</v>
      </c>
      <c r="I33">
        <f>MEDIAN(Table1[[#This Row],[total FP (1)]:[total FP (3)]])</f>
        <v>0</v>
      </c>
      <c r="J33">
        <f>-Table1[[#This Row],[total FP]]</f>
        <v>0</v>
      </c>
      <c r="K33">
        <v>85774155.046599999</v>
      </c>
      <c r="L33">
        <v>81373247.522921696</v>
      </c>
      <c r="M33">
        <v>91212197.541388914</v>
      </c>
      <c r="N33">
        <f>MEDIAN(Table1[[#This Row],[time (r1)]:[time (r3)]])</f>
        <v>85774155.046599999</v>
      </c>
      <c r="O33">
        <f>Table1[[#This Row],[time (ms)]]/1000/60</f>
        <v>1429.5692507766666</v>
      </c>
    </row>
    <row r="34" spans="1:15" x14ac:dyDescent="0.2">
      <c r="A34" s="1">
        <v>62</v>
      </c>
      <c r="B34">
        <v>0</v>
      </c>
      <c r="C34">
        <v>0</v>
      </c>
      <c r="D34">
        <v>0</v>
      </c>
      <c r="E34">
        <f>MEDIAN(Table1[[#This Row],[total TP (1)]:[total TP (3)]])</f>
        <v>0</v>
      </c>
      <c r="F34">
        <v>0</v>
      </c>
      <c r="G34">
        <v>0</v>
      </c>
      <c r="H34">
        <v>12</v>
      </c>
      <c r="I34">
        <f>MEDIAN(Table1[[#This Row],[total FP (1)]:[total FP (3)]])</f>
        <v>0</v>
      </c>
      <c r="J34">
        <f>-Table1[[#This Row],[total FP]]</f>
        <v>0</v>
      </c>
      <c r="K34">
        <v>89847987.137799993</v>
      </c>
      <c r="L34">
        <v>89982213.873192564</v>
      </c>
      <c r="M34">
        <v>90934150.590704948</v>
      </c>
      <c r="N34">
        <f>MEDIAN(Table1[[#This Row],[time (r1)]:[time (r3)]])</f>
        <v>89982213.873192564</v>
      </c>
      <c r="O34">
        <f>Table1[[#This Row],[time (ms)]]/1000/60</f>
        <v>1499.7035645532094</v>
      </c>
    </row>
    <row r="35" spans="1:15" x14ac:dyDescent="0.2">
      <c r="A35" s="1">
        <v>4</v>
      </c>
      <c r="B35">
        <v>0</v>
      </c>
      <c r="C35">
        <v>0</v>
      </c>
      <c r="D35">
        <v>0</v>
      </c>
      <c r="E35">
        <f>MEDIAN(Table1[[#This Row],[total TP (1)]:[total TP (3)]])</f>
        <v>0</v>
      </c>
      <c r="F35">
        <v>0</v>
      </c>
      <c r="G35">
        <v>0</v>
      </c>
      <c r="H35">
        <v>0</v>
      </c>
      <c r="I35">
        <f>MEDIAN(Table1[[#This Row],[total FP (1)]:[total FP (3)]])</f>
        <v>0</v>
      </c>
      <c r="J35">
        <f>-Table1[[#This Row],[total FP]]</f>
        <v>0</v>
      </c>
      <c r="K35">
        <v>99212829.682899982</v>
      </c>
      <c r="L35">
        <v>99719756.889343157</v>
      </c>
      <c r="M35">
        <v>109073564.30766496</v>
      </c>
      <c r="N35">
        <f>MEDIAN(Table1[[#This Row],[time (r1)]:[time (r3)]])</f>
        <v>99719756.889343157</v>
      </c>
      <c r="O35">
        <f>Table1[[#This Row],[time (ms)]]/1000/60</f>
        <v>1661.9959481557194</v>
      </c>
    </row>
    <row r="36" spans="1:15" x14ac:dyDescent="0.2">
      <c r="A36" s="1">
        <v>31</v>
      </c>
      <c r="B36">
        <v>0</v>
      </c>
      <c r="C36">
        <v>0</v>
      </c>
      <c r="D36">
        <v>0</v>
      </c>
      <c r="E36">
        <f>MEDIAN(Table1[[#This Row],[total TP (1)]:[total TP (3)]])</f>
        <v>0</v>
      </c>
      <c r="F36">
        <v>0</v>
      </c>
      <c r="G36">
        <v>0</v>
      </c>
      <c r="H36">
        <v>8</v>
      </c>
      <c r="I36">
        <f>MEDIAN(Table1[[#This Row],[total FP (1)]:[total FP (3)]])</f>
        <v>0</v>
      </c>
      <c r="J36">
        <f>-Table1[[#This Row],[total FP]]</f>
        <v>0</v>
      </c>
      <c r="K36">
        <v>104001769.89549999</v>
      </c>
      <c r="L36">
        <v>99312243.832119629</v>
      </c>
      <c r="M36">
        <v>111079665.4895979</v>
      </c>
      <c r="N36">
        <f>MEDIAN(Table1[[#This Row],[time (r1)]:[time (r3)]])</f>
        <v>104001769.89549999</v>
      </c>
      <c r="O36">
        <f>Table1[[#This Row],[time (ms)]]/1000/60</f>
        <v>1733.3628315916665</v>
      </c>
    </row>
    <row r="37" spans="1:15" x14ac:dyDescent="0.2">
      <c r="A37" s="1">
        <v>2</v>
      </c>
      <c r="B37">
        <v>0</v>
      </c>
      <c r="C37">
        <v>0</v>
      </c>
      <c r="D37">
        <v>0</v>
      </c>
      <c r="E37">
        <f>MEDIAN(Table1[[#This Row],[total TP (1)]:[total TP (3)]])</f>
        <v>0</v>
      </c>
      <c r="F37">
        <v>0</v>
      </c>
      <c r="G37">
        <v>0</v>
      </c>
      <c r="H37">
        <v>0</v>
      </c>
      <c r="I37">
        <f>MEDIAN(Table1[[#This Row],[total FP (1)]:[total FP (3)]])</f>
        <v>0</v>
      </c>
      <c r="J37">
        <f>-Table1[[#This Row],[total FP]]</f>
        <v>0</v>
      </c>
      <c r="K37">
        <v>106680890.15650001</v>
      </c>
      <c r="L37">
        <v>94614572.182655707</v>
      </c>
      <c r="M37">
        <v>111105413.34927095</v>
      </c>
      <c r="N37">
        <f>MEDIAN(Table1[[#This Row],[time (r1)]:[time (r3)]])</f>
        <v>106680890.15650001</v>
      </c>
      <c r="O37">
        <f>Table1[[#This Row],[time (ms)]]/1000/60</f>
        <v>1778.0148359416669</v>
      </c>
    </row>
    <row r="38" spans="1:15" x14ac:dyDescent="0.2">
      <c r="A38" s="1">
        <v>39</v>
      </c>
      <c r="B38">
        <v>0</v>
      </c>
      <c r="C38">
        <v>0</v>
      </c>
      <c r="D38">
        <v>10</v>
      </c>
      <c r="E38">
        <f>MEDIAN(Table1[[#This Row],[total TP (1)]:[total TP (3)]])</f>
        <v>0</v>
      </c>
      <c r="F38">
        <v>0</v>
      </c>
      <c r="G38">
        <v>0</v>
      </c>
      <c r="H38">
        <v>75</v>
      </c>
      <c r="I38">
        <f>MEDIAN(Table1[[#This Row],[total FP (1)]:[total FP (3)]])</f>
        <v>0</v>
      </c>
      <c r="J38">
        <f>-Table1[[#This Row],[total FP]]</f>
        <v>0</v>
      </c>
      <c r="K38">
        <v>110817107.01550002</v>
      </c>
      <c r="L38">
        <v>101637447.44629821</v>
      </c>
      <c r="M38">
        <v>112408600.18610297</v>
      </c>
      <c r="N38">
        <f>MEDIAN(Table1[[#This Row],[time (r1)]:[time (r3)]])</f>
        <v>110817107.01550002</v>
      </c>
      <c r="O38">
        <f>Table1[[#This Row],[time (ms)]]/1000/60</f>
        <v>1846.951783591667</v>
      </c>
    </row>
    <row r="39" spans="1:15" x14ac:dyDescent="0.2">
      <c r="A39" s="1">
        <v>50</v>
      </c>
      <c r="B39">
        <v>0</v>
      </c>
      <c r="C39">
        <v>0</v>
      </c>
      <c r="D39">
        <v>0</v>
      </c>
      <c r="E39">
        <f>MEDIAN(Table1[[#This Row],[total TP (1)]:[total TP (3)]])</f>
        <v>0</v>
      </c>
      <c r="F39">
        <v>0</v>
      </c>
      <c r="G39">
        <v>0</v>
      </c>
      <c r="H39">
        <v>0</v>
      </c>
      <c r="I39">
        <f>MEDIAN(Table1[[#This Row],[total FP (1)]:[total FP (3)]])</f>
        <v>0</v>
      </c>
      <c r="J39">
        <f>-Table1[[#This Row],[total FP]]</f>
        <v>0</v>
      </c>
      <c r="K39">
        <v>117243139.82189997</v>
      </c>
      <c r="L39">
        <v>124881790.10764402</v>
      </c>
      <c r="M39">
        <v>139121679.71165684</v>
      </c>
      <c r="N39">
        <f>MEDIAN(Table1[[#This Row],[time (r1)]:[time (r3)]])</f>
        <v>124881790.10764402</v>
      </c>
      <c r="O39">
        <f>Table1[[#This Row],[time (ms)]]/1000/60</f>
        <v>2081.3631684607335</v>
      </c>
    </row>
    <row r="40" spans="1:15" x14ac:dyDescent="0.2">
      <c r="A40" s="1">
        <v>22</v>
      </c>
      <c r="B40">
        <v>0</v>
      </c>
      <c r="C40">
        <v>0</v>
      </c>
      <c r="D40">
        <v>0</v>
      </c>
      <c r="E40">
        <f>MEDIAN(Table1[[#This Row],[total TP (1)]:[total TP (3)]])</f>
        <v>0</v>
      </c>
      <c r="F40">
        <v>0</v>
      </c>
      <c r="G40">
        <v>0</v>
      </c>
      <c r="H40">
        <v>0</v>
      </c>
      <c r="I40">
        <f>MEDIAN(Table1[[#This Row],[total FP (1)]:[total FP (3)]])</f>
        <v>0</v>
      </c>
      <c r="J40">
        <f>-Table1[[#This Row],[total FP]]</f>
        <v>0</v>
      </c>
      <c r="K40">
        <v>121495557.26949999</v>
      </c>
      <c r="L40">
        <v>125841312.89170901</v>
      </c>
      <c r="M40">
        <v>162917098.77035385</v>
      </c>
      <c r="N40">
        <f>MEDIAN(Table1[[#This Row],[time (r1)]:[time (r3)]])</f>
        <v>125841312.89170901</v>
      </c>
      <c r="O40">
        <f>Table1[[#This Row],[time (ms)]]/1000/60</f>
        <v>2097.3552148618169</v>
      </c>
    </row>
    <row r="41" spans="1:15" x14ac:dyDescent="0.2">
      <c r="A41" s="1">
        <v>36</v>
      </c>
      <c r="B41">
        <v>0</v>
      </c>
      <c r="C41">
        <v>0</v>
      </c>
      <c r="D41">
        <v>0</v>
      </c>
      <c r="E41">
        <f>MEDIAN(Table1[[#This Row],[total TP (1)]:[total TP (3)]])</f>
        <v>0</v>
      </c>
      <c r="F41">
        <v>0</v>
      </c>
      <c r="G41">
        <v>0</v>
      </c>
      <c r="H41">
        <v>0</v>
      </c>
      <c r="I41">
        <f>MEDIAN(Table1[[#This Row],[total FP (1)]:[total FP (3)]])</f>
        <v>0</v>
      </c>
      <c r="J41">
        <f>-Table1[[#This Row],[total FP]]</f>
        <v>0</v>
      </c>
      <c r="K41">
        <v>140870205.95719999</v>
      </c>
      <c r="L41">
        <v>129660249.43634249</v>
      </c>
      <c r="M41">
        <v>123145882.38718994</v>
      </c>
      <c r="N41">
        <f>MEDIAN(Table1[[#This Row],[time (r1)]:[time (r3)]])</f>
        <v>129660249.43634249</v>
      </c>
      <c r="O41">
        <f>Table1[[#This Row],[time (ms)]]/1000/60</f>
        <v>2161.0041572723749</v>
      </c>
    </row>
    <row r="42" spans="1:15" x14ac:dyDescent="0.2">
      <c r="A42" s="1">
        <v>29</v>
      </c>
      <c r="B42">
        <v>0</v>
      </c>
      <c r="C42">
        <v>0</v>
      </c>
      <c r="D42">
        <v>0</v>
      </c>
      <c r="E42">
        <f>MEDIAN(Table1[[#This Row],[total TP (1)]:[total TP (3)]])</f>
        <v>0</v>
      </c>
      <c r="F42">
        <v>0</v>
      </c>
      <c r="G42">
        <v>0</v>
      </c>
      <c r="H42">
        <v>0</v>
      </c>
      <c r="I42">
        <f>MEDIAN(Table1[[#This Row],[total FP (1)]:[total FP (3)]])</f>
        <v>0</v>
      </c>
      <c r="J42">
        <f>-Table1[[#This Row],[total FP]]</f>
        <v>0</v>
      </c>
      <c r="K42">
        <v>135910328.00030002</v>
      </c>
      <c r="L42">
        <v>122714018.90163624</v>
      </c>
      <c r="M42">
        <v>163733328.0856269</v>
      </c>
      <c r="N42">
        <f>MEDIAN(Table1[[#This Row],[time (r1)]:[time (r3)]])</f>
        <v>135910328.00030002</v>
      </c>
      <c r="O42">
        <f>Table1[[#This Row],[time (ms)]]/1000/60</f>
        <v>2265.1721333383334</v>
      </c>
    </row>
    <row r="43" spans="1:15" x14ac:dyDescent="0.2">
      <c r="A43" s="1">
        <v>64</v>
      </c>
      <c r="B43">
        <v>0</v>
      </c>
      <c r="C43">
        <v>0</v>
      </c>
      <c r="D43">
        <v>0</v>
      </c>
      <c r="E43">
        <f>MEDIAN(Table1[[#This Row],[total TP (1)]:[total TP (3)]])</f>
        <v>0</v>
      </c>
      <c r="F43">
        <v>0</v>
      </c>
      <c r="G43">
        <v>0</v>
      </c>
      <c r="H43">
        <v>0</v>
      </c>
      <c r="I43">
        <f>MEDIAN(Table1[[#This Row],[total FP (1)]:[total FP (3)]])</f>
        <v>0</v>
      </c>
      <c r="J43">
        <f>-Table1[[#This Row],[total FP]]</f>
        <v>0</v>
      </c>
      <c r="K43">
        <v>124771677.52179998</v>
      </c>
      <c r="L43">
        <v>183312588.50794831</v>
      </c>
      <c r="M43">
        <v>140330350.08557686</v>
      </c>
      <c r="N43">
        <f>MEDIAN(Table1[[#This Row],[time (r1)]:[time (r3)]])</f>
        <v>140330350.08557686</v>
      </c>
      <c r="O43">
        <f>Table1[[#This Row],[time (ms)]]/1000/60</f>
        <v>2338.8391680929476</v>
      </c>
    </row>
    <row r="44" spans="1:15" x14ac:dyDescent="0.2">
      <c r="A44" s="1">
        <v>41</v>
      </c>
      <c r="B44">
        <v>0</v>
      </c>
      <c r="C44">
        <v>0</v>
      </c>
      <c r="D44">
        <v>0</v>
      </c>
      <c r="E44">
        <f>MEDIAN(Table1[[#This Row],[total TP (1)]:[total TP (3)]])</f>
        <v>0</v>
      </c>
      <c r="F44">
        <v>0</v>
      </c>
      <c r="G44">
        <v>0</v>
      </c>
      <c r="H44">
        <v>0</v>
      </c>
      <c r="I44">
        <f>MEDIAN(Table1[[#This Row],[total FP (1)]:[total FP (3)]])</f>
        <v>0</v>
      </c>
      <c r="J44">
        <f>-Table1[[#This Row],[total FP]]</f>
        <v>0</v>
      </c>
      <c r="K44">
        <v>150274180.94000003</v>
      </c>
      <c r="L44">
        <v>105439143.36425565</v>
      </c>
      <c r="M44">
        <v>140513392.91870382</v>
      </c>
      <c r="N44">
        <f>MEDIAN(Table1[[#This Row],[time (r1)]:[time (r3)]])</f>
        <v>140513392.91870382</v>
      </c>
      <c r="O44">
        <f>Table1[[#This Row],[time (ms)]]/1000/60</f>
        <v>2341.8898819783967</v>
      </c>
    </row>
    <row r="45" spans="1:15" x14ac:dyDescent="0.2">
      <c r="A45" s="1">
        <v>43</v>
      </c>
      <c r="B45">
        <v>0</v>
      </c>
      <c r="C45">
        <v>0</v>
      </c>
      <c r="D45">
        <v>1</v>
      </c>
      <c r="E45">
        <f>MEDIAN(Table1[[#This Row],[total TP (1)]:[total TP (3)]])</f>
        <v>0</v>
      </c>
      <c r="F45">
        <v>0</v>
      </c>
      <c r="G45">
        <v>0</v>
      </c>
      <c r="H45">
        <v>0</v>
      </c>
      <c r="I45">
        <f>MEDIAN(Table1[[#This Row],[total FP (1)]:[total FP (3)]])</f>
        <v>0</v>
      </c>
      <c r="J45">
        <f>-Table1[[#This Row],[total FP]]</f>
        <v>0</v>
      </c>
      <c r="K45">
        <v>161009471.72920001</v>
      </c>
      <c r="L45">
        <v>119093460.54270992</v>
      </c>
      <c r="M45">
        <v>181323346.91020784</v>
      </c>
      <c r="N45">
        <f>MEDIAN(Table1[[#This Row],[time (r1)]:[time (r3)]])</f>
        <v>161009471.72920001</v>
      </c>
      <c r="O45">
        <f>Table1[[#This Row],[time (ms)]]/1000/60</f>
        <v>2683.491195486667</v>
      </c>
    </row>
    <row r="46" spans="1:15" x14ac:dyDescent="0.2">
      <c r="A46" s="1">
        <v>71</v>
      </c>
      <c r="B46">
        <v>0</v>
      </c>
      <c r="C46">
        <v>0</v>
      </c>
      <c r="D46">
        <v>10</v>
      </c>
      <c r="E46">
        <f>MEDIAN(Table1[[#This Row],[total TP (1)]:[total TP (3)]])</f>
        <v>0</v>
      </c>
      <c r="F46">
        <v>0</v>
      </c>
      <c r="G46">
        <v>0</v>
      </c>
      <c r="H46">
        <v>64</v>
      </c>
      <c r="I46">
        <f>MEDIAN(Table1[[#This Row],[total FP (1)]:[total FP (3)]])</f>
        <v>0</v>
      </c>
      <c r="J46">
        <f>-Table1[[#This Row],[total FP]]</f>
        <v>0</v>
      </c>
      <c r="K46">
        <v>164125166.35020003</v>
      </c>
      <c r="L46">
        <v>200512550.33091769</v>
      </c>
      <c r="M46">
        <v>133575063.49960189</v>
      </c>
      <c r="N46">
        <f>MEDIAN(Table1[[#This Row],[time (r1)]:[time (r3)]])</f>
        <v>164125166.35020003</v>
      </c>
      <c r="O46">
        <f>Table1[[#This Row],[time (ms)]]/1000/60</f>
        <v>2735.4194391700003</v>
      </c>
    </row>
    <row r="47" spans="1:15" x14ac:dyDescent="0.2">
      <c r="A47" s="1">
        <v>57</v>
      </c>
      <c r="B47">
        <v>0</v>
      </c>
      <c r="C47">
        <v>0</v>
      </c>
      <c r="D47">
        <v>0</v>
      </c>
      <c r="E47">
        <f>MEDIAN(Table1[[#This Row],[total TP (1)]:[total TP (3)]])</f>
        <v>0</v>
      </c>
      <c r="F47">
        <v>0</v>
      </c>
      <c r="G47">
        <v>0</v>
      </c>
      <c r="H47">
        <v>0</v>
      </c>
      <c r="I47">
        <f>MEDIAN(Table1[[#This Row],[total FP (1)]:[total FP (3)]])</f>
        <v>0</v>
      </c>
      <c r="J47">
        <f>-Table1[[#This Row],[total FP]]</f>
        <v>0</v>
      </c>
      <c r="K47">
        <v>156163194.89850003</v>
      </c>
      <c r="L47">
        <v>198130476.52576339</v>
      </c>
      <c r="M47">
        <v>172812263.5857209</v>
      </c>
      <c r="N47">
        <f>MEDIAN(Table1[[#This Row],[time (r1)]:[time (r3)]])</f>
        <v>172812263.5857209</v>
      </c>
      <c r="O47">
        <f>Table1[[#This Row],[time (ms)]]/1000/60</f>
        <v>2880.2043930953487</v>
      </c>
    </row>
    <row r="48" spans="1:15" x14ac:dyDescent="0.2">
      <c r="A48" s="1">
        <v>38</v>
      </c>
      <c r="B48">
        <v>0</v>
      </c>
      <c r="C48">
        <v>0</v>
      </c>
      <c r="D48">
        <v>0</v>
      </c>
      <c r="E48">
        <f>MEDIAN(Table1[[#This Row],[total TP (1)]:[total TP (3)]])</f>
        <v>0</v>
      </c>
      <c r="F48">
        <v>0</v>
      </c>
      <c r="G48">
        <v>0</v>
      </c>
      <c r="H48">
        <v>0</v>
      </c>
      <c r="I48">
        <f>MEDIAN(Table1[[#This Row],[total FP (1)]:[total FP (3)]])</f>
        <v>0</v>
      </c>
      <c r="J48">
        <f>-Table1[[#This Row],[total FP]]</f>
        <v>0</v>
      </c>
      <c r="K48">
        <v>173607979.99700001</v>
      </c>
      <c r="L48">
        <v>135080865.44462746</v>
      </c>
      <c r="M48">
        <v>183589892.69792983</v>
      </c>
      <c r="N48">
        <f>MEDIAN(Table1[[#This Row],[time (r1)]:[time (r3)]])</f>
        <v>173607979.99700001</v>
      </c>
      <c r="O48">
        <f>Table1[[#This Row],[time (ms)]]/1000/60</f>
        <v>2893.4663332833338</v>
      </c>
    </row>
    <row r="49" spans="1:20" x14ac:dyDescent="0.2">
      <c r="A49" s="1">
        <v>54</v>
      </c>
      <c r="B49">
        <v>0</v>
      </c>
      <c r="C49">
        <v>0</v>
      </c>
      <c r="D49">
        <v>17</v>
      </c>
      <c r="E49">
        <f>MEDIAN(Table1[[#This Row],[total TP (1)]:[total TP (3)]])</f>
        <v>0</v>
      </c>
      <c r="F49">
        <v>0</v>
      </c>
      <c r="G49">
        <v>0</v>
      </c>
      <c r="H49">
        <v>114</v>
      </c>
      <c r="I49">
        <f>MEDIAN(Table1[[#This Row],[total FP (1)]:[total FP (3)]])</f>
        <v>0</v>
      </c>
      <c r="J49">
        <f>-Table1[[#This Row],[total FP]]</f>
        <v>0</v>
      </c>
      <c r="K49">
        <v>187539116.42839998</v>
      </c>
      <c r="L49">
        <v>187536767.60083193</v>
      </c>
      <c r="M49">
        <v>152113058.01259995</v>
      </c>
      <c r="N49">
        <f>MEDIAN(Table1[[#This Row],[time (r1)]:[time (r3)]])</f>
        <v>187536767.60083193</v>
      </c>
      <c r="O49">
        <f>Table1[[#This Row],[time (ms)]]/1000/60</f>
        <v>3125.6127933471989</v>
      </c>
    </row>
    <row r="50" spans="1:20" x14ac:dyDescent="0.2">
      <c r="A50" s="1">
        <v>47</v>
      </c>
      <c r="B50">
        <v>0</v>
      </c>
      <c r="C50">
        <v>0</v>
      </c>
      <c r="D50">
        <v>0</v>
      </c>
      <c r="E50">
        <f>MEDIAN(Table1[[#This Row],[total TP (1)]:[total TP (3)]])</f>
        <v>0</v>
      </c>
      <c r="F50">
        <v>0</v>
      </c>
      <c r="G50">
        <v>0</v>
      </c>
      <c r="H50">
        <v>8</v>
      </c>
      <c r="I50">
        <f>MEDIAN(Table1[[#This Row],[total FP (1)]:[total FP (3)]])</f>
        <v>0</v>
      </c>
      <c r="J50">
        <f>-Table1[[#This Row],[total FP]]</f>
        <v>0</v>
      </c>
      <c r="K50">
        <v>189185727.54650003</v>
      </c>
      <c r="L50">
        <v>188765014.20470357</v>
      </c>
      <c r="M50">
        <v>188746397.31864285</v>
      </c>
      <c r="N50">
        <f>MEDIAN(Table1[[#This Row],[time (r1)]:[time (r3)]])</f>
        <v>188765014.20470357</v>
      </c>
      <c r="O50">
        <f>Table1[[#This Row],[time (ms)]]/1000/60</f>
        <v>3146.0835700783928</v>
      </c>
    </row>
    <row r="51" spans="1:20" x14ac:dyDescent="0.2">
      <c r="A51" s="1">
        <v>46</v>
      </c>
      <c r="B51">
        <v>0</v>
      </c>
      <c r="C51">
        <v>0</v>
      </c>
      <c r="D51">
        <v>0</v>
      </c>
      <c r="E51">
        <f>MEDIAN(Table1[[#This Row],[total TP (1)]:[total TP (3)]])</f>
        <v>0</v>
      </c>
      <c r="F51">
        <v>0</v>
      </c>
      <c r="G51">
        <v>0</v>
      </c>
      <c r="H51">
        <v>0</v>
      </c>
      <c r="I51">
        <f>MEDIAN(Table1[[#This Row],[total FP (1)]:[total FP (3)]])</f>
        <v>0</v>
      </c>
      <c r="J51">
        <f>-Table1[[#This Row],[total FP]]</f>
        <v>0</v>
      </c>
      <c r="K51">
        <v>190310935.30219996</v>
      </c>
      <c r="L51">
        <v>195457723.0557453</v>
      </c>
      <c r="M51">
        <v>192875568.52557999</v>
      </c>
      <c r="N51">
        <f>MEDIAN(Table1[[#This Row],[time (r1)]:[time (r3)]])</f>
        <v>192875568.52557999</v>
      </c>
      <c r="O51">
        <f>Table1[[#This Row],[time (ms)]]/1000/60</f>
        <v>3214.5928087596667</v>
      </c>
    </row>
    <row r="52" spans="1:20" x14ac:dyDescent="0.2">
      <c r="A52" s="1">
        <v>10</v>
      </c>
      <c r="B52">
        <v>0</v>
      </c>
      <c r="C52">
        <v>0</v>
      </c>
      <c r="D52">
        <v>0</v>
      </c>
      <c r="E52">
        <f>MEDIAN(Table1[[#This Row],[total TP (1)]:[total TP (3)]])</f>
        <v>0</v>
      </c>
      <c r="F52">
        <v>0</v>
      </c>
      <c r="G52">
        <v>0</v>
      </c>
      <c r="H52">
        <v>0</v>
      </c>
      <c r="I52">
        <f>MEDIAN(Table1[[#This Row],[total FP (1)]:[total FP (3)]])</f>
        <v>0</v>
      </c>
      <c r="J52">
        <f>-Table1[[#This Row],[total FP]]</f>
        <v>0</v>
      </c>
      <c r="K52">
        <v>203906399.51060003</v>
      </c>
      <c r="L52">
        <v>195413313.89494604</v>
      </c>
      <c r="M52">
        <v>195627187.56180987</v>
      </c>
      <c r="N52">
        <f>MEDIAN(Table1[[#This Row],[time (r1)]:[time (r3)]])</f>
        <v>195627187.56180987</v>
      </c>
      <c r="O52">
        <f>Table1[[#This Row],[time (ms)]]/1000/60</f>
        <v>3260.4531260301646</v>
      </c>
    </row>
    <row r="53" spans="1:20" x14ac:dyDescent="0.2">
      <c r="A53" s="1">
        <v>68</v>
      </c>
      <c r="B53">
        <v>0</v>
      </c>
      <c r="C53">
        <v>0</v>
      </c>
      <c r="D53">
        <v>0</v>
      </c>
      <c r="E53">
        <f>MEDIAN(Table1[[#This Row],[total TP (1)]:[total TP (3)]])</f>
        <v>0</v>
      </c>
      <c r="F53">
        <v>0</v>
      </c>
      <c r="G53">
        <v>0</v>
      </c>
      <c r="H53">
        <v>0</v>
      </c>
      <c r="I53">
        <f>MEDIAN(Table1[[#This Row],[total FP (1)]:[total FP (3)]])</f>
        <v>0</v>
      </c>
      <c r="J53">
        <f>-Table1[[#This Row],[total FP]]</f>
        <v>0</v>
      </c>
      <c r="K53">
        <v>197524904.81030002</v>
      </c>
      <c r="L53">
        <v>199807707.13654423</v>
      </c>
      <c r="M53">
        <v>196893068.1287629</v>
      </c>
      <c r="N53">
        <f>MEDIAN(Table1[[#This Row],[time (r1)]:[time (r3)]])</f>
        <v>197524904.81030002</v>
      </c>
      <c r="O53">
        <f>Table1[[#This Row],[time (ms)]]/1000/60</f>
        <v>3292.0817468383334</v>
      </c>
    </row>
    <row r="54" spans="1:20" x14ac:dyDescent="0.2">
      <c r="A54" s="1">
        <v>17</v>
      </c>
      <c r="B54">
        <v>0</v>
      </c>
      <c r="C54">
        <v>0</v>
      </c>
      <c r="D54">
        <v>10</v>
      </c>
      <c r="E54">
        <f>MEDIAN(Table1[[#This Row],[total TP (1)]:[total TP (3)]])</f>
        <v>0</v>
      </c>
      <c r="F54">
        <v>8</v>
      </c>
      <c r="G54">
        <v>8</v>
      </c>
      <c r="H54">
        <v>41</v>
      </c>
      <c r="I54">
        <f>MEDIAN(Table1[[#This Row],[total FP (1)]:[total FP (3)]])</f>
        <v>8</v>
      </c>
      <c r="J54">
        <f>-Table1[[#This Row],[total FP]]</f>
        <v>-8</v>
      </c>
      <c r="K54">
        <v>99230616.0053</v>
      </c>
      <c r="L54">
        <v>99342107.616863072</v>
      </c>
      <c r="M54">
        <v>134041508.75631985</v>
      </c>
      <c r="N54">
        <f>MEDIAN(Table1[[#This Row],[time (r1)]:[time (r3)]])</f>
        <v>99342107.616863072</v>
      </c>
      <c r="O54">
        <f>Table1[[#This Row],[time (ms)]]/1000/60</f>
        <v>1655.7017936143845</v>
      </c>
    </row>
    <row r="55" spans="1:20" x14ac:dyDescent="0.2">
      <c r="A55" s="1">
        <v>51</v>
      </c>
      <c r="B55">
        <v>0</v>
      </c>
      <c r="C55">
        <v>0</v>
      </c>
      <c r="D55">
        <v>0</v>
      </c>
      <c r="E55">
        <f>MEDIAN(Table1[[#This Row],[total TP (1)]:[total TP (3)]])</f>
        <v>0</v>
      </c>
      <c r="F55">
        <v>8</v>
      </c>
      <c r="G55">
        <v>8</v>
      </c>
      <c r="H55">
        <v>0</v>
      </c>
      <c r="I55">
        <f>MEDIAN(Table1[[#This Row],[total FP (1)]:[total FP (3)]])</f>
        <v>8</v>
      </c>
      <c r="J55">
        <f>-Table1[[#This Row],[total FP]]</f>
        <v>-8</v>
      </c>
      <c r="K55">
        <v>103266643.65850003</v>
      </c>
      <c r="L55">
        <v>132989557.50622588</v>
      </c>
      <c r="M55">
        <v>151768575.05817685</v>
      </c>
      <c r="N55">
        <f>MEDIAN(Table1[[#This Row],[time (r1)]:[time (r3)]])</f>
        <v>132989557.50622588</v>
      </c>
      <c r="O55">
        <f>Table1[[#This Row],[time (ms)]]/1000/60</f>
        <v>2216.4926251037646</v>
      </c>
    </row>
    <row r="56" spans="1:20" x14ac:dyDescent="0.2">
      <c r="A56" s="1">
        <v>37</v>
      </c>
      <c r="B56">
        <v>0</v>
      </c>
      <c r="C56">
        <v>0</v>
      </c>
      <c r="D56">
        <v>0</v>
      </c>
      <c r="E56">
        <f>MEDIAN(Table1[[#This Row],[total TP (1)]:[total TP (3)]])</f>
        <v>0</v>
      </c>
      <c r="F56">
        <v>8</v>
      </c>
      <c r="G56">
        <v>8</v>
      </c>
      <c r="H56">
        <v>0</v>
      </c>
      <c r="I56">
        <f>MEDIAN(Table1[[#This Row],[total FP (1)]:[total FP (3)]])</f>
        <v>8</v>
      </c>
      <c r="J56">
        <f>-Table1[[#This Row],[total FP]]</f>
        <v>-8</v>
      </c>
      <c r="K56">
        <v>157315398.29900002</v>
      </c>
      <c r="L56">
        <v>126023416.42117065</v>
      </c>
      <c r="M56">
        <v>153339473.73427886</v>
      </c>
      <c r="N56">
        <f>MEDIAN(Table1[[#This Row],[time (r1)]:[time (r3)]])</f>
        <v>153339473.73427886</v>
      </c>
      <c r="O56">
        <f>Table1[[#This Row],[time (ms)]]/1000/60</f>
        <v>2555.6578955713144</v>
      </c>
    </row>
    <row r="57" spans="1:20" x14ac:dyDescent="0.2">
      <c r="A57" s="1">
        <v>26</v>
      </c>
      <c r="B57">
        <v>0</v>
      </c>
      <c r="C57">
        <v>0</v>
      </c>
      <c r="D57">
        <v>0</v>
      </c>
      <c r="E57">
        <f>MEDIAN(Table1[[#This Row],[total TP (1)]:[total TP (3)]])</f>
        <v>0</v>
      </c>
      <c r="F57">
        <v>10</v>
      </c>
      <c r="G57">
        <v>10</v>
      </c>
      <c r="H57">
        <v>0</v>
      </c>
      <c r="I57">
        <f>MEDIAN(Table1[[#This Row],[total FP (1)]:[total FP (3)]])</f>
        <v>10</v>
      </c>
      <c r="J57">
        <f>-Table1[[#This Row],[total FP]]</f>
        <v>-10</v>
      </c>
      <c r="K57">
        <v>118665567.16499999</v>
      </c>
      <c r="L57">
        <v>104589664.87816054</v>
      </c>
      <c r="M57">
        <v>132224326.9258958</v>
      </c>
      <c r="N57">
        <f>MEDIAN(Table1[[#This Row],[time (r1)]:[time (r3)]])</f>
        <v>118665567.16499999</v>
      </c>
      <c r="O57">
        <f>Table1[[#This Row],[time (ms)]]/1000/60</f>
        <v>1977.7594527499998</v>
      </c>
    </row>
    <row r="58" spans="1:20" x14ac:dyDescent="0.2">
      <c r="A58" s="1">
        <v>20</v>
      </c>
      <c r="B58">
        <v>0</v>
      </c>
      <c r="C58">
        <v>0</v>
      </c>
      <c r="D58">
        <v>0</v>
      </c>
      <c r="E58">
        <f>MEDIAN(Table1[[#This Row],[total TP (1)]:[total TP (3)]])</f>
        <v>0</v>
      </c>
      <c r="F58">
        <v>12</v>
      </c>
      <c r="G58">
        <v>12</v>
      </c>
      <c r="H58">
        <v>0</v>
      </c>
      <c r="I58">
        <f>MEDIAN(Table1[[#This Row],[total FP (1)]:[total FP (3)]])</f>
        <v>12</v>
      </c>
      <c r="J58">
        <f>-Table1[[#This Row],[total FP]]</f>
        <v>-12</v>
      </c>
      <c r="K58">
        <v>125272617.29900002</v>
      </c>
      <c r="L58">
        <v>108536835.86306389</v>
      </c>
      <c r="M58">
        <v>161058570.25314987</v>
      </c>
      <c r="N58">
        <f>MEDIAN(Table1[[#This Row],[time (r1)]:[time (r3)]])</f>
        <v>125272617.29900002</v>
      </c>
      <c r="O58">
        <f>Table1[[#This Row],[time (ms)]]/1000/60</f>
        <v>2087.8769549833337</v>
      </c>
    </row>
    <row r="59" spans="1:20" x14ac:dyDescent="0.2">
      <c r="A59" s="1">
        <v>65</v>
      </c>
      <c r="B59">
        <v>0</v>
      </c>
      <c r="C59">
        <v>0</v>
      </c>
      <c r="D59">
        <v>0</v>
      </c>
      <c r="E59">
        <f>MEDIAN(Table1[[#This Row],[total TP (1)]:[total TP (3)]])</f>
        <v>0</v>
      </c>
      <c r="F59">
        <v>12</v>
      </c>
      <c r="G59">
        <v>12</v>
      </c>
      <c r="H59">
        <v>0</v>
      </c>
      <c r="I59">
        <f>MEDIAN(Table1[[#This Row],[total FP (1)]:[total FP (3)]])</f>
        <v>12</v>
      </c>
      <c r="J59">
        <f>-Table1[[#This Row],[total FP]]</f>
        <v>-12</v>
      </c>
      <c r="K59">
        <v>170677911.882</v>
      </c>
      <c r="L59">
        <v>202359355.89011511</v>
      </c>
      <c r="M59">
        <v>148174286.41993585</v>
      </c>
      <c r="N59">
        <f>MEDIAN(Table1[[#This Row],[time (r1)]:[time (r3)]])</f>
        <v>170677911.882</v>
      </c>
      <c r="O59">
        <f>Table1[[#This Row],[time (ms)]]/1000/60</f>
        <v>2844.6318646999998</v>
      </c>
    </row>
    <row r="60" spans="1:20" x14ac:dyDescent="0.2">
      <c r="A60" s="1">
        <v>69</v>
      </c>
      <c r="B60">
        <v>1</v>
      </c>
      <c r="C60">
        <v>1</v>
      </c>
      <c r="D60">
        <v>0</v>
      </c>
      <c r="E60">
        <f>MEDIAN(Table1[[#This Row],[total TP (1)]:[total TP (3)]])</f>
        <v>1</v>
      </c>
      <c r="F60">
        <v>0</v>
      </c>
      <c r="G60">
        <v>0</v>
      </c>
      <c r="H60">
        <v>0</v>
      </c>
      <c r="I60">
        <f>MEDIAN(Table1[[#This Row],[total FP (1)]:[total FP (3)]])</f>
        <v>0</v>
      </c>
      <c r="J60">
        <f>-Table1[[#This Row],[total FP]]</f>
        <v>0</v>
      </c>
      <c r="K60">
        <v>95684059.850799978</v>
      </c>
      <c r="L60">
        <v>124666844.97012277</v>
      </c>
      <c r="M60">
        <v>88737400.907504886</v>
      </c>
      <c r="N60">
        <f>MEDIAN(Table1[[#This Row],[time (r1)]:[time (r3)]])</f>
        <v>95684059.850799978</v>
      </c>
      <c r="O60">
        <f>Table1[[#This Row],[time (ms)]]/1000/60</f>
        <v>1594.7343308466664</v>
      </c>
    </row>
    <row r="61" spans="1:20" x14ac:dyDescent="0.2">
      <c r="A61" s="1">
        <v>48</v>
      </c>
      <c r="B61">
        <v>1</v>
      </c>
      <c r="C61">
        <v>1</v>
      </c>
      <c r="D61">
        <v>0</v>
      </c>
      <c r="E61">
        <f>MEDIAN(Table1[[#This Row],[total TP (1)]:[total TP (3)]])</f>
        <v>1</v>
      </c>
      <c r="F61">
        <v>0</v>
      </c>
      <c r="G61">
        <v>0</v>
      </c>
      <c r="H61">
        <v>0</v>
      </c>
      <c r="I61">
        <f>MEDIAN(Table1[[#This Row],[total FP (1)]:[total FP (3)]])</f>
        <v>0</v>
      </c>
      <c r="J61">
        <f>-Table1[[#This Row],[total FP]]</f>
        <v>0</v>
      </c>
      <c r="K61">
        <v>107834655.25879997</v>
      </c>
      <c r="L61">
        <v>105154836.24869622</v>
      </c>
      <c r="M61">
        <v>107848062.6890789</v>
      </c>
      <c r="N61">
        <f>MEDIAN(Table1[[#This Row],[time (r1)]:[time (r3)]])</f>
        <v>107834655.25879997</v>
      </c>
      <c r="O61">
        <f>Table1[[#This Row],[time (ms)]]/1000/60</f>
        <v>1797.2442543133329</v>
      </c>
    </row>
    <row r="62" spans="1:20" x14ac:dyDescent="0.2">
      <c r="A62" s="1"/>
      <c r="E62" s="4" t="e">
        <f>MEDIAN(Table1[[#This Row],[total TP (1)]:[total TP (3)]])</f>
        <v>#NUM!</v>
      </c>
      <c r="I62" s="4" t="e">
        <f>MEDIAN(Table1[[#This Row],[total FP (1)]:[total FP (3)]])</f>
        <v>#NUM!</v>
      </c>
      <c r="J62" s="4" t="e">
        <f>-Table1[[#This Row],[total FP]]</f>
        <v>#NUM!</v>
      </c>
      <c r="N62" s="4" t="e">
        <f>MEDIAN(Table1[[#This Row],[time (r1)]:[time (r3)]])</f>
        <v>#NUM!</v>
      </c>
      <c r="O62" s="4" t="e">
        <f>Table1[[#This Row],[time (ms)]]/1000/60</f>
        <v>#NUM!</v>
      </c>
    </row>
    <row r="63" spans="1:20" x14ac:dyDescent="0.2">
      <c r="A63" s="1"/>
      <c r="E63" s="4" t="e">
        <f>MEDIAN(Table1[[#This Row],[total TP (1)]:[total TP (3)]])</f>
        <v>#NUM!</v>
      </c>
      <c r="I63" s="4" t="e">
        <f>MEDIAN(Table1[[#This Row],[total FP (1)]:[total FP (3)]])</f>
        <v>#NUM!</v>
      </c>
      <c r="J63" s="4" t="e">
        <f>-Table1[[#This Row],[total FP]]</f>
        <v>#NUM!</v>
      </c>
      <c r="N63" s="4" t="e">
        <f>MEDIAN(Table1[[#This Row],[time (r1)]:[time (r3)]])</f>
        <v>#NUM!</v>
      </c>
      <c r="O63" s="4" t="e">
        <f>Table1[[#This Row],[time (ms)]]/1000/60</f>
        <v>#NUM!</v>
      </c>
    </row>
    <row r="64" spans="1:20" x14ac:dyDescent="0.2">
      <c r="A64" s="1" t="s">
        <v>16</v>
      </c>
      <c r="B64">
        <v>10</v>
      </c>
      <c r="C64">
        <v>1</v>
      </c>
      <c r="D64">
        <v>1</v>
      </c>
      <c r="E64">
        <f>MEDIAN(Table1[[#This Row],[total TP (1)]:[total TP (3)]])</f>
        <v>1</v>
      </c>
      <c r="F64">
        <v>30</v>
      </c>
      <c r="G64">
        <v>10</v>
      </c>
      <c r="H64">
        <v>10</v>
      </c>
      <c r="I64">
        <f>MEDIAN(Table1[[#This Row],[total FP (1)]:[total FP (3)]])</f>
        <v>10</v>
      </c>
      <c r="J64">
        <f>-Table1[[#This Row],[total FP]]</f>
        <v>-10</v>
      </c>
      <c r="K64">
        <v>118268769.96389996</v>
      </c>
      <c r="L64">
        <v>109281014.54795705</v>
      </c>
      <c r="M64">
        <v>125084032.83003797</v>
      </c>
      <c r="N64">
        <f>MEDIAN(Table1[[#This Row],[time (r1)]:[time (r3)]])</f>
        <v>118268769.96389996</v>
      </c>
      <c r="O64">
        <f>Table1[[#This Row],[time (ms)]]/1000/60</f>
        <v>1971.1461660649993</v>
      </c>
      <c r="R64" s="10" t="s">
        <v>0</v>
      </c>
      <c r="T64" s="9">
        <v>11</v>
      </c>
    </row>
    <row r="65" spans="1:20" x14ac:dyDescent="0.2">
      <c r="A65" s="1"/>
      <c r="E65" s="4" t="e">
        <f>MEDIAN(Table1[[#This Row],[total TP (1)]:[total TP (3)]])</f>
        <v>#NUM!</v>
      </c>
      <c r="I65" s="4" t="e">
        <f>MEDIAN(Table1[[#This Row],[total FP (1)]:[total FP (3)]])</f>
        <v>#NUM!</v>
      </c>
      <c r="J65" s="4" t="e">
        <f>-Table1[[#This Row],[total FP]]</f>
        <v>#NUM!</v>
      </c>
      <c r="N65" s="4" t="e">
        <f>MEDIAN(Table1[[#This Row],[time (r1)]:[time (r3)]])</f>
        <v>#NUM!</v>
      </c>
      <c r="O65" s="4" t="e">
        <f>Table1[[#This Row],[time (ms)]]/1000/60</f>
        <v>#NUM!</v>
      </c>
      <c r="R65" s="10"/>
      <c r="T65" s="9"/>
    </row>
    <row r="66" spans="1:20" x14ac:dyDescent="0.2">
      <c r="A66" s="1"/>
      <c r="E66" s="4" t="e">
        <f>MEDIAN(Table1[[#This Row],[total TP (1)]:[total TP (3)]])</f>
        <v>#NUM!</v>
      </c>
      <c r="I66" s="4" t="e">
        <f>MEDIAN(Table1[[#This Row],[total FP (1)]:[total FP (3)]])</f>
        <v>#NUM!</v>
      </c>
      <c r="J66" s="4" t="e">
        <f>-Table1[[#This Row],[total FP]]</f>
        <v>#NUM!</v>
      </c>
      <c r="N66" s="4" t="e">
        <f>MEDIAN(Table1[[#This Row],[time (r1)]:[time (r3)]])</f>
        <v>#NUM!</v>
      </c>
      <c r="O66" s="4" t="e">
        <f>Table1[[#This Row],[time (ms)]]/1000/60</f>
        <v>#NUM!</v>
      </c>
      <c r="R66" s="10"/>
      <c r="T66" s="9"/>
    </row>
    <row r="67" spans="1:20" x14ac:dyDescent="0.2">
      <c r="A67" s="1">
        <v>11</v>
      </c>
      <c r="B67">
        <v>2</v>
      </c>
      <c r="C67">
        <v>2</v>
      </c>
      <c r="D67">
        <v>0</v>
      </c>
      <c r="E67">
        <f>MEDIAN(Table1[[#This Row],[total TP (1)]:[total TP (3)]])</f>
        <v>2</v>
      </c>
      <c r="F67">
        <v>6</v>
      </c>
      <c r="G67">
        <v>6</v>
      </c>
      <c r="H67">
        <v>0</v>
      </c>
      <c r="I67">
        <f>MEDIAN(Table1[[#This Row],[total FP (1)]:[total FP (3)]])</f>
        <v>6</v>
      </c>
      <c r="J67">
        <f>-Table1[[#This Row],[total FP]]</f>
        <v>-6</v>
      </c>
      <c r="K67">
        <v>90561226.983400017</v>
      </c>
      <c r="L67">
        <v>78006107.803251997</v>
      </c>
      <c r="M67">
        <v>82378614.634415954</v>
      </c>
      <c r="N67">
        <f>MEDIAN(Table1[[#This Row],[time (r1)]:[time (r3)]])</f>
        <v>82378614.634415954</v>
      </c>
      <c r="O67">
        <f>Table1[[#This Row],[time (ms)]]/1000/60</f>
        <v>1372.9769105735991</v>
      </c>
      <c r="R67" s="6" t="s">
        <v>1</v>
      </c>
      <c r="T67" s="8">
        <v>14</v>
      </c>
    </row>
    <row r="68" spans="1:20" x14ac:dyDescent="0.2">
      <c r="A68" s="1">
        <v>74</v>
      </c>
      <c r="B68">
        <v>6</v>
      </c>
      <c r="C68">
        <v>6</v>
      </c>
      <c r="D68">
        <v>0</v>
      </c>
      <c r="E68">
        <f>MEDIAN(Table1[[#This Row],[total TP (1)]:[total TP (3)]])</f>
        <v>6</v>
      </c>
      <c r="F68">
        <v>28</v>
      </c>
      <c r="G68">
        <v>28</v>
      </c>
      <c r="H68">
        <v>0</v>
      </c>
      <c r="I68">
        <f>MEDIAN(Table1[[#This Row],[total FP (1)]:[total FP (3)]])</f>
        <v>28</v>
      </c>
      <c r="J68">
        <f>-Table1[[#This Row],[total FP]]</f>
        <v>-28</v>
      </c>
      <c r="K68">
        <v>106862956.20600002</v>
      </c>
      <c r="L68">
        <v>97712279.024809957</v>
      </c>
      <c r="M68">
        <v>104968183.03641389</v>
      </c>
      <c r="N68">
        <f>MEDIAN(Table1[[#This Row],[time (r1)]:[time (r3)]])</f>
        <v>104968183.03641389</v>
      </c>
      <c r="O68">
        <f>Table1[[#This Row],[time (ms)]]/1000/60</f>
        <v>1749.4697172735648</v>
      </c>
      <c r="R68" s="7" t="s">
        <v>2</v>
      </c>
      <c r="T68" s="8">
        <v>23</v>
      </c>
    </row>
    <row r="69" spans="1:20" x14ac:dyDescent="0.2">
      <c r="A69" s="1">
        <v>53</v>
      </c>
      <c r="B69">
        <v>8</v>
      </c>
      <c r="C69">
        <v>8</v>
      </c>
      <c r="D69">
        <v>0</v>
      </c>
      <c r="E69">
        <f>MEDIAN(Table1[[#This Row],[total TP (1)]:[total TP (3)]])</f>
        <v>8</v>
      </c>
      <c r="F69">
        <v>41</v>
      </c>
      <c r="G69">
        <v>41</v>
      </c>
      <c r="H69">
        <v>0</v>
      </c>
      <c r="I69">
        <f>MEDIAN(Table1[[#This Row],[total FP (1)]:[total FP (3)]])</f>
        <v>41</v>
      </c>
      <c r="J69">
        <f>-Table1[[#This Row],[total FP]]</f>
        <v>-41</v>
      </c>
      <c r="K69">
        <v>103354476.17889997</v>
      </c>
      <c r="L69">
        <v>115718970.83877754</v>
      </c>
      <c r="M69">
        <v>98533249.291095972</v>
      </c>
      <c r="N69">
        <f>MEDIAN(Table1[[#This Row],[time (r1)]:[time (r3)]])</f>
        <v>103354476.17889997</v>
      </c>
      <c r="O69">
        <f>Table1[[#This Row],[time (ms)]]/1000/60</f>
        <v>1722.5746029816662</v>
      </c>
      <c r="R69" s="7" t="s">
        <v>3</v>
      </c>
      <c r="T69" s="8">
        <v>24</v>
      </c>
    </row>
    <row r="70" spans="1:20" x14ac:dyDescent="0.2">
      <c r="A70" s="1">
        <v>8</v>
      </c>
      <c r="B70">
        <v>9</v>
      </c>
      <c r="C70">
        <v>9</v>
      </c>
      <c r="D70">
        <v>0</v>
      </c>
      <c r="E70">
        <f>MEDIAN(Table1[[#This Row],[total TP (1)]:[total TP (3)]])</f>
        <v>9</v>
      </c>
      <c r="F70">
        <v>33</v>
      </c>
      <c r="G70">
        <v>33</v>
      </c>
      <c r="H70">
        <v>0</v>
      </c>
      <c r="I70">
        <f>MEDIAN(Table1[[#This Row],[total FP (1)]:[total FP (3)]])</f>
        <v>33</v>
      </c>
      <c r="J70">
        <f>-Table1[[#This Row],[total FP]]</f>
        <v>-33</v>
      </c>
      <c r="K70">
        <v>110111861.49829999</v>
      </c>
      <c r="L70">
        <v>106904682.3469297</v>
      </c>
      <c r="M70">
        <v>111021618.15318599</v>
      </c>
      <c r="N70">
        <f>MEDIAN(Table1[[#This Row],[time (r1)]:[time (r3)]])</f>
        <v>110111861.49829999</v>
      </c>
      <c r="O70">
        <f>Table1[[#This Row],[time (ms)]]/1000/60</f>
        <v>1835.197691638333</v>
      </c>
      <c r="R70" s="6" t="s">
        <v>4</v>
      </c>
      <c r="T70" s="8">
        <v>30</v>
      </c>
    </row>
    <row r="71" spans="1:20" x14ac:dyDescent="0.2">
      <c r="A71" s="1">
        <v>24</v>
      </c>
      <c r="B71">
        <v>10</v>
      </c>
      <c r="C71">
        <v>10</v>
      </c>
      <c r="D71">
        <v>12</v>
      </c>
      <c r="E71">
        <f>MEDIAN(Table1[[#This Row],[total TP (1)]:[total TP (3)]])</f>
        <v>10</v>
      </c>
      <c r="F71">
        <v>41</v>
      </c>
      <c r="G71">
        <v>41</v>
      </c>
      <c r="H71">
        <v>104</v>
      </c>
      <c r="I71">
        <f>MEDIAN(Table1[[#This Row],[total FP (1)]:[total FP (3)]])</f>
        <v>41</v>
      </c>
      <c r="J71">
        <f>-Table1[[#This Row],[total FP]]</f>
        <v>-41</v>
      </c>
      <c r="K71">
        <v>90231996.326700002</v>
      </c>
      <c r="L71">
        <v>92988320.201160297</v>
      </c>
      <c r="M71">
        <v>100156406.7326849</v>
      </c>
      <c r="N71">
        <f>MEDIAN(Table1[[#This Row],[time (r1)]:[time (r3)]])</f>
        <v>92988320.201160297</v>
      </c>
      <c r="O71">
        <f>Table1[[#This Row],[time (ms)]]/1000/60</f>
        <v>1549.8053366860049</v>
      </c>
      <c r="R71" s="6" t="s">
        <v>5</v>
      </c>
      <c r="T71" s="9">
        <v>40</v>
      </c>
    </row>
    <row r="72" spans="1:20" x14ac:dyDescent="0.2">
      <c r="A72" s="1">
        <v>73</v>
      </c>
      <c r="B72">
        <v>10</v>
      </c>
      <c r="C72">
        <v>10</v>
      </c>
      <c r="D72">
        <v>10</v>
      </c>
      <c r="E72">
        <f>MEDIAN(Table1[[#This Row],[total TP (1)]:[total TP (3)]])</f>
        <v>10</v>
      </c>
      <c r="F72">
        <v>64</v>
      </c>
      <c r="G72">
        <v>64</v>
      </c>
      <c r="H72">
        <v>70</v>
      </c>
      <c r="I72">
        <f>MEDIAN(Table1[[#This Row],[total FP (1)]:[total FP (3)]])</f>
        <v>64</v>
      </c>
      <c r="J72">
        <f>-Table1[[#This Row],[total FP]]</f>
        <v>-64</v>
      </c>
      <c r="K72">
        <v>110793657.14600001</v>
      </c>
      <c r="L72">
        <v>126244312.38539687</v>
      </c>
      <c r="M72">
        <v>109348476.09734984</v>
      </c>
      <c r="N72">
        <f>MEDIAN(Table1[[#This Row],[time (r1)]:[time (r3)]])</f>
        <v>110793657.14600001</v>
      </c>
      <c r="O72">
        <f>Table1[[#This Row],[time (ms)]]/1000/60</f>
        <v>1846.5609524333336</v>
      </c>
      <c r="R72" s="7" t="s">
        <v>6</v>
      </c>
      <c r="T72" s="8">
        <v>44</v>
      </c>
    </row>
    <row r="73" spans="1:20" x14ac:dyDescent="0.2">
      <c r="A73" s="1">
        <v>23</v>
      </c>
      <c r="B73">
        <v>10</v>
      </c>
      <c r="C73">
        <v>10</v>
      </c>
      <c r="D73">
        <v>0</v>
      </c>
      <c r="E73">
        <f>MEDIAN(Table1[[#This Row],[total TP (1)]:[total TP (3)]])</f>
        <v>10</v>
      </c>
      <c r="F73">
        <v>66</v>
      </c>
      <c r="G73">
        <v>66</v>
      </c>
      <c r="H73">
        <v>0</v>
      </c>
      <c r="I73">
        <f>MEDIAN(Table1[[#This Row],[total FP (1)]:[total FP (3)]])</f>
        <v>66</v>
      </c>
      <c r="J73">
        <f>-Table1[[#This Row],[total FP]]</f>
        <v>-66</v>
      </c>
      <c r="K73">
        <v>115254729.96790001</v>
      </c>
      <c r="L73">
        <v>112014250.5670431</v>
      </c>
      <c r="M73">
        <v>131374084.20400193</v>
      </c>
      <c r="N73">
        <f>MEDIAN(Table1[[#This Row],[time (r1)]:[time (r3)]])</f>
        <v>115254729.96790001</v>
      </c>
      <c r="O73">
        <f>Table1[[#This Row],[time (ms)]]/1000/60</f>
        <v>1920.9121661316669</v>
      </c>
      <c r="R73" s="7"/>
      <c r="T73" s="11"/>
    </row>
    <row r="74" spans="1:20" x14ac:dyDescent="0.2">
      <c r="A74" s="1">
        <v>75</v>
      </c>
      <c r="B74">
        <v>10</v>
      </c>
      <c r="C74">
        <v>10</v>
      </c>
      <c r="D74">
        <v>9</v>
      </c>
      <c r="E74">
        <f>MEDIAN(Table1[[#This Row],[total TP (1)]:[total TP (3)]])</f>
        <v>10</v>
      </c>
      <c r="F74">
        <v>70</v>
      </c>
      <c r="G74">
        <v>70</v>
      </c>
      <c r="H74">
        <v>33</v>
      </c>
      <c r="I74">
        <f>MEDIAN(Table1[[#This Row],[total FP (1)]:[total FP (3)]])</f>
        <v>70</v>
      </c>
      <c r="J74">
        <f>-Table1[[#This Row],[total FP]]</f>
        <v>-70</v>
      </c>
      <c r="K74">
        <v>117265950.63460001</v>
      </c>
      <c r="L74">
        <v>107077741.574589</v>
      </c>
      <c r="M74">
        <v>130389927.35100171</v>
      </c>
      <c r="N74">
        <f>MEDIAN(Table1[[#This Row],[time (r1)]:[time (r3)]])</f>
        <v>117265950.63460001</v>
      </c>
      <c r="O74">
        <f>Table1[[#This Row],[time (ms)]]/1000/60</f>
        <v>1954.4325105766668</v>
      </c>
      <c r="R74" s="7"/>
      <c r="T74" s="11"/>
    </row>
    <row r="75" spans="1:20" x14ac:dyDescent="0.2">
      <c r="A75" s="1">
        <v>44</v>
      </c>
      <c r="B75">
        <v>10</v>
      </c>
      <c r="C75">
        <v>10</v>
      </c>
      <c r="D75">
        <v>0</v>
      </c>
      <c r="E75">
        <f>MEDIAN(Table1[[#This Row],[total TP (1)]:[total TP (3)]])</f>
        <v>10</v>
      </c>
      <c r="F75">
        <v>75</v>
      </c>
      <c r="G75">
        <v>75</v>
      </c>
      <c r="H75">
        <v>0</v>
      </c>
      <c r="I75">
        <f>MEDIAN(Table1[[#This Row],[total FP (1)]:[total FP (3)]])</f>
        <v>75</v>
      </c>
      <c r="J75">
        <f>-Table1[[#This Row],[total FP]]</f>
        <v>-75</v>
      </c>
      <c r="K75">
        <v>104358489.4104</v>
      </c>
      <c r="L75">
        <v>88746822.81832248</v>
      </c>
      <c r="M75">
        <v>111135679.35313992</v>
      </c>
      <c r="N75">
        <f>MEDIAN(Table1[[#This Row],[time (r1)]:[time (r3)]])</f>
        <v>104358489.4104</v>
      </c>
      <c r="O75">
        <f>Table1[[#This Row],[time (ms)]]/1000/60</f>
        <v>1739.30815684</v>
      </c>
      <c r="R75" s="7" t="s">
        <v>7</v>
      </c>
    </row>
    <row r="76" spans="1:20" x14ac:dyDescent="0.2">
      <c r="A76" s="1">
        <v>40</v>
      </c>
      <c r="B76">
        <v>12</v>
      </c>
      <c r="C76">
        <v>12</v>
      </c>
      <c r="D76">
        <v>0</v>
      </c>
      <c r="E76">
        <f>MEDIAN(Table1[[#This Row],[total TP (1)]:[total TP (3)]])</f>
        <v>12</v>
      </c>
      <c r="F76">
        <v>61</v>
      </c>
      <c r="G76">
        <v>61</v>
      </c>
      <c r="H76">
        <v>0</v>
      </c>
      <c r="I76">
        <f>MEDIAN(Table1[[#This Row],[total FP (1)]:[total FP (3)]])</f>
        <v>61</v>
      </c>
      <c r="J76">
        <f>-Table1[[#This Row],[total FP]]</f>
        <v>-61</v>
      </c>
      <c r="K76">
        <v>120571429.4633</v>
      </c>
      <c r="L76">
        <v>106005371.97690214</v>
      </c>
      <c r="M76">
        <v>130860897.5679469</v>
      </c>
      <c r="N76">
        <f>MEDIAN(Table1[[#This Row],[time (r1)]:[time (r3)]])</f>
        <v>120571429.4633</v>
      </c>
      <c r="O76">
        <f>Table1[[#This Row],[time (ms)]]/1000/60</f>
        <v>2009.5238243883334</v>
      </c>
      <c r="R76" s="6" t="s">
        <v>8</v>
      </c>
      <c r="T76" s="8">
        <v>53</v>
      </c>
    </row>
    <row r="77" spans="1:20" x14ac:dyDescent="0.2">
      <c r="A77" s="1">
        <v>59</v>
      </c>
      <c r="B77">
        <v>12</v>
      </c>
      <c r="C77">
        <v>12</v>
      </c>
      <c r="D77">
        <v>0</v>
      </c>
      <c r="E77">
        <f>MEDIAN(Table1[[#This Row],[total TP (1)]:[total TP (3)]])</f>
        <v>12</v>
      </c>
      <c r="F77">
        <v>88</v>
      </c>
      <c r="G77">
        <v>88</v>
      </c>
      <c r="H77">
        <v>0</v>
      </c>
      <c r="I77">
        <f>MEDIAN(Table1[[#This Row],[total FP (1)]:[total FP (3)]])</f>
        <v>88</v>
      </c>
      <c r="J77">
        <f>-Table1[[#This Row],[total FP]]</f>
        <v>-88</v>
      </c>
      <c r="K77">
        <v>108826912.88079998</v>
      </c>
      <c r="L77">
        <v>120720199.289875</v>
      </c>
      <c r="M77">
        <v>119652637.73994587</v>
      </c>
      <c r="N77">
        <f>MEDIAN(Table1[[#This Row],[time (r1)]:[time (r3)]])</f>
        <v>119652637.73994587</v>
      </c>
      <c r="O77">
        <f>Table1[[#This Row],[time (ms)]]/1000/60</f>
        <v>1994.2106289990979</v>
      </c>
      <c r="R77" s="7" t="s">
        <v>9</v>
      </c>
      <c r="T77" s="8">
        <v>58</v>
      </c>
    </row>
    <row r="78" spans="1:20" x14ac:dyDescent="0.2">
      <c r="A78" s="1">
        <v>30</v>
      </c>
      <c r="B78">
        <v>12</v>
      </c>
      <c r="C78">
        <v>12</v>
      </c>
      <c r="D78">
        <v>0</v>
      </c>
      <c r="E78">
        <f>MEDIAN(Table1[[#This Row],[total TP (1)]:[total TP (3)]])</f>
        <v>12</v>
      </c>
      <c r="F78">
        <v>104</v>
      </c>
      <c r="G78">
        <v>104</v>
      </c>
      <c r="H78">
        <v>0</v>
      </c>
      <c r="I78">
        <f>MEDIAN(Table1[[#This Row],[total FP (1)]:[total FP (3)]])</f>
        <v>104</v>
      </c>
      <c r="J78">
        <f>-Table1[[#This Row],[total FP]]</f>
        <v>-104</v>
      </c>
      <c r="K78">
        <v>101067895.68790001</v>
      </c>
      <c r="L78">
        <v>96652410.976840556</v>
      </c>
      <c r="M78">
        <v>113505859.32356986</v>
      </c>
      <c r="N78">
        <f>MEDIAN(Table1[[#This Row],[time (r1)]:[time (r3)]])</f>
        <v>101067895.68790001</v>
      </c>
      <c r="O78">
        <f>Table1[[#This Row],[time (ms)]]/1000/60</f>
        <v>1684.4649281316667</v>
      </c>
      <c r="R78" s="7" t="s">
        <v>10</v>
      </c>
      <c r="T78" s="9">
        <v>59</v>
      </c>
    </row>
    <row r="79" spans="1:20" x14ac:dyDescent="0.2">
      <c r="A79" s="1">
        <v>72</v>
      </c>
      <c r="B79">
        <v>13</v>
      </c>
      <c r="C79">
        <v>13</v>
      </c>
      <c r="D79">
        <v>6</v>
      </c>
      <c r="E79">
        <f>MEDIAN(Table1[[#This Row],[total TP (1)]:[total TP (3)]])</f>
        <v>13</v>
      </c>
      <c r="F79">
        <v>73</v>
      </c>
      <c r="G79">
        <v>73</v>
      </c>
      <c r="H79">
        <v>28</v>
      </c>
      <c r="I79">
        <f>MEDIAN(Table1[[#This Row],[total FP (1)]:[total FP (3)]])</f>
        <v>73</v>
      </c>
      <c r="J79">
        <f>-Table1[[#This Row],[total FP]]</f>
        <v>-73</v>
      </c>
      <c r="K79">
        <v>121137209.29010004</v>
      </c>
      <c r="L79">
        <v>163001832.63777134</v>
      </c>
      <c r="M79">
        <v>122361152.88374884</v>
      </c>
      <c r="N79">
        <f>MEDIAN(Table1[[#This Row],[time (r1)]:[time (r3)]])</f>
        <v>122361152.88374884</v>
      </c>
      <c r="O79">
        <f>Table1[[#This Row],[time (ms)]]/1000/60</f>
        <v>2039.3525480624808</v>
      </c>
      <c r="R79" s="7" t="s">
        <v>11</v>
      </c>
      <c r="T79" s="9">
        <v>61</v>
      </c>
    </row>
    <row r="80" spans="1:20" x14ac:dyDescent="0.2">
      <c r="A80" s="1">
        <v>14</v>
      </c>
      <c r="B80">
        <v>13</v>
      </c>
      <c r="C80">
        <v>16</v>
      </c>
      <c r="D80">
        <v>0</v>
      </c>
      <c r="E80">
        <f>MEDIAN(Table1[[#This Row],[total TP (1)]:[total TP (3)]])</f>
        <v>13</v>
      </c>
      <c r="F80">
        <v>74</v>
      </c>
      <c r="G80">
        <v>93</v>
      </c>
      <c r="H80">
        <v>0</v>
      </c>
      <c r="I80">
        <f>MEDIAN(Table1[[#This Row],[total FP (1)]:[total FP (3)]])</f>
        <v>74</v>
      </c>
      <c r="J80">
        <f>-Table1[[#This Row],[total FP]]</f>
        <v>-74</v>
      </c>
      <c r="K80">
        <v>114613203.96089999</v>
      </c>
      <c r="L80">
        <v>107371360.62965627</v>
      </c>
      <c r="M80">
        <v>113477811.24007492</v>
      </c>
      <c r="N80">
        <f>MEDIAN(Table1[[#This Row],[time (r1)]:[time (r3)]])</f>
        <v>113477811.24007492</v>
      </c>
      <c r="O80">
        <f>Table1[[#This Row],[time (ms)]]/1000/60</f>
        <v>1891.2968540012487</v>
      </c>
      <c r="R80" s="6" t="s">
        <v>12</v>
      </c>
      <c r="T80" s="9">
        <v>66</v>
      </c>
    </row>
    <row r="81" spans="1:20" x14ac:dyDescent="0.2">
      <c r="A81" s="1">
        <v>61</v>
      </c>
      <c r="B81">
        <v>15</v>
      </c>
      <c r="C81">
        <v>15</v>
      </c>
      <c r="D81">
        <v>0</v>
      </c>
      <c r="E81">
        <f>MEDIAN(Table1[[#This Row],[total TP (1)]:[total TP (3)]])</f>
        <v>15</v>
      </c>
      <c r="F81">
        <v>60</v>
      </c>
      <c r="G81">
        <v>60</v>
      </c>
      <c r="H81">
        <v>0</v>
      </c>
      <c r="I81">
        <f>MEDIAN(Table1[[#This Row],[total FP (1)]:[total FP (3)]])</f>
        <v>60</v>
      </c>
      <c r="J81">
        <f>-Table1[[#This Row],[total FP]]</f>
        <v>-60</v>
      </c>
      <c r="K81">
        <v>106734914.88919997</v>
      </c>
      <c r="L81">
        <v>110092767.62481159</v>
      </c>
      <c r="M81">
        <v>109334185.01564296</v>
      </c>
      <c r="N81">
        <f>MEDIAN(Table1[[#This Row],[time (r1)]:[time (r3)]])</f>
        <v>109334185.01564296</v>
      </c>
      <c r="O81">
        <f>Table1[[#This Row],[time (ms)]]/1000/60</f>
        <v>1822.2364169273826</v>
      </c>
      <c r="R81" s="6" t="s">
        <v>13</v>
      </c>
    </row>
    <row r="82" spans="1:20" x14ac:dyDescent="0.2">
      <c r="A82" s="1">
        <v>66</v>
      </c>
      <c r="B82">
        <v>16</v>
      </c>
      <c r="C82">
        <v>16</v>
      </c>
      <c r="D82">
        <v>1</v>
      </c>
      <c r="E82">
        <f>MEDIAN(Table1[[#This Row],[total TP (1)]:[total TP (3)]])</f>
        <v>16</v>
      </c>
      <c r="F82">
        <v>93</v>
      </c>
      <c r="G82">
        <v>93</v>
      </c>
      <c r="H82">
        <v>0</v>
      </c>
      <c r="I82">
        <f>MEDIAN(Table1[[#This Row],[total FP (1)]:[total FP (3)]])</f>
        <v>93</v>
      </c>
      <c r="J82">
        <f>-Table1[[#This Row],[total FP]]</f>
        <v>-93</v>
      </c>
      <c r="K82">
        <v>146952033.8689</v>
      </c>
      <c r="L82">
        <v>124490620.66518921</v>
      </c>
      <c r="M82">
        <v>158374395.16671482</v>
      </c>
      <c r="N82">
        <f>MEDIAN(Table1[[#This Row],[time (r1)]:[time (r3)]])</f>
        <v>146952033.8689</v>
      </c>
      <c r="O82">
        <f>Table1[[#This Row],[time (ms)]]/1000/60</f>
        <v>2449.2005644816668</v>
      </c>
      <c r="R82" s="7" t="s">
        <v>14</v>
      </c>
      <c r="T82" s="9">
        <v>72</v>
      </c>
    </row>
    <row r="83" spans="1:20" x14ac:dyDescent="0.2">
      <c r="A83" s="1">
        <v>58</v>
      </c>
      <c r="B83">
        <v>17</v>
      </c>
      <c r="C83">
        <v>17</v>
      </c>
      <c r="D83">
        <v>15</v>
      </c>
      <c r="E83">
        <f>MEDIAN(Table1[[#This Row],[total TP (1)]:[total TP (3)]])</f>
        <v>17</v>
      </c>
      <c r="F83">
        <v>114</v>
      </c>
      <c r="G83">
        <v>78</v>
      </c>
      <c r="H83">
        <v>60</v>
      </c>
      <c r="I83">
        <f>MEDIAN(Table1[[#This Row],[total FP (1)]:[total FP (3)]])</f>
        <v>78</v>
      </c>
      <c r="J83">
        <f>-Table1[[#This Row],[total FP]]</f>
        <v>-78</v>
      </c>
      <c r="K83">
        <v>115423083.22869998</v>
      </c>
      <c r="L83">
        <v>132303247.85040261</v>
      </c>
      <c r="M83">
        <v>125520322.9602759</v>
      </c>
      <c r="N83">
        <f>MEDIAN(Table1[[#This Row],[time (r1)]:[time (r3)]])</f>
        <v>125520322.9602759</v>
      </c>
      <c r="O83">
        <f>Table1[[#This Row],[time (ms)]]/1000/60</f>
        <v>2092.0053826712651</v>
      </c>
      <c r="R83" s="6" t="s">
        <v>15</v>
      </c>
      <c r="T83" s="9">
        <v>73</v>
      </c>
    </row>
    <row r="88" spans="1:20" x14ac:dyDescent="0.2">
      <c r="F88">
        <f>20/78</f>
        <v>0.25641025641025639</v>
      </c>
    </row>
  </sheetData>
  <sortState xmlns:xlrd2="http://schemas.microsoft.com/office/spreadsheetml/2017/richdata2" ref="R64:R83">
    <sortCondition ref="R64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8A6C-9F11-B341-897D-BAC0F9C65EF8}">
  <dimension ref="A1:S45"/>
  <sheetViews>
    <sheetView topLeftCell="Q6" zoomScale="255" zoomScaleNormal="260" workbookViewId="0">
      <selection activeCell="V11" sqref="V11"/>
    </sheetView>
  </sheetViews>
  <sheetFormatPr baseColWidth="10" defaultRowHeight="16" x14ac:dyDescent="0.2"/>
  <cols>
    <col min="1" max="1" width="40.1640625" bestFit="1" customWidth="1"/>
  </cols>
  <sheetData>
    <row r="1" spans="1:19" x14ac:dyDescent="0.2">
      <c r="A1" t="s">
        <v>17</v>
      </c>
      <c r="B1" t="s">
        <v>64</v>
      </c>
      <c r="C1" t="s">
        <v>65</v>
      </c>
      <c r="D1" t="s">
        <v>66</v>
      </c>
      <c r="E1" t="s">
        <v>18</v>
      </c>
      <c r="F1" t="s">
        <v>67</v>
      </c>
      <c r="G1" t="s">
        <v>68</v>
      </c>
      <c r="H1" t="s">
        <v>69</v>
      </c>
      <c r="I1" t="s">
        <v>19</v>
      </c>
      <c r="J1" t="s">
        <v>21</v>
      </c>
      <c r="K1" t="s">
        <v>71</v>
      </c>
      <c r="L1" t="s">
        <v>61</v>
      </c>
      <c r="M1" t="s">
        <v>62</v>
      </c>
      <c r="N1" t="s">
        <v>70</v>
      </c>
      <c r="O1" t="s">
        <v>20</v>
      </c>
    </row>
    <row r="2" spans="1:19" x14ac:dyDescent="0.2">
      <c r="A2" s="1" t="s">
        <v>58</v>
      </c>
      <c r="B2" s="3">
        <v>0</v>
      </c>
      <c r="C2" s="5">
        <v>0</v>
      </c>
      <c r="D2">
        <v>0</v>
      </c>
      <c r="E2">
        <f>MEDIAN(Table2[[#This Row],[total TP (1)]:[total TP (3)]])</f>
        <v>0</v>
      </c>
      <c r="F2" s="3">
        <v>0</v>
      </c>
      <c r="G2">
        <v>0</v>
      </c>
      <c r="H2">
        <v>0</v>
      </c>
      <c r="I2">
        <f>MEDIAN(Table2[[#This Row],[total FP (1)]:[total FP (3)]])</f>
        <v>0</v>
      </c>
      <c r="J2">
        <f>-Table2[[#This Row],[total FP (1)]]</f>
        <v>0</v>
      </c>
      <c r="K2">
        <v>45110815.227650009</v>
      </c>
      <c r="L2">
        <v>44862294.827111498</v>
      </c>
      <c r="M2">
        <v>47100604.503105782</v>
      </c>
      <c r="N2">
        <f>MEDIAN(Table2[[#This Row],[time (1)]:[time (r3)]])</f>
        <v>45110815.227650009</v>
      </c>
      <c r="O2">
        <f>Table2[[#This Row],[time (1)]]/1000/60</f>
        <v>751.84692046083353</v>
      </c>
      <c r="Q2">
        <v>3265.7</v>
      </c>
      <c r="R2">
        <v>753</v>
      </c>
      <c r="S2">
        <f>Q2/R2</f>
        <v>4.3369189907038512</v>
      </c>
    </row>
    <row r="3" spans="1:19" x14ac:dyDescent="0.2">
      <c r="A3" s="1" t="s">
        <v>23</v>
      </c>
      <c r="B3" s="3">
        <v>0</v>
      </c>
      <c r="C3" s="5">
        <v>0</v>
      </c>
      <c r="D3">
        <v>0</v>
      </c>
      <c r="E3">
        <f>MEDIAN(Table2[[#This Row],[total TP (1)]:[total TP (3)]])</f>
        <v>0</v>
      </c>
      <c r="F3" s="3">
        <v>0</v>
      </c>
      <c r="G3">
        <v>0</v>
      </c>
      <c r="H3">
        <v>0</v>
      </c>
      <c r="I3">
        <f>MEDIAN(Table2[[#This Row],[total FP (1)]:[total FP (3)]])</f>
        <v>0</v>
      </c>
      <c r="J3">
        <f>-Table2[[#This Row],[total FP (1)]]</f>
        <v>0</v>
      </c>
      <c r="K3">
        <v>129255888.33580001</v>
      </c>
      <c r="L3">
        <v>109760536.91395731</v>
      </c>
      <c r="M3">
        <v>122925353.45308892</v>
      </c>
      <c r="N3">
        <f>MEDIAN(Table2[[#This Row],[time (1)]:[time (r3)]])</f>
        <v>122925353.45308892</v>
      </c>
      <c r="O3">
        <f>Table2[[#This Row],[time (1)]]/1000/60</f>
        <v>2154.2648055966665</v>
      </c>
    </row>
    <row r="4" spans="1:19" x14ac:dyDescent="0.2">
      <c r="A4" s="1" t="s">
        <v>57</v>
      </c>
      <c r="B4" s="2">
        <v>0</v>
      </c>
      <c r="C4" s="18">
        <v>0</v>
      </c>
      <c r="D4" s="14">
        <v>0</v>
      </c>
      <c r="E4" s="14">
        <f>MEDIAN(Table2[[#This Row],[total TP (1)]:[total TP (3)]])</f>
        <v>0</v>
      </c>
      <c r="F4" s="2">
        <v>0</v>
      </c>
      <c r="G4">
        <v>0</v>
      </c>
      <c r="H4">
        <v>0</v>
      </c>
      <c r="I4">
        <f>MEDIAN(Table2[[#This Row],[total FP (1)]:[total FP (3)]])</f>
        <v>0</v>
      </c>
      <c r="J4">
        <f>-Table2[[#This Row],[total FP (1)]]</f>
        <v>0</v>
      </c>
      <c r="K4">
        <v>188739680.4492</v>
      </c>
      <c r="L4">
        <v>195570982.78805596</v>
      </c>
      <c r="M4">
        <v>190567504.23784989</v>
      </c>
      <c r="N4">
        <f>MEDIAN(Table2[[#This Row],[time (1)]:[time (r3)]])</f>
        <v>190567504.23784989</v>
      </c>
      <c r="O4">
        <f>Table2[[#This Row],[time (1)]]/1000/60</f>
        <v>3145.6613408200001</v>
      </c>
    </row>
    <row r="5" spans="1:19" x14ac:dyDescent="0.2">
      <c r="A5" s="1" t="s">
        <v>22</v>
      </c>
      <c r="B5" s="2">
        <v>0</v>
      </c>
      <c r="C5" s="5">
        <v>0</v>
      </c>
      <c r="D5">
        <v>0</v>
      </c>
      <c r="E5">
        <f>MEDIAN(Table2[[#This Row],[total TP (1)]:[total TP (3)]])</f>
        <v>0</v>
      </c>
      <c r="F5" s="2">
        <v>10</v>
      </c>
      <c r="G5">
        <v>10</v>
      </c>
      <c r="H5">
        <v>10</v>
      </c>
      <c r="I5">
        <f>MEDIAN(Table2[[#This Row],[total FP (1)]:[total FP (3)]])</f>
        <v>10</v>
      </c>
      <c r="J5">
        <f>-Table2[[#This Row],[total FP (1)]]</f>
        <v>-10</v>
      </c>
      <c r="K5">
        <v>175262743.85799998</v>
      </c>
      <c r="L5">
        <v>107374964.36707012</v>
      </c>
      <c r="M5">
        <v>160274319.21341497</v>
      </c>
      <c r="N5">
        <f>MEDIAN(Table2[[#This Row],[time (1)]:[time (r3)]])</f>
        <v>160274319.21341497</v>
      </c>
      <c r="O5">
        <f>Table2[[#This Row],[time (1)]]/1000/60</f>
        <v>2921.0457309666663</v>
      </c>
    </row>
    <row r="6" spans="1:19" x14ac:dyDescent="0.2">
      <c r="A6" s="1" t="s">
        <v>44</v>
      </c>
      <c r="B6" s="3">
        <v>1</v>
      </c>
      <c r="C6" s="5">
        <v>1</v>
      </c>
      <c r="D6">
        <v>1</v>
      </c>
      <c r="E6">
        <f>MEDIAN(Table2[[#This Row],[total TP (1)]:[total TP (3)]])</f>
        <v>1</v>
      </c>
      <c r="F6" s="3">
        <v>0</v>
      </c>
      <c r="G6">
        <v>0</v>
      </c>
      <c r="H6">
        <v>0</v>
      </c>
      <c r="I6">
        <f>MEDIAN(Table2[[#This Row],[total FP (1)]:[total FP (3)]])</f>
        <v>0</v>
      </c>
      <c r="J6">
        <f>-Table2[[#This Row],[total FP (1)]]</f>
        <v>0</v>
      </c>
      <c r="K6">
        <v>116522909.47600003</v>
      </c>
      <c r="L6">
        <v>113456557.601944</v>
      </c>
      <c r="M6">
        <v>128006092.14264776</v>
      </c>
      <c r="N6">
        <f>MEDIAN(Table2[[#This Row],[time (1)]:[time (r3)]])</f>
        <v>116522909.47600003</v>
      </c>
      <c r="O6">
        <f>Table2[[#This Row],[time (1)]]/1000/60</f>
        <v>1942.0484912666673</v>
      </c>
    </row>
    <row r="7" spans="1:19" x14ac:dyDescent="0.2">
      <c r="A7" s="1" t="s">
        <v>40</v>
      </c>
      <c r="B7" s="2">
        <v>1</v>
      </c>
      <c r="C7" s="5">
        <v>1</v>
      </c>
      <c r="D7">
        <v>1</v>
      </c>
      <c r="E7">
        <f>MEDIAN(Table2[[#This Row],[total TP (1)]:[total TP (3)]])</f>
        <v>1</v>
      </c>
      <c r="F7" s="2">
        <v>0</v>
      </c>
      <c r="G7">
        <v>0</v>
      </c>
      <c r="H7">
        <v>0</v>
      </c>
      <c r="I7">
        <f>MEDIAN(Table2[[#This Row],[total FP (1)]:[total FP (3)]])</f>
        <v>0</v>
      </c>
      <c r="J7">
        <f>-Table2[[#This Row],[total FP (1)]]</f>
        <v>0</v>
      </c>
      <c r="K7">
        <v>118654054.92130001</v>
      </c>
      <c r="L7">
        <v>111784448.08995529</v>
      </c>
      <c r="M7">
        <v>121300697.19487776</v>
      </c>
      <c r="N7">
        <f>MEDIAN(Table2[[#This Row],[time (1)]:[time (r3)]])</f>
        <v>118654054.92130001</v>
      </c>
      <c r="O7">
        <f>Table2[[#This Row],[time (1)]]/1000/60</f>
        <v>1977.5675820216668</v>
      </c>
    </row>
    <row r="8" spans="1:19" x14ac:dyDescent="0.2">
      <c r="A8" s="1"/>
      <c r="B8" s="2"/>
      <c r="C8" s="12"/>
      <c r="D8" s="2"/>
      <c r="E8" s="19" t="e">
        <f>MEDIAN(Table2[[#This Row],[total TP (1)]:[total TP (3)]])</f>
        <v>#NUM!</v>
      </c>
      <c r="F8" s="2"/>
      <c r="G8" s="15"/>
      <c r="H8" s="15"/>
      <c r="I8" s="4" t="e">
        <f>MEDIAN(Table2[[#This Row],[total FP (1)]:[total FP (3)]])</f>
        <v>#NUM!</v>
      </c>
      <c r="J8" s="4">
        <f>-Table2[[#This Row],[total FP (1)]]</f>
        <v>0</v>
      </c>
      <c r="N8" s="4" t="e">
        <f>MEDIAN(Table2[[#This Row],[time (1)]:[time (r3)]])</f>
        <v>#NUM!</v>
      </c>
      <c r="O8" s="4">
        <f>Table2[[#This Row],[time (1)]]/1000/60</f>
        <v>0</v>
      </c>
    </row>
    <row r="9" spans="1:19" x14ac:dyDescent="0.2">
      <c r="A9" s="1"/>
      <c r="B9" s="2"/>
      <c r="C9" s="12"/>
      <c r="D9" s="2"/>
      <c r="E9" s="19" t="e">
        <f>MEDIAN(Table2[[#This Row],[total TP (1)]:[total TP (3)]])</f>
        <v>#NUM!</v>
      </c>
      <c r="F9" s="2"/>
      <c r="G9" s="15"/>
      <c r="H9" s="15"/>
      <c r="I9" s="4" t="e">
        <f>MEDIAN(Table2[[#This Row],[total FP (1)]:[total FP (3)]])</f>
        <v>#NUM!</v>
      </c>
      <c r="J9" s="4">
        <f>-Table2[[#This Row],[total FP (1)]]</f>
        <v>0</v>
      </c>
      <c r="N9" s="4" t="e">
        <f>MEDIAN(Table2[[#This Row],[time (1)]:[time (r3)]])</f>
        <v>#NUM!</v>
      </c>
      <c r="O9" s="4">
        <f>Table2[[#This Row],[time (1)]]/1000/60</f>
        <v>0</v>
      </c>
    </row>
    <row r="10" spans="1:19" x14ac:dyDescent="0.2">
      <c r="A10" s="1" t="s">
        <v>43</v>
      </c>
      <c r="B10" s="2">
        <v>1</v>
      </c>
      <c r="C10" s="5">
        <v>1</v>
      </c>
      <c r="D10">
        <v>1</v>
      </c>
      <c r="E10">
        <f>MEDIAN(Table2[[#This Row],[total TP (1)]:[total TP (3)]])</f>
        <v>1</v>
      </c>
      <c r="F10" s="2">
        <v>10</v>
      </c>
      <c r="G10">
        <v>10</v>
      </c>
      <c r="H10">
        <v>10</v>
      </c>
      <c r="I10">
        <f>MEDIAN(Table2[[#This Row],[total FP (1)]:[total FP (3)]])</f>
        <v>10</v>
      </c>
      <c r="J10">
        <f>-Table2[[#This Row],[total FP (1)]]</f>
        <v>-10</v>
      </c>
      <c r="K10">
        <v>118268769.96389996</v>
      </c>
      <c r="L10">
        <v>109281014.54795705</v>
      </c>
      <c r="M10">
        <v>125084032.83003797</v>
      </c>
      <c r="N10">
        <f>MEDIAN(Table2[[#This Row],[time (1)]:[time (r3)]])</f>
        <v>118268769.96389996</v>
      </c>
      <c r="O10">
        <f>Table2[[#This Row],[time (1)]]/1000/60</f>
        <v>1971.1461660649993</v>
      </c>
    </row>
    <row r="11" spans="1:19" x14ac:dyDescent="0.2">
      <c r="A11" s="1"/>
      <c r="B11" s="2"/>
      <c r="C11" s="12"/>
      <c r="D11" s="2"/>
      <c r="E11" s="19" t="e">
        <f>MEDIAN(Table2[[#This Row],[total TP (1)]:[total TP (3)]])</f>
        <v>#NUM!</v>
      </c>
      <c r="F11" s="2"/>
      <c r="G11" s="15"/>
      <c r="H11" s="15"/>
      <c r="I11" s="4" t="e">
        <f>MEDIAN(Table2[[#This Row],[total FP (1)]:[total FP (3)]])</f>
        <v>#NUM!</v>
      </c>
      <c r="J11" s="4">
        <f>-Table2[[#This Row],[total FP (1)]]</f>
        <v>0</v>
      </c>
      <c r="N11" s="4" t="e">
        <f>MEDIAN(Table2[[#This Row],[time (1)]:[time (r3)]])</f>
        <v>#NUM!</v>
      </c>
      <c r="O11" s="4">
        <f>Table2[[#This Row],[time (1)]]/1000/60</f>
        <v>0</v>
      </c>
    </row>
    <row r="12" spans="1:19" x14ac:dyDescent="0.2">
      <c r="A12" s="1"/>
      <c r="B12" s="2"/>
      <c r="C12" s="12"/>
      <c r="D12" s="2"/>
      <c r="E12" s="19" t="e">
        <f>MEDIAN(Table2[[#This Row],[total TP (1)]:[total TP (3)]])</f>
        <v>#NUM!</v>
      </c>
      <c r="F12" s="2"/>
      <c r="G12" s="15"/>
      <c r="H12" s="15"/>
      <c r="I12" s="4" t="e">
        <f>MEDIAN(Table2[[#This Row],[total FP (1)]:[total FP (3)]])</f>
        <v>#NUM!</v>
      </c>
      <c r="J12" s="4">
        <f>-Table2[[#This Row],[total FP (1)]]</f>
        <v>0</v>
      </c>
      <c r="N12" s="4" t="e">
        <f>MEDIAN(Table2[[#This Row],[time (1)]:[time (r3)]])</f>
        <v>#NUM!</v>
      </c>
      <c r="O12" s="4">
        <f>Table2[[#This Row],[time (1)]]/1000/60</f>
        <v>0</v>
      </c>
    </row>
    <row r="13" spans="1:19" x14ac:dyDescent="0.2">
      <c r="A13" s="1" t="s">
        <v>24</v>
      </c>
      <c r="B13" s="2">
        <v>4</v>
      </c>
      <c r="C13" s="5">
        <v>4</v>
      </c>
      <c r="D13">
        <v>4</v>
      </c>
      <c r="E13">
        <f>MEDIAN(Table2[[#This Row],[total TP (1)]:[total TP (3)]])</f>
        <v>4</v>
      </c>
      <c r="F13" s="2">
        <v>5</v>
      </c>
      <c r="G13">
        <v>5</v>
      </c>
      <c r="H13">
        <v>5</v>
      </c>
      <c r="I13">
        <f>MEDIAN(Table2[[#This Row],[total FP (1)]:[total FP (3)]])</f>
        <v>5</v>
      </c>
      <c r="J13">
        <f>-Table2[[#This Row],[total FP (1)]]</f>
        <v>-5</v>
      </c>
      <c r="K13">
        <v>126730881.5266</v>
      </c>
      <c r="L13">
        <v>107565755.71413611</v>
      </c>
      <c r="M13">
        <v>120364790.10861182</v>
      </c>
      <c r="N13">
        <f>MEDIAN(Table2[[#This Row],[time (1)]:[time (r3)]])</f>
        <v>120364790.10861182</v>
      </c>
      <c r="O13">
        <f>Table2[[#This Row],[time (1)]]/1000/60</f>
        <v>2112.1813587766669</v>
      </c>
    </row>
    <row r="14" spans="1:19" x14ac:dyDescent="0.2">
      <c r="A14" s="1" t="s">
        <v>42</v>
      </c>
      <c r="B14" s="3">
        <v>4</v>
      </c>
      <c r="C14" s="5">
        <v>4</v>
      </c>
      <c r="D14">
        <v>4</v>
      </c>
      <c r="E14">
        <f>MEDIAN(Table2[[#This Row],[total TP (1)]:[total TP (3)]])</f>
        <v>4</v>
      </c>
      <c r="F14" s="3">
        <v>10</v>
      </c>
      <c r="G14">
        <v>10</v>
      </c>
      <c r="H14">
        <v>10</v>
      </c>
      <c r="I14">
        <f>MEDIAN(Table2[[#This Row],[total FP (1)]:[total FP (3)]])</f>
        <v>10</v>
      </c>
      <c r="J14">
        <f>-Table2[[#This Row],[total FP (1)]]</f>
        <v>-10</v>
      </c>
      <c r="K14">
        <v>121994035.01329999</v>
      </c>
      <c r="L14">
        <v>115622630.75735177</v>
      </c>
      <c r="M14">
        <v>126881801.0144659</v>
      </c>
      <c r="N14">
        <f>MEDIAN(Table2[[#This Row],[time (1)]:[time (r3)]])</f>
        <v>121994035.01329999</v>
      </c>
      <c r="O14">
        <f>Table2[[#This Row],[time (1)]]/1000/60</f>
        <v>2033.2339168883332</v>
      </c>
    </row>
    <row r="15" spans="1:19" x14ac:dyDescent="0.2">
      <c r="A15" s="1" t="s">
        <v>52</v>
      </c>
      <c r="B15" s="3">
        <v>8</v>
      </c>
      <c r="C15" s="5">
        <v>8</v>
      </c>
      <c r="D15">
        <v>8</v>
      </c>
      <c r="E15">
        <f>MEDIAN(Table2[[#This Row],[total TP (1)]:[total TP (3)]])</f>
        <v>8</v>
      </c>
      <c r="F15" s="3">
        <v>42</v>
      </c>
      <c r="G15">
        <v>42</v>
      </c>
      <c r="H15">
        <v>42</v>
      </c>
      <c r="I15">
        <f>MEDIAN(Table2[[#This Row],[total FP (1)]:[total FP (3)]])</f>
        <v>42</v>
      </c>
      <c r="J15">
        <f>-Table2[[#This Row],[total FP (1)]]</f>
        <v>-42</v>
      </c>
      <c r="K15">
        <v>104620157.08219999</v>
      </c>
      <c r="L15">
        <v>101129404.29893824</v>
      </c>
      <c r="M15">
        <v>109112847.84218785</v>
      </c>
      <c r="N15">
        <f>MEDIAN(Table2[[#This Row],[time (1)]:[time (r3)]])</f>
        <v>104620157.08219999</v>
      </c>
      <c r="O15">
        <f>Table2[[#This Row],[time (1)]]/1000/60</f>
        <v>1743.6692847033332</v>
      </c>
    </row>
    <row r="16" spans="1:19" x14ac:dyDescent="0.2">
      <c r="A16" s="1" t="s">
        <v>55</v>
      </c>
      <c r="B16" s="2">
        <v>9</v>
      </c>
      <c r="C16" s="5">
        <v>9</v>
      </c>
      <c r="D16">
        <v>9</v>
      </c>
      <c r="E16">
        <f>MEDIAN(Table2[[#This Row],[total TP (1)]:[total TP (3)]])</f>
        <v>9</v>
      </c>
      <c r="F16" s="2">
        <v>41</v>
      </c>
      <c r="G16">
        <v>41</v>
      </c>
      <c r="H16">
        <v>41</v>
      </c>
      <c r="I16">
        <f>MEDIAN(Table2[[#This Row],[total FP (1)]:[total FP (3)]])</f>
        <v>41</v>
      </c>
      <c r="J16">
        <f>-Table2[[#This Row],[total FP (1)]]</f>
        <v>-41</v>
      </c>
      <c r="K16">
        <v>119746679.449</v>
      </c>
      <c r="L16">
        <v>126652656.36311413</v>
      </c>
      <c r="M16">
        <v>122719930.10191795</v>
      </c>
      <c r="N16">
        <f>MEDIAN(Table2[[#This Row],[time (1)]:[time (r3)]])</f>
        <v>122719930.10191795</v>
      </c>
      <c r="O16">
        <f>Table2[[#This Row],[time (1)]]/1000/60</f>
        <v>1995.7779908166667</v>
      </c>
    </row>
    <row r="17" spans="1:15" x14ac:dyDescent="0.2">
      <c r="A17" s="1" t="s">
        <v>56</v>
      </c>
      <c r="B17" s="3">
        <v>10</v>
      </c>
      <c r="C17" s="5">
        <v>10</v>
      </c>
      <c r="D17">
        <v>10</v>
      </c>
      <c r="E17">
        <f>MEDIAN(Table2[[#This Row],[total TP (1)]:[total TP (3)]])</f>
        <v>10</v>
      </c>
      <c r="F17" s="3">
        <v>22</v>
      </c>
      <c r="G17">
        <v>22</v>
      </c>
      <c r="H17">
        <v>22</v>
      </c>
      <c r="I17">
        <f>MEDIAN(Table2[[#This Row],[total FP (1)]:[total FP (3)]])</f>
        <v>22</v>
      </c>
      <c r="J17">
        <f>-Table2[[#This Row],[total FP (1)]]</f>
        <v>-22</v>
      </c>
      <c r="K17">
        <v>113641409.41190001</v>
      </c>
      <c r="L17">
        <v>114271277.98885657</v>
      </c>
      <c r="M17">
        <v>119020876.39036211</v>
      </c>
      <c r="N17">
        <f>MEDIAN(Table2[[#This Row],[time (1)]:[time (r3)]])</f>
        <v>114271277.98885657</v>
      </c>
      <c r="O17">
        <f>Table2[[#This Row],[time (1)]]/1000/60</f>
        <v>1894.0234901983335</v>
      </c>
    </row>
    <row r="18" spans="1:15" x14ac:dyDescent="0.2">
      <c r="A18" s="1" t="s">
        <v>36</v>
      </c>
      <c r="B18" s="2">
        <v>10</v>
      </c>
      <c r="C18" s="5">
        <v>10</v>
      </c>
      <c r="D18">
        <v>10</v>
      </c>
      <c r="E18">
        <f>MEDIAN(Table2[[#This Row],[total TP (1)]:[total TP (3)]])</f>
        <v>10</v>
      </c>
      <c r="F18" s="2">
        <v>29</v>
      </c>
      <c r="G18">
        <v>29</v>
      </c>
      <c r="H18">
        <v>29</v>
      </c>
      <c r="I18">
        <f>MEDIAN(Table2[[#This Row],[total FP (1)]:[total FP (3)]])</f>
        <v>29</v>
      </c>
      <c r="J18">
        <f>-Table2[[#This Row],[total FP (1)]]</f>
        <v>-29</v>
      </c>
      <c r="K18">
        <v>110527523.88819999</v>
      </c>
      <c r="L18">
        <v>107068701.99436456</v>
      </c>
      <c r="M18">
        <v>114467733.81670891</v>
      </c>
      <c r="N18">
        <f>MEDIAN(Table2[[#This Row],[time (1)]:[time (r3)]])</f>
        <v>110527523.88819999</v>
      </c>
      <c r="O18">
        <f>Table2[[#This Row],[time (1)]]/1000/60</f>
        <v>1842.1253981366665</v>
      </c>
    </row>
    <row r="19" spans="1:15" x14ac:dyDescent="0.2">
      <c r="A19" s="1" t="s">
        <v>34</v>
      </c>
      <c r="B19" s="2">
        <v>10</v>
      </c>
      <c r="C19" s="5">
        <v>10</v>
      </c>
      <c r="D19">
        <v>10</v>
      </c>
      <c r="E19">
        <f>MEDIAN(Table2[[#This Row],[total TP (1)]:[total TP (3)]])</f>
        <v>10</v>
      </c>
      <c r="F19" s="2">
        <v>30</v>
      </c>
      <c r="G19">
        <v>30</v>
      </c>
      <c r="H19">
        <v>30</v>
      </c>
      <c r="I19">
        <f>MEDIAN(Table2[[#This Row],[total FP (1)]:[total FP (3)]])</f>
        <v>30</v>
      </c>
      <c r="J19">
        <f>-Table2[[#This Row],[total FP (1)]]</f>
        <v>-30</v>
      </c>
      <c r="K19">
        <v>110385726.8514</v>
      </c>
      <c r="L19">
        <v>106930069.30323496</v>
      </c>
      <c r="M19">
        <v>116112399.54074882</v>
      </c>
      <c r="N19">
        <f>MEDIAN(Table2[[#This Row],[time (1)]:[time (r3)]])</f>
        <v>110385726.8514</v>
      </c>
      <c r="O19">
        <f>Table2[[#This Row],[time (1)]]/1000/60</f>
        <v>1839.7621141900001</v>
      </c>
    </row>
    <row r="20" spans="1:15" x14ac:dyDescent="0.2">
      <c r="A20" s="1" t="s">
        <v>35</v>
      </c>
      <c r="B20" s="3">
        <v>10</v>
      </c>
      <c r="C20" s="5">
        <v>10</v>
      </c>
      <c r="D20">
        <v>10</v>
      </c>
      <c r="E20">
        <f>MEDIAN(Table2[[#This Row],[total TP (1)]:[total TP (3)]])</f>
        <v>10</v>
      </c>
      <c r="F20" s="3">
        <v>30</v>
      </c>
      <c r="G20">
        <v>30</v>
      </c>
      <c r="H20">
        <v>30</v>
      </c>
      <c r="I20">
        <f>MEDIAN(Table2[[#This Row],[total FP (1)]:[total FP (3)]])</f>
        <v>30</v>
      </c>
      <c r="J20">
        <f>-Table2[[#This Row],[total FP (1)]]</f>
        <v>-30</v>
      </c>
      <c r="K20">
        <v>110536676.95200001</v>
      </c>
      <c r="L20">
        <v>106994030.44890045</v>
      </c>
      <c r="M20">
        <v>114873437.53600493</v>
      </c>
      <c r="N20">
        <f>MEDIAN(Table2[[#This Row],[time (1)]:[time (r3)]])</f>
        <v>110536676.95200001</v>
      </c>
      <c r="O20">
        <f>Table2[[#This Row],[time (1)]]/1000/60</f>
        <v>1842.2779492000002</v>
      </c>
    </row>
    <row r="21" spans="1:15" x14ac:dyDescent="0.2">
      <c r="A21" s="1" t="s">
        <v>38</v>
      </c>
      <c r="B21" s="2">
        <v>10</v>
      </c>
      <c r="C21" s="5">
        <v>10</v>
      </c>
      <c r="D21">
        <v>10</v>
      </c>
      <c r="E21">
        <f>MEDIAN(Table2[[#This Row],[total TP (1)]:[total TP (3)]])</f>
        <v>10</v>
      </c>
      <c r="F21" s="2">
        <v>30</v>
      </c>
      <c r="G21">
        <v>30</v>
      </c>
      <c r="H21">
        <v>30</v>
      </c>
      <c r="I21">
        <f>MEDIAN(Table2[[#This Row],[total FP (1)]:[total FP (3)]])</f>
        <v>30</v>
      </c>
      <c r="J21">
        <f>-Table2[[#This Row],[total FP (1)]]</f>
        <v>-30</v>
      </c>
      <c r="K21">
        <v>112738438.09869999</v>
      </c>
      <c r="L21">
        <v>106902497.56336111</v>
      </c>
      <c r="M21">
        <v>114490386.48144993</v>
      </c>
      <c r="N21">
        <f>MEDIAN(Table2[[#This Row],[time (1)]:[time (r3)]])</f>
        <v>112738438.09869999</v>
      </c>
      <c r="O21">
        <f>Table2[[#This Row],[time (1)]]/1000/60</f>
        <v>1878.9739683116666</v>
      </c>
    </row>
    <row r="22" spans="1:15" x14ac:dyDescent="0.2">
      <c r="A22" s="1" t="s">
        <v>32</v>
      </c>
      <c r="B22" s="2">
        <v>10</v>
      </c>
      <c r="C22" s="5">
        <v>10</v>
      </c>
      <c r="D22">
        <v>10</v>
      </c>
      <c r="E22">
        <f>MEDIAN(Table2[[#This Row],[total TP (1)]:[total TP (3)]])</f>
        <v>10</v>
      </c>
      <c r="F22" s="2">
        <v>30</v>
      </c>
      <c r="G22">
        <v>30</v>
      </c>
      <c r="H22">
        <v>30</v>
      </c>
      <c r="I22">
        <f>MEDIAN(Table2[[#This Row],[total FP (1)]:[total FP (3)]])</f>
        <v>30</v>
      </c>
      <c r="J22">
        <f>-Table2[[#This Row],[total FP (1)]]</f>
        <v>-30</v>
      </c>
      <c r="K22">
        <v>134649891.87480003</v>
      </c>
      <c r="L22">
        <v>106486719.2545374</v>
      </c>
      <c r="M22">
        <v>112863322.42099494</v>
      </c>
      <c r="N22">
        <f>MEDIAN(Table2[[#This Row],[time (1)]:[time (r3)]])</f>
        <v>112863322.42099494</v>
      </c>
      <c r="O22">
        <f>Table2[[#This Row],[time (1)]]/1000/60</f>
        <v>2244.1648645800005</v>
      </c>
    </row>
    <row r="23" spans="1:15" x14ac:dyDescent="0.2">
      <c r="A23" s="1" t="s">
        <v>51</v>
      </c>
      <c r="B23" s="2">
        <v>10</v>
      </c>
      <c r="C23" s="5">
        <v>10</v>
      </c>
      <c r="D23">
        <v>10</v>
      </c>
      <c r="E23">
        <f>MEDIAN(Table2[[#This Row],[total TP (1)]:[total TP (3)]])</f>
        <v>10</v>
      </c>
      <c r="F23" s="2">
        <v>30</v>
      </c>
      <c r="G23">
        <v>30</v>
      </c>
      <c r="H23">
        <v>30</v>
      </c>
      <c r="I23">
        <f>MEDIAN(Table2[[#This Row],[total FP (1)]:[total FP (3)]])</f>
        <v>30</v>
      </c>
      <c r="J23">
        <f>-Table2[[#This Row],[total FP (1)]]</f>
        <v>-30</v>
      </c>
      <c r="K23">
        <v>114173230.1124</v>
      </c>
      <c r="L23">
        <v>106964974.68796776</v>
      </c>
      <c r="M23">
        <v>118026211.10098585</v>
      </c>
      <c r="N23">
        <f>MEDIAN(Table2[[#This Row],[time (1)]:[time (r3)]])</f>
        <v>114173230.1124</v>
      </c>
      <c r="O23">
        <f>Table2[[#This Row],[time (1)]]/1000/60</f>
        <v>1902.8871685399999</v>
      </c>
    </row>
    <row r="24" spans="1:15" x14ac:dyDescent="0.2">
      <c r="A24" s="1" t="s">
        <v>16</v>
      </c>
      <c r="B24" s="2">
        <v>10</v>
      </c>
      <c r="C24" s="5">
        <v>10</v>
      </c>
      <c r="D24">
        <v>10</v>
      </c>
      <c r="E24">
        <f>MEDIAN(Table2[[#This Row],[total TP (1)]:[total TP (3)]])</f>
        <v>10</v>
      </c>
      <c r="F24" s="2">
        <v>30</v>
      </c>
      <c r="G24">
        <v>30</v>
      </c>
      <c r="H24">
        <v>30</v>
      </c>
      <c r="I24">
        <f>MEDIAN(Table2[[#This Row],[total FP (1)]:[total FP (3)]])</f>
        <v>30</v>
      </c>
      <c r="J24">
        <f>-Table2[[#This Row],[total FP (1)]]</f>
        <v>-30</v>
      </c>
      <c r="K24">
        <v>114419641.18199998</v>
      </c>
      <c r="L24">
        <v>111557935.13210061</v>
      </c>
      <c r="M24">
        <v>119398192.5503429</v>
      </c>
      <c r="N24">
        <f>MEDIAN(Table2[[#This Row],[time (1)]:[time (r3)]])</f>
        <v>114419641.18199998</v>
      </c>
      <c r="O24">
        <f>Table2[[#This Row],[time (1)]]/1000/60</f>
        <v>1906.9940196999996</v>
      </c>
    </row>
    <row r="25" spans="1:15" x14ac:dyDescent="0.2">
      <c r="A25" s="1" t="s">
        <v>49</v>
      </c>
      <c r="B25" s="2">
        <v>10</v>
      </c>
      <c r="C25" s="5">
        <v>10</v>
      </c>
      <c r="D25">
        <v>10</v>
      </c>
      <c r="E25">
        <f>MEDIAN(Table2[[#This Row],[total TP (1)]:[total TP (3)]])</f>
        <v>10</v>
      </c>
      <c r="F25" s="2">
        <v>30</v>
      </c>
      <c r="G25">
        <v>30</v>
      </c>
      <c r="H25">
        <v>30</v>
      </c>
      <c r="I25">
        <f>MEDIAN(Table2[[#This Row],[total FP (1)]:[total FP (3)]])</f>
        <v>30</v>
      </c>
      <c r="J25">
        <f>-Table2[[#This Row],[total FP (1)]]</f>
        <v>-30</v>
      </c>
      <c r="K25">
        <v>114896088.43910003</v>
      </c>
      <c r="L25">
        <v>109090489.60886003</v>
      </c>
      <c r="M25">
        <v>119906894.95088297</v>
      </c>
      <c r="N25">
        <f>MEDIAN(Table2[[#This Row],[time (1)]:[time (r3)]])</f>
        <v>114896088.43910003</v>
      </c>
      <c r="O25">
        <f>Table2[[#This Row],[time (1)]]/1000/60</f>
        <v>1914.9348073183339</v>
      </c>
    </row>
    <row r="26" spans="1:15" x14ac:dyDescent="0.2">
      <c r="A26" s="1" t="s">
        <v>50</v>
      </c>
      <c r="B26" s="3">
        <v>10</v>
      </c>
      <c r="C26" s="5">
        <v>10</v>
      </c>
      <c r="D26">
        <v>10</v>
      </c>
      <c r="E26">
        <f>MEDIAN(Table2[[#This Row],[total TP (1)]:[total TP (3)]])</f>
        <v>10</v>
      </c>
      <c r="F26" s="3">
        <v>30</v>
      </c>
      <c r="G26">
        <v>30</v>
      </c>
      <c r="H26">
        <v>30</v>
      </c>
      <c r="I26">
        <f>MEDIAN(Table2[[#This Row],[total FP (1)]:[total FP (3)]])</f>
        <v>30</v>
      </c>
      <c r="J26">
        <f>-Table2[[#This Row],[total FP (1)]]</f>
        <v>-30</v>
      </c>
      <c r="K26">
        <v>116188374.32250001</v>
      </c>
      <c r="L26">
        <v>110561135.06141527</v>
      </c>
      <c r="M26">
        <v>122264233.78681384</v>
      </c>
      <c r="N26">
        <f>MEDIAN(Table2[[#This Row],[time (1)]:[time (r3)]])</f>
        <v>116188374.32250001</v>
      </c>
      <c r="O26">
        <f>Table2[[#This Row],[time (1)]]/1000/60</f>
        <v>1936.4729053750002</v>
      </c>
    </row>
    <row r="27" spans="1:15" x14ac:dyDescent="0.2">
      <c r="A27" s="1" t="s">
        <v>27</v>
      </c>
      <c r="B27" s="3">
        <v>10</v>
      </c>
      <c r="C27" s="5">
        <v>10</v>
      </c>
      <c r="D27">
        <v>10</v>
      </c>
      <c r="E27">
        <f>MEDIAN(Table2[[#This Row],[total TP (1)]:[total TP (3)]])</f>
        <v>10</v>
      </c>
      <c r="F27" s="3">
        <v>30</v>
      </c>
      <c r="G27">
        <v>30</v>
      </c>
      <c r="H27">
        <v>30</v>
      </c>
      <c r="I27">
        <f>MEDIAN(Table2[[#This Row],[total FP (1)]:[total FP (3)]])</f>
        <v>30</v>
      </c>
      <c r="J27">
        <f>-Table2[[#This Row],[total FP (1)]]</f>
        <v>-30</v>
      </c>
      <c r="K27">
        <v>135185044.11019999</v>
      </c>
      <c r="L27">
        <v>107154695.27497971</v>
      </c>
      <c r="M27">
        <v>117862003.92119104</v>
      </c>
      <c r="N27">
        <f>MEDIAN(Table2[[#This Row],[time (1)]:[time (r3)]])</f>
        <v>117862003.92119104</v>
      </c>
      <c r="O27">
        <f>Table2[[#This Row],[time (1)]]/1000/60</f>
        <v>2253.0840685033331</v>
      </c>
    </row>
    <row r="28" spans="1:15" x14ac:dyDescent="0.2">
      <c r="A28" s="1" t="s">
        <v>28</v>
      </c>
      <c r="B28" s="2">
        <v>10</v>
      </c>
      <c r="C28" s="5">
        <v>10</v>
      </c>
      <c r="D28">
        <v>10</v>
      </c>
      <c r="E28">
        <f>MEDIAN(Table2[[#This Row],[total TP (1)]:[total TP (3)]])</f>
        <v>10</v>
      </c>
      <c r="F28" s="2">
        <v>30</v>
      </c>
      <c r="G28">
        <v>30</v>
      </c>
      <c r="H28">
        <v>30</v>
      </c>
      <c r="I28">
        <f>MEDIAN(Table2[[#This Row],[total FP (1)]:[total FP (3)]])</f>
        <v>30</v>
      </c>
      <c r="J28">
        <f>-Table2[[#This Row],[total FP (1)]]</f>
        <v>-30</v>
      </c>
      <c r="K28">
        <v>136152016.57679999</v>
      </c>
      <c r="L28">
        <v>107361130.39982404</v>
      </c>
      <c r="M28">
        <v>118310017.31531991</v>
      </c>
      <c r="N28">
        <f>MEDIAN(Table2[[#This Row],[time (1)]:[time (r3)]])</f>
        <v>118310017.31531991</v>
      </c>
      <c r="O28">
        <f>Table2[[#This Row],[time (1)]]/1000/60</f>
        <v>2269.2002762799998</v>
      </c>
    </row>
    <row r="29" spans="1:15" x14ac:dyDescent="0.2">
      <c r="A29" s="1" t="s">
        <v>30</v>
      </c>
      <c r="B29" s="2">
        <v>10</v>
      </c>
      <c r="C29" s="5">
        <v>10</v>
      </c>
      <c r="D29">
        <v>10</v>
      </c>
      <c r="E29">
        <f>MEDIAN(Table2[[#This Row],[total TP (1)]:[total TP (3)]])</f>
        <v>10</v>
      </c>
      <c r="F29" s="2">
        <v>30</v>
      </c>
      <c r="G29">
        <v>30</v>
      </c>
      <c r="H29">
        <v>30</v>
      </c>
      <c r="I29">
        <f>MEDIAN(Table2[[#This Row],[total FP (1)]:[total FP (3)]])</f>
        <v>30</v>
      </c>
      <c r="J29">
        <f>-Table2[[#This Row],[total FP (1)]]</f>
        <v>-30</v>
      </c>
      <c r="K29">
        <v>134496698.78560001</v>
      </c>
      <c r="L29">
        <v>108148664.33529496</v>
      </c>
      <c r="M29">
        <v>119160289.38647772</v>
      </c>
      <c r="N29">
        <f>MEDIAN(Table2[[#This Row],[time (1)]:[time (r3)]])</f>
        <v>119160289.38647772</v>
      </c>
      <c r="O29">
        <f>Table2[[#This Row],[time (1)]]/1000/60</f>
        <v>2241.611646426667</v>
      </c>
    </row>
    <row r="30" spans="1:15" x14ac:dyDescent="0.2">
      <c r="A30" s="1" t="s">
        <v>26</v>
      </c>
      <c r="B30" s="2">
        <v>10</v>
      </c>
      <c r="C30" s="5">
        <v>10</v>
      </c>
      <c r="D30">
        <v>10</v>
      </c>
      <c r="E30">
        <f>MEDIAN(Table2[[#This Row],[total TP (1)]:[total TP (3)]])</f>
        <v>10</v>
      </c>
      <c r="F30" s="2">
        <v>30</v>
      </c>
      <c r="G30">
        <v>30</v>
      </c>
      <c r="H30">
        <v>30</v>
      </c>
      <c r="I30">
        <f>MEDIAN(Table2[[#This Row],[total FP (1)]:[total FP (3)]])</f>
        <v>30</v>
      </c>
      <c r="J30">
        <f>-Table2[[#This Row],[total FP (1)]]</f>
        <v>-30</v>
      </c>
      <c r="K30">
        <v>134860551.21900001</v>
      </c>
      <c r="L30">
        <v>108965439.42651612</v>
      </c>
      <c r="M30">
        <v>119219676.4832118</v>
      </c>
      <c r="N30">
        <f>MEDIAN(Table2[[#This Row],[time (1)]:[time (r3)]])</f>
        <v>119219676.4832118</v>
      </c>
      <c r="O30">
        <f>Table2[[#This Row],[time (1)]]/1000/60</f>
        <v>2247.6758536500001</v>
      </c>
    </row>
    <row r="31" spans="1:15" x14ac:dyDescent="0.2">
      <c r="A31" s="1" t="s">
        <v>31</v>
      </c>
      <c r="B31" s="3">
        <v>10</v>
      </c>
      <c r="C31" s="5">
        <v>10</v>
      </c>
      <c r="D31">
        <v>10</v>
      </c>
      <c r="E31">
        <f>MEDIAN(Table2[[#This Row],[total TP (1)]:[total TP (3)]])</f>
        <v>10</v>
      </c>
      <c r="F31" s="3">
        <v>30</v>
      </c>
      <c r="G31">
        <v>30</v>
      </c>
      <c r="H31">
        <v>30</v>
      </c>
      <c r="I31">
        <f>MEDIAN(Table2[[#This Row],[total FP (1)]:[total FP (3)]])</f>
        <v>30</v>
      </c>
      <c r="J31">
        <f>-Table2[[#This Row],[total FP (1)]]</f>
        <v>-30</v>
      </c>
      <c r="K31">
        <v>119833307.50280003</v>
      </c>
      <c r="L31">
        <v>107986578.04851642</v>
      </c>
      <c r="M31">
        <v>119618399.13170692</v>
      </c>
      <c r="N31">
        <f>MEDIAN(Table2[[#This Row],[time (1)]:[time (r3)]])</f>
        <v>119618399.13170692</v>
      </c>
      <c r="O31">
        <f>Table2[[#This Row],[time (1)]]/1000/60</f>
        <v>1997.2217917133339</v>
      </c>
    </row>
    <row r="32" spans="1:15" x14ac:dyDescent="0.2">
      <c r="A32" s="1" t="s">
        <v>29</v>
      </c>
      <c r="B32" s="3">
        <v>10</v>
      </c>
      <c r="C32" s="5">
        <v>10</v>
      </c>
      <c r="D32">
        <v>10</v>
      </c>
      <c r="E32">
        <f>MEDIAN(Table2[[#This Row],[total TP (1)]:[total TP (3)]])</f>
        <v>10</v>
      </c>
      <c r="F32" s="3">
        <v>30</v>
      </c>
      <c r="G32">
        <v>30</v>
      </c>
      <c r="H32">
        <v>30</v>
      </c>
      <c r="I32">
        <f>MEDIAN(Table2[[#This Row],[total FP (1)]:[total FP (3)]])</f>
        <v>30</v>
      </c>
      <c r="J32">
        <f>-Table2[[#This Row],[total FP (1)]]</f>
        <v>-30</v>
      </c>
      <c r="K32">
        <v>135795568.72459996</v>
      </c>
      <c r="L32">
        <v>108865595.75882123</v>
      </c>
      <c r="M32">
        <v>119925995.11918892</v>
      </c>
      <c r="N32">
        <f>MEDIAN(Table2[[#This Row],[time (1)]:[time (r3)]])</f>
        <v>119925995.11918892</v>
      </c>
      <c r="O32">
        <f>Table2[[#This Row],[time (1)]]/1000/60</f>
        <v>2263.2594787433327</v>
      </c>
    </row>
    <row r="33" spans="1:15" x14ac:dyDescent="0.2">
      <c r="A33" s="1" t="s">
        <v>25</v>
      </c>
      <c r="B33" s="3">
        <v>10</v>
      </c>
      <c r="C33" s="5">
        <v>10</v>
      </c>
      <c r="D33">
        <v>10</v>
      </c>
      <c r="E33">
        <f>MEDIAN(Table2[[#This Row],[total TP (1)]:[total TP (3)]])</f>
        <v>10</v>
      </c>
      <c r="F33" s="3">
        <v>30</v>
      </c>
      <c r="G33">
        <v>30</v>
      </c>
      <c r="H33">
        <v>30</v>
      </c>
      <c r="I33">
        <f>MEDIAN(Table2[[#This Row],[total FP (1)]:[total FP (3)]])</f>
        <v>30</v>
      </c>
      <c r="J33">
        <f>-Table2[[#This Row],[total FP (1)]]</f>
        <v>-30</v>
      </c>
      <c r="K33">
        <v>135059415.63419998</v>
      </c>
      <c r="L33">
        <v>107685130.462767</v>
      </c>
      <c r="M33">
        <v>120080709.68578383</v>
      </c>
      <c r="N33">
        <f>MEDIAN(Table2[[#This Row],[time (1)]:[time (r3)]])</f>
        <v>120080709.68578383</v>
      </c>
      <c r="O33">
        <f>Table2[[#This Row],[time (1)]]/1000/60</f>
        <v>2250.9902605699995</v>
      </c>
    </row>
    <row r="34" spans="1:15" x14ac:dyDescent="0.2">
      <c r="A34" s="1" t="s">
        <v>54</v>
      </c>
      <c r="B34" s="3">
        <v>10</v>
      </c>
      <c r="C34" s="5">
        <v>10</v>
      </c>
      <c r="D34">
        <v>10</v>
      </c>
      <c r="E34">
        <f>MEDIAN(Table2[[#This Row],[total TP (1)]:[total TP (3)]])</f>
        <v>10</v>
      </c>
      <c r="F34" s="3">
        <v>30</v>
      </c>
      <c r="G34">
        <v>30</v>
      </c>
      <c r="H34">
        <v>30</v>
      </c>
      <c r="I34">
        <f>MEDIAN(Table2[[#This Row],[total FP (1)]:[total FP (3)]])</f>
        <v>30</v>
      </c>
      <c r="J34">
        <f>-Table2[[#This Row],[total FP (1)]]</f>
        <v>-30</v>
      </c>
      <c r="K34">
        <v>122897264.55080001</v>
      </c>
      <c r="L34">
        <v>119444940.89412168</v>
      </c>
      <c r="M34">
        <v>123474501.52935579</v>
      </c>
      <c r="N34">
        <f>MEDIAN(Table2[[#This Row],[time (1)]:[time (r3)]])</f>
        <v>122897264.55080001</v>
      </c>
      <c r="O34">
        <f>Table2[[#This Row],[time (1)]]/1000/60</f>
        <v>2048.2877425133333</v>
      </c>
    </row>
    <row r="35" spans="1:15" x14ac:dyDescent="0.2">
      <c r="A35" s="1" t="s">
        <v>33</v>
      </c>
      <c r="B35" s="3">
        <v>10</v>
      </c>
      <c r="C35" s="5">
        <v>10</v>
      </c>
      <c r="D35">
        <v>10</v>
      </c>
      <c r="E35">
        <f>MEDIAN(Table2[[#This Row],[total TP (1)]:[total TP (3)]])</f>
        <v>10</v>
      </c>
      <c r="F35" s="3">
        <v>30</v>
      </c>
      <c r="G35">
        <v>30</v>
      </c>
      <c r="H35">
        <v>30</v>
      </c>
      <c r="I35">
        <f>MEDIAN(Table2[[#This Row],[total FP (1)]:[total FP (3)]])</f>
        <v>30</v>
      </c>
      <c r="J35">
        <f>-Table2[[#This Row],[total FP (1)]]</f>
        <v>-30</v>
      </c>
      <c r="K35">
        <v>136223572.88319999</v>
      </c>
      <c r="L35">
        <v>109564454.50392963</v>
      </c>
      <c r="M35">
        <v>124329577.24660794</v>
      </c>
      <c r="N35">
        <f>MEDIAN(Table2[[#This Row],[time (1)]:[time (r3)]])</f>
        <v>124329577.24660794</v>
      </c>
      <c r="O35">
        <f>Table2[[#This Row],[time (1)]]/1000/60</f>
        <v>2270.3928813866664</v>
      </c>
    </row>
    <row r="36" spans="1:15" x14ac:dyDescent="0.2">
      <c r="A36" s="1" t="s">
        <v>53</v>
      </c>
      <c r="B36" s="2">
        <v>10</v>
      </c>
      <c r="C36" s="5">
        <v>10</v>
      </c>
      <c r="D36">
        <v>10</v>
      </c>
      <c r="E36">
        <f>MEDIAN(Table2[[#This Row],[total TP (1)]:[total TP (3)]])</f>
        <v>10</v>
      </c>
      <c r="F36" s="2">
        <v>36</v>
      </c>
      <c r="G36">
        <v>36</v>
      </c>
      <c r="H36">
        <v>36</v>
      </c>
      <c r="I36">
        <f>MEDIAN(Table2[[#This Row],[total FP (1)]:[total FP (3)]])</f>
        <v>36</v>
      </c>
      <c r="J36">
        <f>-Table2[[#This Row],[total FP (1)]]</f>
        <v>-36</v>
      </c>
      <c r="K36">
        <v>85098625.215499982</v>
      </c>
      <c r="L36">
        <v>76803770.057323307</v>
      </c>
      <c r="M36">
        <v>86091466.692512929</v>
      </c>
      <c r="N36">
        <f>MEDIAN(Table2[[#This Row],[time (1)]:[time (r3)]])</f>
        <v>85098625.215499982</v>
      </c>
      <c r="O36">
        <f>Table2[[#This Row],[time (1)]]/1000/60</f>
        <v>1418.3104202583331</v>
      </c>
    </row>
    <row r="37" spans="1:15" x14ac:dyDescent="0.2">
      <c r="A37" s="1" t="s">
        <v>48</v>
      </c>
      <c r="B37" s="3">
        <v>11</v>
      </c>
      <c r="C37" s="5">
        <v>11</v>
      </c>
      <c r="D37">
        <v>11</v>
      </c>
      <c r="E37">
        <f>MEDIAN(Table2[[#This Row],[total TP (1)]:[total TP (3)]])</f>
        <v>11</v>
      </c>
      <c r="F37" s="3">
        <v>31</v>
      </c>
      <c r="G37">
        <v>31</v>
      </c>
      <c r="H37">
        <v>31</v>
      </c>
      <c r="I37">
        <f>MEDIAN(Table2[[#This Row],[total FP (1)]:[total FP (3)]])</f>
        <v>31</v>
      </c>
      <c r="J37">
        <f>-Table2[[#This Row],[total FP (1)]]</f>
        <v>-31</v>
      </c>
      <c r="K37">
        <v>122287389.64769997</v>
      </c>
      <c r="L37">
        <v>117088478.68497473</v>
      </c>
      <c r="M37">
        <v>127866257.95211992</v>
      </c>
      <c r="N37">
        <f>MEDIAN(Table2[[#This Row],[time (1)]:[time (r3)]])</f>
        <v>122287389.64769997</v>
      </c>
      <c r="O37">
        <f>Table2[[#This Row],[time (1)]]/1000/60</f>
        <v>2038.1231607949994</v>
      </c>
    </row>
    <row r="38" spans="1:15" x14ac:dyDescent="0.2">
      <c r="A38" s="1" t="s">
        <v>37</v>
      </c>
      <c r="B38" s="3">
        <v>11</v>
      </c>
      <c r="C38" s="5">
        <v>11</v>
      </c>
      <c r="D38">
        <v>11</v>
      </c>
      <c r="E38">
        <f>MEDIAN(Table2[[#This Row],[total TP (1)]:[total TP (3)]])</f>
        <v>11</v>
      </c>
      <c r="F38" s="3">
        <v>35</v>
      </c>
      <c r="G38">
        <v>35</v>
      </c>
      <c r="H38">
        <v>35</v>
      </c>
      <c r="I38">
        <f>MEDIAN(Table2[[#This Row],[total FP (1)]:[total FP (3)]])</f>
        <v>35</v>
      </c>
      <c r="J38">
        <f>-Table2[[#This Row],[total FP (1)]]</f>
        <v>-35</v>
      </c>
      <c r="K38">
        <v>109690432.31879999</v>
      </c>
      <c r="L38">
        <v>106458326.90354709</v>
      </c>
      <c r="M38">
        <v>114200299.16200894</v>
      </c>
      <c r="N38">
        <f>MEDIAN(Table2[[#This Row],[time (1)]:[time (r3)]])</f>
        <v>109690432.31879999</v>
      </c>
      <c r="O38">
        <f>Table2[[#This Row],[time (1)]]/1000/60</f>
        <v>1828.1738719799998</v>
      </c>
    </row>
    <row r="39" spans="1:15" x14ac:dyDescent="0.2">
      <c r="A39" s="1" t="s">
        <v>59</v>
      </c>
      <c r="B39" s="3">
        <v>11</v>
      </c>
      <c r="C39" s="5">
        <v>11</v>
      </c>
      <c r="D39">
        <v>11</v>
      </c>
      <c r="E39">
        <f>MEDIAN(Table2[[#This Row],[total TP (1)]:[total TP (3)]])</f>
        <v>11</v>
      </c>
      <c r="F39" s="3">
        <v>37</v>
      </c>
      <c r="G39">
        <v>37</v>
      </c>
      <c r="H39">
        <v>37</v>
      </c>
      <c r="I39">
        <f>MEDIAN(Table2[[#This Row],[total FP (1)]:[total FP (3)]])</f>
        <v>37</v>
      </c>
      <c r="J39">
        <f>-Table2[[#This Row],[total FP (1)]]</f>
        <v>-37</v>
      </c>
      <c r="K39">
        <v>105667157.70070001</v>
      </c>
      <c r="L39">
        <v>104834274.25357316</v>
      </c>
      <c r="M39">
        <v>108530451.48290804</v>
      </c>
      <c r="N39">
        <f>MEDIAN(Table2[[#This Row],[time (1)]:[time (r3)]])</f>
        <v>105667157.70070001</v>
      </c>
      <c r="O39">
        <f>Table2[[#This Row],[time (1)]]/1000/60</f>
        <v>1761.119295011667</v>
      </c>
    </row>
    <row r="40" spans="1:15" x14ac:dyDescent="0.2">
      <c r="A40" s="1" t="s">
        <v>47</v>
      </c>
      <c r="B40" s="2">
        <v>11</v>
      </c>
      <c r="C40" s="5">
        <v>11</v>
      </c>
      <c r="D40">
        <v>11</v>
      </c>
      <c r="E40">
        <f>MEDIAN(Table2[[#This Row],[total TP (1)]:[total TP (3)]])</f>
        <v>11</v>
      </c>
      <c r="F40" s="2">
        <v>42</v>
      </c>
      <c r="G40">
        <v>42</v>
      </c>
      <c r="H40">
        <v>42</v>
      </c>
      <c r="I40">
        <f>MEDIAN(Table2[[#This Row],[total FP (1)]:[total FP (3)]])</f>
        <v>42</v>
      </c>
      <c r="J40">
        <f>-Table2[[#This Row],[total FP (1)]]</f>
        <v>-42</v>
      </c>
      <c r="K40">
        <v>127812878.33039998</v>
      </c>
      <c r="L40">
        <v>123459059.52740312</v>
      </c>
      <c r="M40">
        <v>137654967.36096099</v>
      </c>
      <c r="N40">
        <f>MEDIAN(Table2[[#This Row],[time (1)]:[time (r3)]])</f>
        <v>127812878.33039998</v>
      </c>
      <c r="O40">
        <f>Table2[[#This Row],[time (1)]]/1000/60</f>
        <v>2130.2146388399997</v>
      </c>
    </row>
    <row r="41" spans="1:15" x14ac:dyDescent="0.2">
      <c r="A41" s="1" t="s">
        <v>60</v>
      </c>
      <c r="B41" s="2">
        <v>13</v>
      </c>
      <c r="C41" s="16">
        <v>13</v>
      </c>
      <c r="D41" s="13">
        <v>13</v>
      </c>
      <c r="E41" s="13">
        <f>MEDIAN(Table2[[#This Row],[total TP (1)]:[total TP (3)]])</f>
        <v>13</v>
      </c>
      <c r="F41" s="2">
        <v>68</v>
      </c>
      <c r="G41" s="15">
        <v>62</v>
      </c>
      <c r="H41" s="15">
        <v>62</v>
      </c>
      <c r="I41">
        <f>MEDIAN(Table2[[#This Row],[total FP (1)]:[total FP (3)]])</f>
        <v>62</v>
      </c>
      <c r="J41">
        <f>-Table2[[#This Row],[total FP (1)]]</f>
        <v>-68</v>
      </c>
      <c r="K41">
        <v>119347214.1909</v>
      </c>
      <c r="L41">
        <v>112129742.94120067</v>
      </c>
      <c r="M41">
        <v>120642829.62227207</v>
      </c>
      <c r="N41">
        <f>MEDIAN(Table2[[#This Row],[time (1)]:[time (r3)]])</f>
        <v>119347214.1909</v>
      </c>
      <c r="O41">
        <f>Table2[[#This Row],[time (1)]]/1000/60</f>
        <v>1989.1202365149998</v>
      </c>
    </row>
    <row r="42" spans="1:15" x14ac:dyDescent="0.2">
      <c r="A42" s="1" t="s">
        <v>46</v>
      </c>
      <c r="B42" s="3">
        <v>13</v>
      </c>
      <c r="C42" s="5">
        <v>13</v>
      </c>
      <c r="D42">
        <v>13</v>
      </c>
      <c r="E42">
        <f>MEDIAN(Table2[[#This Row],[total TP (1)]:[total TP (3)]])</f>
        <v>13</v>
      </c>
      <c r="F42" s="3">
        <v>66</v>
      </c>
      <c r="G42">
        <v>66</v>
      </c>
      <c r="H42">
        <v>66</v>
      </c>
      <c r="I42">
        <f>MEDIAN(Table2[[#This Row],[total FP (1)]:[total FP (3)]])</f>
        <v>66</v>
      </c>
      <c r="J42">
        <f>-Table2[[#This Row],[total FP (1)]]</f>
        <v>-66</v>
      </c>
      <c r="K42">
        <v>130278396.92449999</v>
      </c>
      <c r="L42">
        <v>119595890.49546501</v>
      </c>
      <c r="M42">
        <v>129186912.17735779</v>
      </c>
      <c r="N42">
        <f>MEDIAN(Table2[[#This Row],[time (1)]:[time (r3)]])</f>
        <v>129186912.17735779</v>
      </c>
      <c r="O42">
        <f>Table2[[#This Row],[time (1)]]/1000/60</f>
        <v>2171.3066154083331</v>
      </c>
    </row>
    <row r="43" spans="1:15" x14ac:dyDescent="0.2">
      <c r="A43" s="1" t="s">
        <v>45</v>
      </c>
      <c r="B43" s="2">
        <v>13</v>
      </c>
      <c r="C43" s="5">
        <v>13</v>
      </c>
      <c r="D43">
        <v>13</v>
      </c>
      <c r="E43">
        <f>MEDIAN(Table2[[#This Row],[total TP (1)]:[total TP (3)]])</f>
        <v>13</v>
      </c>
      <c r="F43" s="2">
        <v>69</v>
      </c>
      <c r="G43">
        <v>69</v>
      </c>
      <c r="H43">
        <v>69</v>
      </c>
      <c r="I43">
        <f>MEDIAN(Table2[[#This Row],[total FP (1)]:[total FP (3)]])</f>
        <v>69</v>
      </c>
      <c r="J43">
        <f>-Table2[[#This Row],[total FP (1)]]</f>
        <v>-69</v>
      </c>
      <c r="K43">
        <v>128440606.83230001</v>
      </c>
      <c r="L43">
        <v>126433987.6699004</v>
      </c>
      <c r="M43">
        <v>136368849.22314885</v>
      </c>
      <c r="N43">
        <f>MEDIAN(Table2[[#This Row],[time (1)]:[time (r3)]])</f>
        <v>128440606.83230001</v>
      </c>
      <c r="O43">
        <f>Table2[[#This Row],[time (1)]]/1000/60</f>
        <v>2140.6767805383333</v>
      </c>
    </row>
    <row r="44" spans="1:15" x14ac:dyDescent="0.2">
      <c r="A44" s="1" t="s">
        <v>41</v>
      </c>
      <c r="B44" s="3">
        <v>13</v>
      </c>
      <c r="C44" s="5">
        <v>13</v>
      </c>
      <c r="D44">
        <v>13</v>
      </c>
      <c r="E44">
        <f>MEDIAN(Table2[[#This Row],[total TP (1)]:[total TP (3)]])</f>
        <v>13</v>
      </c>
      <c r="F44" s="3">
        <v>84</v>
      </c>
      <c r="G44">
        <v>84</v>
      </c>
      <c r="H44">
        <v>90</v>
      </c>
      <c r="I44">
        <f>MEDIAN(Table2[[#This Row],[total FP (1)]:[total FP (3)]])</f>
        <v>84</v>
      </c>
      <c r="J44">
        <f>-Table2[[#This Row],[total FP (1)]]</f>
        <v>-84</v>
      </c>
      <c r="K44">
        <v>120303792.12220001</v>
      </c>
      <c r="L44">
        <v>117847449.43598555</v>
      </c>
      <c r="M44">
        <v>120054282.99626279</v>
      </c>
      <c r="N44">
        <f>MEDIAN(Table2[[#This Row],[time (1)]:[time (r3)]])</f>
        <v>120054282.99626279</v>
      </c>
      <c r="O44">
        <f>Table2[[#This Row],[time (1)]]/1000/60</f>
        <v>2005.063202036667</v>
      </c>
    </row>
    <row r="45" spans="1:15" x14ac:dyDescent="0.2">
      <c r="A45" s="1" t="s">
        <v>39</v>
      </c>
      <c r="B45" s="3">
        <v>13</v>
      </c>
      <c r="C45" s="17">
        <v>13</v>
      </c>
      <c r="D45" s="3">
        <v>13</v>
      </c>
      <c r="E45" s="3">
        <f>MEDIAN(Table2[[#This Row],[total TP (1)]:[total TP (3)]])</f>
        <v>13</v>
      </c>
      <c r="F45" s="3">
        <v>84</v>
      </c>
      <c r="G45">
        <v>84</v>
      </c>
      <c r="H45">
        <v>84</v>
      </c>
      <c r="I45">
        <f>MEDIAN(Table2[[#This Row],[total FP (1)]:[total FP (3)]])</f>
        <v>84</v>
      </c>
      <c r="J45">
        <f>-Table2[[#This Row],[total FP (1)]]</f>
        <v>-84</v>
      </c>
      <c r="K45">
        <v>156037576.06599995</v>
      </c>
      <c r="L45">
        <v>139367504.64970326</v>
      </c>
      <c r="M45">
        <v>165811496.21982875</v>
      </c>
      <c r="N45">
        <f>MEDIAN(Table2[[#This Row],[time (1)]:[time (r3)]])</f>
        <v>156037576.06599995</v>
      </c>
      <c r="O45">
        <f>Table2[[#This Row],[time (1)]]/1000/60</f>
        <v>2600.6262677666659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droidsafe_twoway</vt:lpstr>
      <vt:lpstr>droidsafe_oneway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2020-05-02T19:44:23Z</dcterms:created>
  <dcterms:modified xsi:type="dcterms:W3CDTF">2020-05-08T23:49:27Z</dcterms:modified>
</cp:coreProperties>
</file>