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stin/git/AndroidTAEnvironment/results/fossdroid/amandroid/"/>
    </mc:Choice>
  </mc:AlternateContent>
  <xr:revisionPtr revIDLastSave="0" documentId="13_ncr:1_{7FD712E6-BD79-944E-92A7-FE0B265860C0}" xr6:coauthVersionLast="45" xr6:coauthVersionMax="45" xr10:uidLastSave="{00000000-0000-0000-0000-000000000000}"/>
  <bookViews>
    <workbookView xWindow="0" yWindow="500" windowWidth="28800" windowHeight="17500" xr2:uid="{C40B28A6-DC33-8644-A5C5-B2ADEAF26554}"/>
  </bookViews>
  <sheets>
    <sheet name="single_conf_master" sheetId="1" r:id="rId1"/>
    <sheet name="single_conf_pivot" sheetId="2" r:id="rId2"/>
    <sheet name="single-conf-medians" sheetId="4" r:id="rId3"/>
    <sheet name="single-conf-chart" sheetId="3" r:id="rId4"/>
  </sheets>
  <calcPr calcId="191029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" i="4" l="1"/>
  <c r="R3" i="4"/>
  <c r="R4" i="4"/>
  <c r="R5" i="4"/>
  <c r="R6" i="4"/>
  <c r="R7" i="4"/>
  <c r="R8" i="4"/>
  <c r="R9" i="4"/>
  <c r="R10" i="4"/>
  <c r="R11" i="4"/>
  <c r="R12" i="4"/>
  <c r="Q2" i="4"/>
  <c r="Q3" i="4"/>
  <c r="Q4" i="4"/>
  <c r="Q5" i="4"/>
  <c r="Q6" i="4"/>
  <c r="Q7" i="4"/>
  <c r="Q8" i="4"/>
  <c r="Q9" i="4"/>
  <c r="Q10" i="4"/>
  <c r="Q11" i="4"/>
  <c r="Q12" i="4"/>
  <c r="P2" i="4"/>
  <c r="P3" i="4"/>
  <c r="P4" i="4"/>
  <c r="P5" i="4"/>
  <c r="P6" i="4"/>
  <c r="P7" i="4"/>
  <c r="P8" i="4"/>
  <c r="P9" i="4"/>
  <c r="P10" i="4"/>
  <c r="P11" i="4"/>
  <c r="P12" i="4"/>
  <c r="O2" i="4"/>
  <c r="O3" i="4"/>
  <c r="O4" i="4"/>
  <c r="O5" i="4"/>
  <c r="O6" i="4"/>
  <c r="O7" i="4"/>
  <c r="O8" i="4"/>
  <c r="O9" i="4"/>
  <c r="O10" i="4"/>
  <c r="O11" i="4"/>
  <c r="O12" i="4"/>
  <c r="K5" i="3"/>
  <c r="L5" i="3"/>
  <c r="M5" i="3"/>
  <c r="K3" i="3"/>
  <c r="L3" i="3"/>
  <c r="M3" i="3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M4" i="3" l="1"/>
  <c r="M2" i="3"/>
  <c r="M14" i="3"/>
  <c r="M6" i="3"/>
  <c r="M7" i="3"/>
  <c r="M8" i="3"/>
  <c r="M9" i="3"/>
  <c r="M10" i="3"/>
  <c r="M11" i="3"/>
  <c r="M12" i="3"/>
  <c r="M13" i="3"/>
  <c r="L4" i="3"/>
  <c r="L2" i="3"/>
  <c r="L14" i="3"/>
  <c r="L6" i="3"/>
  <c r="L7" i="3"/>
  <c r="L8" i="3"/>
  <c r="L9" i="3"/>
  <c r="L10" i="3"/>
  <c r="L11" i="3"/>
  <c r="L12" i="3"/>
  <c r="L13" i="3"/>
  <c r="K4" i="3"/>
  <c r="K2" i="3"/>
  <c r="K14" i="3"/>
  <c r="K6" i="3"/>
  <c r="K7" i="3"/>
  <c r="K8" i="3"/>
  <c r="K9" i="3"/>
  <c r="K10" i="3"/>
  <c r="K11" i="3"/>
  <c r="K12" i="3"/>
  <c r="K13" i="3"/>
  <c r="K6" i="1" l="1"/>
  <c r="K2" i="1"/>
  <c r="K113" i="1"/>
  <c r="K4" i="1"/>
  <c r="K10" i="1"/>
  <c r="K15" i="1"/>
  <c r="K9" i="1"/>
  <c r="K8" i="1"/>
  <c r="K30" i="1"/>
  <c r="K12" i="1"/>
  <c r="K7" i="1"/>
  <c r="K25" i="1"/>
  <c r="K16" i="1"/>
  <c r="K22" i="1"/>
  <c r="K18" i="1"/>
  <c r="K5" i="1"/>
  <c r="K3" i="1"/>
  <c r="K20" i="1"/>
  <c r="K29" i="1"/>
  <c r="K27" i="1"/>
  <c r="K273" i="1"/>
  <c r="K11" i="1"/>
  <c r="K26" i="1"/>
  <c r="K281" i="1"/>
  <c r="K17" i="1"/>
  <c r="K285" i="1"/>
  <c r="K277" i="1"/>
  <c r="K13" i="1"/>
  <c r="K14" i="1"/>
  <c r="K21" i="1"/>
  <c r="K305" i="1"/>
  <c r="K51" i="1"/>
  <c r="K41" i="1"/>
  <c r="K331" i="1"/>
  <c r="K499" i="1"/>
  <c r="K315" i="1"/>
  <c r="K482" i="1"/>
  <c r="K488" i="1"/>
  <c r="K329" i="1"/>
  <c r="K32" i="1"/>
  <c r="K861" i="1"/>
  <c r="K574" i="1"/>
  <c r="K759" i="1"/>
  <c r="K416" i="1"/>
  <c r="K591" i="1"/>
  <c r="K125" i="1"/>
  <c r="K141" i="1"/>
  <c r="K132" i="1"/>
  <c r="K677" i="1"/>
  <c r="K592" i="1"/>
  <c r="K688" i="1"/>
  <c r="K678" i="1"/>
  <c r="K213" i="1"/>
  <c r="K770" i="1"/>
  <c r="K223" i="1"/>
  <c r="K851" i="1"/>
  <c r="K241" i="1"/>
  <c r="K871" i="1"/>
  <c r="K934" i="1"/>
  <c r="K145" i="1"/>
  <c r="K443" i="1"/>
  <c r="K340" i="1"/>
  <c r="K897" i="1"/>
  <c r="K784" i="1"/>
  <c r="K804" i="1"/>
  <c r="K618" i="1"/>
  <c r="K359" i="1"/>
  <c r="K711" i="1"/>
  <c r="K432" i="1"/>
  <c r="K153" i="1"/>
  <c r="K164" i="1"/>
  <c r="K886" i="1"/>
  <c r="K979" i="1"/>
  <c r="K700" i="1"/>
  <c r="K262" i="1"/>
  <c r="K87" i="1"/>
  <c r="K987" i="1"/>
  <c r="K172" i="1"/>
  <c r="K875" i="1"/>
  <c r="K349" i="1"/>
  <c r="K525" i="1"/>
  <c r="K514" i="1"/>
  <c r="K251" i="1"/>
  <c r="K179" i="1"/>
  <c r="K967" i="1"/>
  <c r="K431" i="1"/>
  <c r="K793" i="1"/>
  <c r="K250" i="1"/>
  <c r="K628" i="1"/>
  <c r="K358" i="1"/>
  <c r="K24" i="1"/>
  <c r="K299" i="1"/>
  <c r="K286" i="1"/>
  <c r="K280" i="1"/>
  <c r="K100" i="1"/>
  <c r="K279" i="1"/>
  <c r="K288" i="1"/>
  <c r="K283" i="1"/>
  <c r="K31" i="1"/>
  <c r="K274" i="1"/>
  <c r="K23" i="1"/>
  <c r="K278" i="1"/>
  <c r="K276" i="1"/>
  <c r="K284" i="1"/>
  <c r="K452" i="1"/>
  <c r="K291" i="1"/>
  <c r="K301" i="1"/>
  <c r="K272" i="1"/>
  <c r="K289" i="1"/>
  <c r="K282" i="1"/>
  <c r="K275" i="1"/>
  <c r="K290" i="1"/>
  <c r="K292" i="1"/>
  <c r="K293" i="1"/>
  <c r="K294" i="1"/>
  <c r="K297" i="1"/>
  <c r="K295" i="1"/>
  <c r="K28" i="1"/>
  <c r="K182" i="1"/>
  <c r="K287" i="1"/>
  <c r="K682" i="1"/>
  <c r="K405" i="1"/>
  <c r="K943" i="1"/>
  <c r="K233" i="1"/>
  <c r="K224" i="1"/>
  <c r="K862" i="1"/>
  <c r="K307" i="1"/>
  <c r="K306" i="1"/>
  <c r="K781" i="1"/>
  <c r="K139" i="1"/>
  <c r="K954" i="1"/>
  <c r="K689" i="1"/>
  <c r="K140" i="1"/>
  <c r="K961" i="1"/>
  <c r="K492" i="1"/>
  <c r="K944" i="1"/>
  <c r="K945" i="1"/>
  <c r="K679" i="1"/>
  <c r="K662" i="1"/>
  <c r="K955" i="1"/>
  <c r="K417" i="1"/>
  <c r="K411" i="1"/>
  <c r="K52" i="1"/>
  <c r="K760" i="1"/>
  <c r="K690" i="1"/>
  <c r="K234" i="1"/>
  <c r="K669" i="1"/>
  <c r="K683" i="1"/>
  <c r="K761" i="1"/>
  <c r="K42" i="1"/>
  <c r="K536" i="1"/>
  <c r="K78" i="1"/>
  <c r="K261" i="1"/>
  <c r="K617" i="1"/>
  <c r="K513" i="1"/>
  <c r="K968" i="1"/>
  <c r="K152" i="1"/>
  <c r="K710" i="1"/>
  <c r="K874" i="1"/>
  <c r="K350" i="1"/>
  <c r="K978" i="1"/>
  <c r="K163" i="1"/>
  <c r="K607" i="1"/>
  <c r="K173" i="1"/>
  <c r="K783" i="1"/>
  <c r="K244" i="1"/>
  <c r="K792" i="1"/>
  <c r="K70" i="1"/>
  <c r="K64" i="1"/>
  <c r="K896" i="1"/>
  <c r="K627" i="1"/>
  <c r="K69" i="1"/>
  <c r="K699" i="1"/>
  <c r="K342" i="1"/>
  <c r="K442" i="1"/>
  <c r="K606" i="1"/>
  <c r="K524" i="1"/>
  <c r="K339" i="1"/>
  <c r="K702" i="1"/>
  <c r="K803" i="1"/>
  <c r="K296" i="1"/>
  <c r="K542" i="1"/>
  <c r="K632" i="1"/>
  <c r="K362" i="1"/>
  <c r="K300" i="1"/>
  <c r="K298" i="1"/>
  <c r="K722" i="1"/>
  <c r="K183" i="1"/>
  <c r="K902" i="1"/>
  <c r="K812" i="1"/>
  <c r="K543" i="1"/>
  <c r="K813" i="1"/>
  <c r="K365" i="1"/>
  <c r="K453" i="1"/>
  <c r="K903" i="1"/>
  <c r="K635" i="1"/>
  <c r="K454" i="1"/>
  <c r="K724" i="1"/>
  <c r="K814" i="1"/>
  <c r="K723" i="1"/>
  <c r="K634" i="1"/>
  <c r="K184" i="1"/>
  <c r="K185" i="1"/>
  <c r="K363" i="1"/>
  <c r="K633" i="1"/>
  <c r="K364" i="1"/>
  <c r="K544" i="1"/>
  <c r="K904" i="1"/>
  <c r="K545" i="1"/>
  <c r="K455" i="1"/>
  <c r="K597" i="1"/>
  <c r="K53" i="1"/>
  <c r="K670" i="1"/>
  <c r="K575" i="1"/>
  <c r="K956" i="1"/>
  <c r="K43" i="1"/>
  <c r="K420" i="1"/>
  <c r="K863" i="1"/>
  <c r="K225" i="1"/>
  <c r="K406" i="1"/>
  <c r="K842" i="1"/>
  <c r="K54" i="1"/>
  <c r="K598" i="1"/>
  <c r="K771" i="1"/>
  <c r="K321" i="1"/>
  <c r="K493" i="1"/>
  <c r="K49" i="1"/>
  <c r="K762" i="1"/>
  <c r="K576" i="1"/>
  <c r="K843" i="1"/>
  <c r="K308" i="1"/>
  <c r="K489" i="1"/>
  <c r="K663" i="1"/>
  <c r="K594" i="1"/>
  <c r="K230" i="1"/>
  <c r="K951" i="1"/>
  <c r="K946" i="1"/>
  <c r="K144" i="1"/>
  <c r="K595" i="1"/>
  <c r="K767" i="1"/>
  <c r="K885" i="1"/>
  <c r="K86" i="1"/>
  <c r="K535" i="1"/>
  <c r="K264" i="1"/>
  <c r="K989" i="1"/>
  <c r="K806" i="1"/>
  <c r="K79" i="1"/>
  <c r="K538" i="1"/>
  <c r="K527" i="1"/>
  <c r="K155" i="1"/>
  <c r="K713" i="1"/>
  <c r="K981" i="1"/>
  <c r="K694" i="1"/>
  <c r="K721" i="1"/>
  <c r="K516" i="1"/>
  <c r="K609" i="1"/>
  <c r="K877" i="1"/>
  <c r="K620" i="1"/>
  <c r="K795" i="1"/>
  <c r="K352" i="1"/>
  <c r="K445" i="1"/>
  <c r="K166" i="1"/>
  <c r="K434" i="1"/>
  <c r="K970" i="1"/>
  <c r="K898" i="1"/>
  <c r="K72" i="1"/>
  <c r="K360" i="1"/>
  <c r="K888" i="1"/>
  <c r="K89" i="1"/>
  <c r="K253" i="1"/>
  <c r="K725" i="1"/>
  <c r="K815" i="1"/>
  <c r="K905" i="1"/>
  <c r="K94" i="1"/>
  <c r="K114" i="1"/>
  <c r="K121" i="1"/>
  <c r="K98" i="1"/>
  <c r="K105" i="1"/>
  <c r="K104" i="1"/>
  <c r="K186" i="1"/>
  <c r="K366" i="1"/>
  <c r="K191" i="1"/>
  <c r="K456" i="1"/>
  <c r="K546" i="1"/>
  <c r="K636" i="1"/>
  <c r="K816" i="1"/>
  <c r="K906" i="1"/>
  <c r="K187" i="1"/>
  <c r="K367" i="1"/>
  <c r="K457" i="1"/>
  <c r="K547" i="1"/>
  <c r="K637" i="1"/>
  <c r="K907" i="1"/>
  <c r="K726" i="1"/>
  <c r="K727" i="1"/>
  <c r="K188" i="1"/>
  <c r="K368" i="1"/>
  <c r="K458" i="1"/>
  <c r="K548" i="1"/>
  <c r="K638" i="1"/>
  <c r="K589" i="1"/>
  <c r="K312" i="1"/>
  <c r="K130" i="1"/>
  <c r="K123" i="1"/>
  <c r="K756" i="1"/>
  <c r="K685" i="1"/>
  <c r="K580" i="1"/>
  <c r="K869" i="1"/>
  <c r="K220" i="1"/>
  <c r="K940" i="1"/>
  <c r="K403" i="1"/>
  <c r="K419" i="1"/>
  <c r="K44" i="1"/>
  <c r="K573" i="1"/>
  <c r="K848" i="1"/>
  <c r="K484" i="1"/>
  <c r="K302" i="1"/>
  <c r="K777" i="1"/>
  <c r="K490" i="1"/>
  <c r="K933" i="1"/>
  <c r="K136" i="1"/>
  <c r="K590" i="1"/>
  <c r="K137" i="1"/>
  <c r="K39" i="1"/>
  <c r="K38" i="1"/>
  <c r="K859" i="1"/>
  <c r="K507" i="1"/>
  <c r="K932" i="1"/>
  <c r="K581" i="1"/>
  <c r="K586" i="1"/>
  <c r="K982" i="1"/>
  <c r="K353" i="1"/>
  <c r="K174" i="1"/>
  <c r="K785" i="1"/>
  <c r="K517" i="1"/>
  <c r="K245" i="1"/>
  <c r="K807" i="1"/>
  <c r="K971" i="1"/>
  <c r="K156" i="1"/>
  <c r="K878" i="1"/>
  <c r="K435" i="1"/>
  <c r="K265" i="1"/>
  <c r="K343" i="1"/>
  <c r="K621" i="1"/>
  <c r="K167" i="1"/>
  <c r="K254" i="1"/>
  <c r="K963" i="1"/>
  <c r="K73" i="1"/>
  <c r="K796" i="1"/>
  <c r="K703" i="1"/>
  <c r="K446" i="1"/>
  <c r="K528" i="1"/>
  <c r="K361" i="1"/>
  <c r="K610" i="1"/>
  <c r="K80" i="1"/>
  <c r="K629" i="1"/>
  <c r="K333" i="1"/>
  <c r="K890" i="1"/>
  <c r="K899" i="1"/>
  <c r="K539" i="1"/>
  <c r="K728" i="1"/>
  <c r="K818" i="1"/>
  <c r="K817" i="1"/>
  <c r="K908" i="1"/>
  <c r="K189" i="1"/>
  <c r="K369" i="1"/>
  <c r="K639" i="1"/>
  <c r="K909" i="1"/>
  <c r="K549" i="1"/>
  <c r="K729" i="1"/>
  <c r="K819" i="1"/>
  <c r="K93" i="1"/>
  <c r="K459" i="1"/>
  <c r="K551" i="1"/>
  <c r="K190" i="1"/>
  <c r="K910" i="1"/>
  <c r="K370" i="1"/>
  <c r="K550" i="1"/>
  <c r="K640" i="1"/>
  <c r="K730" i="1"/>
  <c r="K460" i="1"/>
  <c r="K461" i="1"/>
  <c r="K821" i="1"/>
  <c r="K371" i="1"/>
  <c r="K911" i="1"/>
  <c r="K192" i="1"/>
  <c r="K820" i="1"/>
  <c r="K823" i="1"/>
  <c r="K732" i="1"/>
  <c r="K462" i="1"/>
  <c r="K849" i="1"/>
  <c r="K214" i="1"/>
  <c r="K935" i="1"/>
  <c r="K487" i="1"/>
  <c r="K583" i="1"/>
  <c r="K328" i="1"/>
  <c r="K686" i="1"/>
  <c r="K508" i="1"/>
  <c r="K126" i="1"/>
  <c r="K323" i="1"/>
  <c r="K778" i="1"/>
  <c r="K752" i="1"/>
  <c r="K133" i="1"/>
  <c r="K864" i="1"/>
  <c r="K58" i="1"/>
  <c r="K671" i="1"/>
  <c r="K142" i="1"/>
  <c r="K665" i="1"/>
  <c r="K235" i="1"/>
  <c r="K317" i="1"/>
  <c r="K510" i="1"/>
  <c r="K226" i="1"/>
  <c r="K316" i="1"/>
  <c r="K772" i="1"/>
  <c r="K309" i="1"/>
  <c r="K324" i="1"/>
  <c r="K134" i="1"/>
  <c r="K418" i="1"/>
  <c r="K236" i="1"/>
  <c r="K773" i="1"/>
  <c r="K157" i="1"/>
  <c r="K714" i="1"/>
  <c r="K797" i="1"/>
  <c r="K704" i="1"/>
  <c r="K983" i="1"/>
  <c r="K81" i="1"/>
  <c r="K518" i="1"/>
  <c r="K786" i="1"/>
  <c r="K889" i="1"/>
  <c r="K630" i="1"/>
  <c r="K436" i="1"/>
  <c r="K266" i="1"/>
  <c r="K622" i="1"/>
  <c r="K62" i="1"/>
  <c r="K354" i="1"/>
  <c r="K334" i="1"/>
  <c r="K175" i="1"/>
  <c r="K529" i="1"/>
  <c r="K715" i="1"/>
  <c r="K808" i="1"/>
  <c r="K255" i="1"/>
  <c r="K425" i="1"/>
  <c r="K879" i="1"/>
  <c r="K345" i="1"/>
  <c r="K972" i="1"/>
  <c r="K611" i="1"/>
  <c r="K74" i="1"/>
  <c r="K540" i="1"/>
  <c r="K541" i="1"/>
  <c r="K990" i="1"/>
  <c r="K372" i="1"/>
  <c r="K373" i="1"/>
  <c r="K642" i="1"/>
  <c r="K203" i="1"/>
  <c r="K552" i="1"/>
  <c r="K731" i="1"/>
  <c r="K463" i="1"/>
  <c r="K641" i="1"/>
  <c r="K914" i="1"/>
  <c r="K643" i="1"/>
  <c r="K374" i="1"/>
  <c r="K733" i="1"/>
  <c r="K193" i="1"/>
  <c r="K553" i="1"/>
  <c r="K822" i="1"/>
  <c r="K644" i="1"/>
  <c r="K554" i="1"/>
  <c r="K824" i="1"/>
  <c r="K734" i="1"/>
  <c r="K555" i="1"/>
  <c r="K196" i="1"/>
  <c r="K194" i="1"/>
  <c r="K912" i="1"/>
  <c r="K375" i="1"/>
  <c r="K913" i="1"/>
  <c r="K915" i="1"/>
  <c r="K195" i="1"/>
  <c r="K376" i="1"/>
  <c r="K466" i="1"/>
  <c r="K465" i="1"/>
  <c r="K146" i="1"/>
  <c r="K494" i="1"/>
  <c r="K147" i="1"/>
  <c r="K59" i="1"/>
  <c r="K148" i="1"/>
  <c r="K61" i="1"/>
  <c r="K666" i="1"/>
  <c r="K852" i="1"/>
  <c r="K215" i="1"/>
  <c r="K325" i="1"/>
  <c r="K135" i="1"/>
  <c r="K855" i="1"/>
  <c r="K212" i="1"/>
  <c r="K45" i="1"/>
  <c r="K319" i="1"/>
  <c r="K753" i="1"/>
  <c r="K33" i="1"/>
  <c r="K844" i="1"/>
  <c r="K763" i="1"/>
  <c r="K216" i="1"/>
  <c r="K505" i="1"/>
  <c r="K398" i="1"/>
  <c r="K399" i="1"/>
  <c r="K593" i="1"/>
  <c r="K854" i="1"/>
  <c r="K34" i="1"/>
  <c r="K504" i="1"/>
  <c r="K318" i="1"/>
  <c r="K780" i="1"/>
  <c r="K400" i="1"/>
  <c r="K335" i="1"/>
  <c r="K344" i="1"/>
  <c r="K880" i="1"/>
  <c r="K75" i="1"/>
  <c r="K512" i="1"/>
  <c r="K519" i="1"/>
  <c r="K787" i="1"/>
  <c r="K158" i="1"/>
  <c r="K355" i="1"/>
  <c r="K168" i="1"/>
  <c r="K891" i="1"/>
  <c r="K809" i="1"/>
  <c r="K447" i="1"/>
  <c r="K426" i="1"/>
  <c r="K623" i="1"/>
  <c r="K973" i="1"/>
  <c r="K716" i="1"/>
  <c r="K705" i="1"/>
  <c r="K176" i="1"/>
  <c r="K267" i="1"/>
  <c r="K695" i="1"/>
  <c r="K246" i="1"/>
  <c r="K256" i="1"/>
  <c r="K242" i="1"/>
  <c r="K798" i="1"/>
  <c r="K82" i="1"/>
  <c r="K530" i="1"/>
  <c r="K437" i="1"/>
  <c r="K900" i="1"/>
  <c r="K612" i="1"/>
  <c r="K735" i="1"/>
  <c r="K645" i="1"/>
  <c r="K464" i="1"/>
  <c r="K556" i="1"/>
  <c r="K646" i="1"/>
  <c r="K825" i="1"/>
  <c r="K736" i="1"/>
  <c r="K826" i="1"/>
  <c r="K916" i="1"/>
  <c r="K377" i="1"/>
  <c r="K467" i="1"/>
  <c r="K198" i="1"/>
  <c r="K557" i="1"/>
  <c r="K827" i="1"/>
  <c r="K737" i="1"/>
  <c r="K197" i="1"/>
  <c r="K647" i="1"/>
  <c r="K468" i="1"/>
  <c r="K558" i="1"/>
  <c r="K738" i="1"/>
  <c r="K378" i="1"/>
  <c r="K648" i="1"/>
  <c r="K828" i="1"/>
  <c r="K917" i="1"/>
  <c r="K379" i="1"/>
  <c r="K918" i="1"/>
  <c r="K829" i="1"/>
  <c r="K559" i="1"/>
  <c r="K469" i="1"/>
  <c r="K199" i="1"/>
  <c r="K60" i="1"/>
  <c r="K396" i="1"/>
  <c r="K853" i="1"/>
  <c r="K947" i="1"/>
  <c r="K237" i="1"/>
  <c r="K865" i="1"/>
  <c r="K599" i="1"/>
  <c r="K577" i="1"/>
  <c r="K584" i="1"/>
  <c r="K55" i="1"/>
  <c r="K413" i="1"/>
  <c r="K936" i="1"/>
  <c r="K485" i="1"/>
  <c r="K330" i="1"/>
  <c r="K483" i="1"/>
  <c r="K680" i="1"/>
  <c r="K227" i="1"/>
  <c r="K393" i="1"/>
  <c r="K691" i="1"/>
  <c r="K957" i="1"/>
  <c r="K149" i="1"/>
  <c r="K587" i="1"/>
  <c r="K600" i="1"/>
  <c r="K238" i="1"/>
  <c r="K217" i="1"/>
  <c r="K948" i="1"/>
  <c r="K35" i="1"/>
  <c r="K127" i="1"/>
  <c r="K407" i="1"/>
  <c r="K664" i="1"/>
  <c r="K964" i="1"/>
  <c r="K991" i="1"/>
  <c r="K169" i="1"/>
  <c r="K159" i="1"/>
  <c r="K76" i="1"/>
  <c r="K706" i="1"/>
  <c r="K356" i="1"/>
  <c r="K631" i="1"/>
  <c r="K336" i="1"/>
  <c r="K788" i="1"/>
  <c r="K520" i="1"/>
  <c r="K66" i="1"/>
  <c r="K810" i="1"/>
  <c r="K881" i="1"/>
  <c r="K346" i="1"/>
  <c r="K83" i="1"/>
  <c r="K717" i="1"/>
  <c r="K984" i="1"/>
  <c r="K427" i="1"/>
  <c r="K531" i="1"/>
  <c r="K892" i="1"/>
  <c r="K257" i="1"/>
  <c r="K624" i="1"/>
  <c r="K438" i="1"/>
  <c r="K268" i="1"/>
  <c r="K799" i="1"/>
  <c r="K602" i="1"/>
  <c r="K603" i="1"/>
  <c r="K974" i="1"/>
  <c r="K613" i="1"/>
  <c r="K381" i="1"/>
  <c r="K649" i="1"/>
  <c r="K739" i="1"/>
  <c r="K200" i="1"/>
  <c r="K919" i="1"/>
  <c r="K650" i="1"/>
  <c r="K380" i="1"/>
  <c r="K740" i="1"/>
  <c r="K830" i="1"/>
  <c r="K920" i="1"/>
  <c r="K470" i="1"/>
  <c r="K560" i="1"/>
  <c r="K651" i="1"/>
  <c r="K561" i="1"/>
  <c r="K201" i="1"/>
  <c r="K741" i="1"/>
  <c r="K471" i="1"/>
  <c r="K831" i="1"/>
  <c r="K202" i="1"/>
  <c r="K921" i="1"/>
  <c r="K382" i="1"/>
  <c r="K563" i="1"/>
  <c r="K742" i="1"/>
  <c r="K832" i="1"/>
  <c r="K472" i="1"/>
  <c r="K384" i="1"/>
  <c r="K653" i="1"/>
  <c r="K833" i="1"/>
  <c r="K204" i="1"/>
  <c r="K743" i="1"/>
  <c r="K122" i="1"/>
  <c r="K392" i="1"/>
  <c r="K495" i="1"/>
  <c r="K866" i="1"/>
  <c r="K856" i="1"/>
  <c r="K764" i="1"/>
  <c r="K578" i="1"/>
  <c r="K667" i="1"/>
  <c r="K401" i="1"/>
  <c r="K46" i="1"/>
  <c r="K845" i="1"/>
  <c r="K953" i="1"/>
  <c r="K774" i="1"/>
  <c r="K222" i="1"/>
  <c r="K232" i="1"/>
  <c r="K672" i="1"/>
  <c r="K960" i="1"/>
  <c r="K937" i="1"/>
  <c r="K758" i="1"/>
  <c r="K585" i="1"/>
  <c r="K498" i="1"/>
  <c r="K491" i="1"/>
  <c r="K676" i="1"/>
  <c r="K860" i="1"/>
  <c r="K687" i="1"/>
  <c r="K942" i="1"/>
  <c r="K304" i="1"/>
  <c r="K582" i="1"/>
  <c r="K124" i="1"/>
  <c r="K769" i="1"/>
  <c r="K975" i="1"/>
  <c r="K84" i="1"/>
  <c r="K160" i="1"/>
  <c r="K449" i="1"/>
  <c r="K872" i="1"/>
  <c r="K448" i="1"/>
  <c r="K789" i="1"/>
  <c r="K170" i="1"/>
  <c r="K439" i="1"/>
  <c r="K882" i="1"/>
  <c r="K337" i="1"/>
  <c r="K800" i="1"/>
  <c r="K532" i="1"/>
  <c r="K625" i="1"/>
  <c r="K718" i="1"/>
  <c r="K247" i="1"/>
  <c r="K67" i="1"/>
  <c r="K347" i="1"/>
  <c r="K269" i="1"/>
  <c r="K707" i="1"/>
  <c r="K422" i="1"/>
  <c r="K521" i="1"/>
  <c r="K258" i="1"/>
  <c r="K965" i="1"/>
  <c r="K696" i="1"/>
  <c r="K332" i="1"/>
  <c r="K440" i="1"/>
  <c r="K985" i="1"/>
  <c r="K161" i="1"/>
  <c r="K883" i="1"/>
  <c r="K562" i="1"/>
  <c r="K652" i="1"/>
  <c r="K923" i="1"/>
  <c r="K922" i="1"/>
  <c r="K383" i="1"/>
  <c r="K654" i="1"/>
  <c r="K474" i="1"/>
  <c r="K564" i="1"/>
  <c r="K385" i="1"/>
  <c r="K473" i="1"/>
  <c r="K744" i="1"/>
  <c r="K924" i="1"/>
  <c r="K475" i="1"/>
  <c r="K565" i="1"/>
  <c r="K746" i="1"/>
  <c r="K205" i="1"/>
  <c r="K476" i="1"/>
  <c r="K834" i="1"/>
  <c r="K835" i="1"/>
  <c r="K655" i="1"/>
  <c r="K206" i="1"/>
  <c r="K387" i="1"/>
  <c r="K745" i="1"/>
  <c r="K925" i="1"/>
  <c r="K566" i="1"/>
  <c r="K386" i="1"/>
  <c r="K656" i="1"/>
  <c r="K477" i="1"/>
  <c r="K926" i="1"/>
  <c r="K836" i="1"/>
  <c r="K415" i="1"/>
  <c r="K131" i="1"/>
  <c r="K509" i="1"/>
  <c r="K231" i="1"/>
  <c r="K322" i="1"/>
  <c r="K681" i="1"/>
  <c r="K779" i="1"/>
  <c r="K959" i="1"/>
  <c r="K850" i="1"/>
  <c r="K397" i="1"/>
  <c r="K314" i="1"/>
  <c r="K404" i="1"/>
  <c r="K870" i="1"/>
  <c r="K40" i="1"/>
  <c r="K503" i="1"/>
  <c r="K138" i="1"/>
  <c r="K221" i="1"/>
  <c r="K952" i="1"/>
  <c r="K511" i="1"/>
  <c r="K150" i="1"/>
  <c r="K239" i="1"/>
  <c r="K228" i="1"/>
  <c r="K938" i="1"/>
  <c r="K143" i="1"/>
  <c r="K326" i="1"/>
  <c r="K36" i="1"/>
  <c r="K579" i="1"/>
  <c r="K601" i="1"/>
  <c r="K846" i="1"/>
  <c r="K320" i="1"/>
  <c r="K893" i="1"/>
  <c r="K428" i="1"/>
  <c r="K614" i="1"/>
  <c r="K423" i="1"/>
  <c r="K178" i="1"/>
  <c r="K697" i="1"/>
  <c r="K604" i="1"/>
  <c r="K615" i="1"/>
  <c r="K90" i="1"/>
  <c r="K522" i="1"/>
  <c r="K894" i="1"/>
  <c r="K450" i="1"/>
  <c r="K181" i="1"/>
  <c r="K692" i="1"/>
  <c r="K811" i="1"/>
  <c r="K790" i="1"/>
  <c r="K719" i="1"/>
  <c r="K68" i="1"/>
  <c r="K259" i="1"/>
  <c r="K986" i="1"/>
  <c r="K248" i="1"/>
  <c r="K976" i="1"/>
  <c r="K901" i="1"/>
  <c r="K270" i="1"/>
  <c r="K533" i="1"/>
  <c r="K63" i="1"/>
  <c r="K348" i="1"/>
  <c r="K801" i="1"/>
  <c r="K249" i="1"/>
  <c r="K708" i="1"/>
  <c r="K207" i="1"/>
  <c r="K567" i="1"/>
  <c r="K657" i="1"/>
  <c r="K837" i="1"/>
  <c r="K838" i="1"/>
  <c r="K478" i="1"/>
  <c r="K388" i="1"/>
  <c r="K208" i="1"/>
  <c r="K747" i="1"/>
  <c r="K748" i="1"/>
  <c r="K658" i="1"/>
  <c r="K929" i="1"/>
  <c r="K390" i="1"/>
  <c r="K568" i="1"/>
  <c r="K659" i="1"/>
  <c r="K749" i="1"/>
  <c r="K569" i="1"/>
  <c r="K928" i="1"/>
  <c r="K209" i="1"/>
  <c r="K839" i="1"/>
  <c r="K927" i="1"/>
  <c r="K389" i="1"/>
  <c r="K479" i="1"/>
  <c r="K480" i="1"/>
  <c r="K750" i="1"/>
  <c r="K660" i="1"/>
  <c r="K210" i="1"/>
  <c r="K570" i="1"/>
  <c r="K751" i="1"/>
  <c r="K211" i="1"/>
  <c r="K310" i="1"/>
  <c r="K56" i="1"/>
  <c r="K765" i="1"/>
  <c r="K588" i="1"/>
  <c r="K775" i="1"/>
  <c r="K501" i="1"/>
  <c r="K949" i="1"/>
  <c r="K572" i="1"/>
  <c r="K668" i="1"/>
  <c r="K128" i="1"/>
  <c r="K754" i="1"/>
  <c r="K867" i="1"/>
  <c r="K229" i="1"/>
  <c r="K408" i="1"/>
  <c r="K857" i="1"/>
  <c r="K497" i="1"/>
  <c r="K402" i="1"/>
  <c r="K218" i="1"/>
  <c r="K412" i="1"/>
  <c r="K673" i="1"/>
  <c r="K47" i="1"/>
  <c r="K958" i="1"/>
  <c r="K394" i="1"/>
  <c r="K327" i="1"/>
  <c r="K240" i="1"/>
  <c r="K950" i="1"/>
  <c r="K151" i="1"/>
  <c r="K421" i="1"/>
  <c r="K496" i="1"/>
  <c r="K755" i="1"/>
  <c r="K429" i="1"/>
  <c r="K605" i="1"/>
  <c r="K884" i="1"/>
  <c r="K441" i="1"/>
  <c r="K966" i="1"/>
  <c r="K357" i="1"/>
  <c r="K523" i="1"/>
  <c r="K243" i="1"/>
  <c r="K709" i="1"/>
  <c r="K338" i="1"/>
  <c r="K451" i="1"/>
  <c r="K85" i="1"/>
  <c r="K177" i="1"/>
  <c r="K977" i="1"/>
  <c r="K626" i="1"/>
  <c r="K791" i="1"/>
  <c r="K873" i="1"/>
  <c r="K534" i="1"/>
  <c r="K91" i="1"/>
  <c r="K698" i="1"/>
  <c r="K430" i="1"/>
  <c r="K895" i="1"/>
  <c r="K162" i="1"/>
  <c r="K271" i="1"/>
  <c r="K77" i="1"/>
  <c r="K782" i="1"/>
  <c r="K802" i="1"/>
  <c r="K171" i="1"/>
  <c r="K616" i="1"/>
  <c r="K260" i="1"/>
  <c r="K107" i="1"/>
  <c r="K391" i="1"/>
  <c r="K481" i="1"/>
  <c r="K571" i="1"/>
  <c r="K111" i="1"/>
  <c r="K108" i="1"/>
  <c r="K931" i="1"/>
  <c r="K841" i="1"/>
  <c r="K101" i="1"/>
  <c r="K930" i="1"/>
  <c r="K840" i="1"/>
  <c r="K19" i="1"/>
  <c r="K96" i="1"/>
  <c r="K92" i="1"/>
  <c r="K102" i="1"/>
  <c r="K97" i="1"/>
  <c r="K661" i="1"/>
  <c r="K110" i="1"/>
  <c r="K120" i="1"/>
  <c r="K115" i="1"/>
  <c r="K106" i="1"/>
  <c r="K116" i="1"/>
  <c r="K119" i="1"/>
  <c r="K99" i="1"/>
  <c r="K118" i="1"/>
  <c r="K95" i="1"/>
  <c r="K109" i="1"/>
  <c r="K117" i="1"/>
  <c r="K112" i="1"/>
  <c r="K103" i="1"/>
  <c r="K57" i="1"/>
  <c r="K502" i="1"/>
  <c r="K847" i="1"/>
  <c r="K311" i="1"/>
  <c r="K414" i="1"/>
  <c r="K37" i="1"/>
  <c r="K684" i="1"/>
  <c r="K766" i="1"/>
  <c r="K48" i="1"/>
  <c r="K129" i="1"/>
  <c r="K776" i="1"/>
  <c r="K219" i="1"/>
  <c r="K506" i="1"/>
  <c r="K868" i="1"/>
  <c r="K410" i="1"/>
  <c r="K486" i="1"/>
  <c r="K409" i="1"/>
  <c r="K768" i="1"/>
  <c r="K939" i="1"/>
  <c r="K858" i="1"/>
  <c r="K674" i="1"/>
  <c r="K596" i="1"/>
  <c r="K941" i="1"/>
  <c r="K395" i="1"/>
  <c r="K313" i="1"/>
  <c r="K757" i="1"/>
  <c r="K675" i="1"/>
  <c r="K500" i="1"/>
  <c r="K303" i="1"/>
  <c r="K50" i="1"/>
  <c r="K341" i="1"/>
  <c r="K444" i="1"/>
  <c r="K962" i="1"/>
  <c r="K805" i="1"/>
  <c r="K701" i="1"/>
  <c r="K887" i="1"/>
  <c r="K526" i="1"/>
  <c r="K180" i="1"/>
  <c r="K88" i="1"/>
  <c r="K351" i="1"/>
  <c r="K515" i="1"/>
  <c r="K65" i="1"/>
  <c r="K969" i="1"/>
  <c r="K433" i="1"/>
  <c r="K154" i="1"/>
  <c r="K712" i="1"/>
  <c r="K988" i="1"/>
  <c r="K693" i="1"/>
  <c r="K537" i="1"/>
  <c r="K263" i="1"/>
  <c r="K71" i="1"/>
  <c r="K980" i="1"/>
  <c r="K608" i="1"/>
  <c r="K252" i="1"/>
  <c r="K876" i="1"/>
  <c r="K619" i="1"/>
  <c r="K424" i="1"/>
  <c r="K165" i="1"/>
  <c r="K720" i="1"/>
  <c r="K794" i="1"/>
</calcChain>
</file>

<file path=xl/sharedStrings.xml><?xml version="1.0" encoding="utf-8"?>
<sst xmlns="http://schemas.openxmlformats.org/spreadsheetml/2006/main" count="2070" uniqueCount="82">
  <si>
    <t>repetition</t>
  </si>
  <si>
    <t>apk</t>
  </si>
  <si>
    <t>config</t>
  </si>
  <si>
    <t>num_flows</t>
  </si>
  <si>
    <t>time</t>
  </si>
  <si>
    <t>config_Amandroid_kcontext2.xml</t>
  </si>
  <si>
    <t>config_Amandroid_default.xml</t>
  </si>
  <si>
    <t>config_Amandroid_kcontext0.xml</t>
  </si>
  <si>
    <t>config_Amandroid_kcontext10.xml</t>
  </si>
  <si>
    <t>config_Amandroid_kcontext3.xml</t>
  </si>
  <si>
    <t>config_Amandroid_kcontext4.xml</t>
  </si>
  <si>
    <t>config_Amandroid_kcontext5.xml</t>
  </si>
  <si>
    <t>config_Amandroid_kcontext6.xml</t>
  </si>
  <si>
    <t>config_Amandroid_kcontext7.xml</t>
  </si>
  <si>
    <t>config_Amandroid_kcontext8.xml</t>
  </si>
  <si>
    <t>config_Amandroid_kcontext9.xml</t>
  </si>
  <si>
    <t>kcontext</t>
  </si>
  <si>
    <t>Column Labels</t>
  </si>
  <si>
    <t>Grand Total</t>
  </si>
  <si>
    <t>Row Labels</t>
  </si>
  <si>
    <t>Sum of time</t>
  </si>
  <si>
    <t>Total Sum of time</t>
  </si>
  <si>
    <t>run_time</t>
  </si>
  <si>
    <t>Column1</t>
  </si>
  <si>
    <t>total_TP</t>
  </si>
  <si>
    <t>detected_TP</t>
  </si>
  <si>
    <t>total_FP</t>
  </si>
  <si>
    <t>detected_FP</t>
  </si>
  <si>
    <t>com.miqote.shanawp_10.apk</t>
  </si>
  <si>
    <t>anupam.acrylic_17.apk</t>
  </si>
  <si>
    <t>org.jsl.wfwt_14.apk</t>
  </si>
  <si>
    <t>com.github.yeriomin.workoutlog_2.apk</t>
  </si>
  <si>
    <t>eu.kanade.tachiyomi_41.apk</t>
  </si>
  <si>
    <t>net.khertan.forrunners_101030.apk</t>
  </si>
  <si>
    <t>daniel_32.flexiblewallpaper_2.apk</t>
  </si>
  <si>
    <t>com.nutomic.ensichat_17.apk</t>
  </si>
  <si>
    <t>trikita.talalarmo_19.apk</t>
  </si>
  <si>
    <t>io.github.alketii.mightyknight_1.apk</t>
  </si>
  <si>
    <t>com.notriddle.budget_44.apk</t>
  </si>
  <si>
    <t>org.tuxpaint_923.apk</t>
  </si>
  <si>
    <t>net.osmand.plus_355.apk</t>
  </si>
  <si>
    <t>org.jfedor.frozenbubble_54.apk</t>
  </si>
  <si>
    <t>net.zygotelabs.locker_11.apk</t>
  </si>
  <si>
    <t>com.gitlab.ardash.appleflinger.android_1005006.apk</t>
  </si>
  <si>
    <t>com.angrydoughnuts.android.alarmclock_15.apk</t>
  </si>
  <si>
    <t>org.dnaq.dialer2_17.apk</t>
  </si>
  <si>
    <t>ru.henridellal.dialer_10.apk</t>
  </si>
  <si>
    <t>protect.budgetwatch_29.apk</t>
  </si>
  <si>
    <t>eu.polarclock_10.apk</t>
  </si>
  <si>
    <t>org.zamedev.gloomydungeons2.opensource_1602221800.apk</t>
  </si>
  <si>
    <t>net.tedstein.AndroSS_17.apk</t>
  </si>
  <si>
    <t>io.github.lonamiwebs.klooni_820.apk</t>
  </si>
  <si>
    <t>jackpal.androidterm_72.apk</t>
  </si>
  <si>
    <t>org.dyndns.sven_ola.debian_kit_6.apk</t>
  </si>
  <si>
    <t>org.ninthfloor.copperpdf_4.apk</t>
  </si>
  <si>
    <t>uk.co.yahoo.p1rpp.calendartrigger_7.apk</t>
  </si>
  <si>
    <t>nya.miku.wishmaster_54.apk</t>
  </si>
  <si>
    <t>pt.isec.tp.am_4.apk</t>
  </si>
  <si>
    <t>Sum of detected_TP</t>
  </si>
  <si>
    <t>Total Sum of detected_TP</t>
  </si>
  <si>
    <t>Sum of detected_FP</t>
  </si>
  <si>
    <t>Total Sum of detected_FP</t>
  </si>
  <si>
    <t>time1</t>
  </si>
  <si>
    <t>time2</t>
  </si>
  <si>
    <t>time3</t>
  </si>
  <si>
    <t>tp1</t>
  </si>
  <si>
    <t>tp2</t>
  </si>
  <si>
    <t>tp3</t>
  </si>
  <si>
    <t>fp1</t>
  </si>
  <si>
    <t>fp2</t>
  </si>
  <si>
    <t>fp3</t>
  </si>
  <si>
    <t>detected TP</t>
  </si>
  <si>
    <t>(-1 * detected FP)</t>
  </si>
  <si>
    <t>9-do</t>
  </si>
  <si>
    <t>completed</t>
  </si>
  <si>
    <t>Sum of completed</t>
  </si>
  <si>
    <t>Total Sum of completed</t>
  </si>
  <si>
    <t>fp</t>
  </si>
  <si>
    <t>completed1</t>
  </si>
  <si>
    <t>completed2</t>
  </si>
  <si>
    <t>completed3</t>
  </si>
  <si>
    <t>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</si>
</sst>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</fills>
  <borders count="2">
    <border>
      <left/>
      <right/>
      <top/>
      <bottom/>
      <diagonal/>
    </border>
    <border>
      <left/>
      <right/>
      <top/>
      <bottom style="thin">
        <color rgb="FF8EA9DB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NumberFormat="1" applyFont="1"/>
  </cellXfs>
  <cellStyles count="1">
    <cellStyle name="Normal" xfId="0" builtinId="0"/>
  </cellStyles>
  <dxfs count="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border outline="0">
        <bottom style="thin">
          <color rgb="FF8EA9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</font>
    </dxf>
    <dxf>
      <font>
        <b val="0"/>
      </font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'single-conf-chart'!$K$1</c:f>
              <c:strCache>
                <c:ptCount val="1"/>
                <c:pt idx="0">
                  <c:v>time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'single-conf-chart'!$N$2:$N$14</c:f>
              <c:numCache>
                <c:formatCode>General</c:formatCode>
                <c:ptCount val="13"/>
                <c:pt idx="0">
                  <c:v>0</c:v>
                </c:pt>
                <c:pt idx="2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cat>
          <c:val>
            <c:numRef>
              <c:f>'single-conf-chart'!$K$2:$K$14</c:f>
              <c:numCache>
                <c:formatCode>General</c:formatCode>
                <c:ptCount val="13"/>
                <c:pt idx="0">
                  <c:v>140.9781446663545</c:v>
                </c:pt>
                <c:pt idx="1">
                  <c:v>0</c:v>
                </c:pt>
                <c:pt idx="2">
                  <c:v>142.07493410163235</c:v>
                </c:pt>
                <c:pt idx="3">
                  <c:v>0</c:v>
                </c:pt>
                <c:pt idx="4">
                  <c:v>137.22136416989363</c:v>
                </c:pt>
                <c:pt idx="5">
                  <c:v>140.84711969048445</c:v>
                </c:pt>
                <c:pt idx="6">
                  <c:v>134.99415590845936</c:v>
                </c:pt>
                <c:pt idx="7">
                  <c:v>143.51314924834278</c:v>
                </c:pt>
                <c:pt idx="8">
                  <c:v>142.97111616910726</c:v>
                </c:pt>
                <c:pt idx="9">
                  <c:v>135.36766324073145</c:v>
                </c:pt>
                <c:pt idx="10">
                  <c:v>546.27903357753473</c:v>
                </c:pt>
                <c:pt idx="11">
                  <c:v>33.244935172749663</c:v>
                </c:pt>
                <c:pt idx="12">
                  <c:v>24.652971755255297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8A-5944-A752-04C0189E1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03371935"/>
        <c:axId val="803373567"/>
      </c:barChart>
      <c:barChart>
        <c:barDir val="col"/>
        <c:grouping val="stacked"/>
        <c:varyColors val="0"/>
        <c:ser>
          <c:idx val="1"/>
          <c:order val="1"/>
          <c:tx>
            <c:strRef>
              <c:f>'single-conf-chart'!$L$1</c:f>
              <c:strCache>
                <c:ptCount val="1"/>
                <c:pt idx="0">
                  <c:v>detected TP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'single-conf-chart'!$L$2:$L$14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8A-5944-A752-04C0189E17E1}"/>
            </c:ext>
          </c:extLst>
        </c:ser>
        <c:ser>
          <c:idx val="2"/>
          <c:order val="2"/>
          <c:tx>
            <c:strRef>
              <c:f>'single-conf-chart'!$M$1</c:f>
              <c:strCache>
                <c:ptCount val="1"/>
                <c:pt idx="0">
                  <c:v>(-1 * detected FP)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'single-conf-chart'!$M$2:$M$14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8A-5944-A752-04C0189E1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15686831"/>
        <c:axId val="815292943"/>
      </c:barChart>
      <c:catAx>
        <c:axId val="803371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Amandroid</a:t>
                </a:r>
                <a:r>
                  <a:rPr lang="en-US" baseline="0"/>
                  <a:t> kcontext level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373567"/>
        <c:crosses val="autoZero"/>
        <c:auto val="1"/>
        <c:lblAlgn val="ctr"/>
        <c:lblOffset val="100"/>
        <c:noMultiLvlLbl val="0"/>
      </c:catAx>
      <c:valAx>
        <c:axId val="80337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execution 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371935"/>
        <c:crosses val="autoZero"/>
        <c:crossBetween val="between"/>
      </c:valAx>
      <c:valAx>
        <c:axId val="815292943"/>
        <c:scaling>
          <c:orientation val="minMax"/>
          <c:max val="4"/>
          <c:min val="-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detected flows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686831"/>
        <c:crosses val="max"/>
        <c:crossBetween val="between"/>
      </c:valAx>
      <c:catAx>
        <c:axId val="815686831"/>
        <c:scaling>
          <c:orientation val="minMax"/>
        </c:scaling>
        <c:delete val="1"/>
        <c:axPos val="b"/>
        <c:majorTickMark val="out"/>
        <c:minorTickMark val="none"/>
        <c:tickLblPos val="nextTo"/>
        <c:crossAx val="8152929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825862</xdr:colOff>
      <xdr:row>1</xdr:row>
      <xdr:rowOff>2735</xdr:rowOff>
    </xdr:from>
    <xdr:to>
      <xdr:col>19</xdr:col>
      <xdr:colOff>826435</xdr:colOff>
      <xdr:row>14</xdr:row>
      <xdr:rowOff>198277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DD4163-1265-4145-8D59-265BD6A71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386866</xdr:colOff>
      <xdr:row>6</xdr:row>
      <xdr:rowOff>139561</xdr:rowOff>
    </xdr:from>
    <xdr:to>
      <xdr:col>18</xdr:col>
      <xdr:colOff>175639</xdr:colOff>
      <xdr:row>7</xdr:row>
      <xdr:rowOff>123828</xdr:rowOff>
    </xdr:to>
    <xdr:sp macro="" textlink="">
      <xdr:nvSpPr>
        <xdr:cNvPr id="4" name="Line Callout 1 3">
          <a:extLst>
            <a:ext uri="{FF2B5EF4-FFF2-40B4-BE49-F238E27FC236}">
              <a16:creationId xmlns:a16="http://schemas.microsoft.com/office/drawing/2014/main" id="{902988EF-8F27-2945-9B68-C6FC4E00683D}"/>
            </a:ext>
          </a:extLst>
        </xdr:cNvPr>
        <xdr:cNvSpPr/>
      </xdr:nvSpPr>
      <xdr:spPr>
        <a:xfrm>
          <a:off x="15912259" y="1338213"/>
          <a:ext cx="616414" cy="184042"/>
        </a:xfrm>
        <a:prstGeom prst="borderCallout1">
          <a:avLst>
            <a:gd name="adj1" fmla="val 54388"/>
            <a:gd name="adj2" fmla="val -4848"/>
            <a:gd name="adj3" fmla="val 186101"/>
            <a:gd name="adj4" fmla="val -28083"/>
          </a:avLst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800">
              <a:solidFill>
                <a:schemeClr val="tx1"/>
              </a:solidFill>
              <a:latin typeface="Courier" pitchFamily="2" charset="0"/>
            </a:rPr>
            <a:t>default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65.686575462962" createdVersion="6" refreshedVersion="6" minRefreshableVersion="3" recordCount="990" xr:uid="{945EB306-21EE-BF4D-8BFE-A17F121E0081}">
  <cacheSource type="worksheet">
    <worksheetSource name="Table1"/>
  </cacheSource>
  <cacheFields count="12">
    <cacheField name="repetition" numFmtId="0">
      <sharedItems containsSemiMixedTypes="0" containsString="0" containsNumber="1" containsInteger="1" minValue="1" maxValue="3" count="3">
        <n v="1"/>
        <n v="2"/>
        <n v="3"/>
      </sharedItems>
    </cacheField>
    <cacheField name="apk" numFmtId="0">
      <sharedItems/>
    </cacheField>
    <cacheField name="config" numFmtId="0">
      <sharedItems count="11">
        <s v="config_Amandroid_default.xml"/>
        <s v="config_Amandroid_kcontext0.xml"/>
        <s v="config_Amandroid_kcontext10.xml"/>
        <s v="config_Amandroid_kcontext2.xml"/>
        <s v="config_Amandroid_kcontext3.xml"/>
        <s v="config_Amandroid_kcontext4.xml"/>
        <s v="config_Amandroid_kcontext5.xml"/>
        <s v="config_Amandroid_kcontext6.xml"/>
        <s v="config_Amandroid_kcontext7.xml"/>
        <s v="config_Amandroid_kcontext8.xml"/>
        <s v="config_Amandroid_kcontext9.xml"/>
      </sharedItems>
    </cacheField>
    <cacheField name="num_flows" numFmtId="0">
      <sharedItems containsSemiMixedTypes="0" containsString="0" containsNumber="1" containsInteger="1" minValue="0" maxValue="16"/>
    </cacheField>
    <cacheField name="time" numFmtId="0">
      <sharedItems containsSemiMixedTypes="0" containsString="0" containsNumber="1" minValue="9404.5252022333407" maxValue="7339209.3313350296"/>
    </cacheField>
    <cacheField name="total_TP" numFmtId="0">
      <sharedItems containsSemiMixedTypes="0" containsString="0" containsNumber="1" containsInteger="1" minValue="0" maxValue="27"/>
    </cacheField>
    <cacheField name="detected_TP" numFmtId="0">
      <sharedItems containsSemiMixedTypes="0" containsString="0" containsNumber="1" containsInteger="1" minValue="0" maxValue="10"/>
    </cacheField>
    <cacheField name="total_FP" numFmtId="0">
      <sharedItems containsSemiMixedTypes="0" containsString="0" containsNumber="1" containsInteger="1" minValue="0" maxValue="215"/>
    </cacheField>
    <cacheField name="detected_FP" numFmtId="0">
      <sharedItems containsSemiMixedTypes="0" containsString="0" containsNumber="1" containsInteger="1" minValue="0" maxValue="6"/>
    </cacheField>
    <cacheField name="completed" numFmtId="0">
      <sharedItems containsSemiMixedTypes="0" containsString="0" containsNumber="1" containsInteger="1" minValue="0" maxValue="1"/>
    </cacheField>
    <cacheField name="run_time" numFmtId="0">
      <sharedItems containsSemiMixedTypes="0" containsString="0" containsNumber="1" minValue="1186374.9597021365" maxValue="53545108.80345542"/>
    </cacheField>
    <cacheField name="kcontext" numFmtId="0">
      <sharedItems containsSemiMixedTypes="0" containsString="0" containsNumber="1" containsInteger="1" minValue="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0">
  <r>
    <x v="0"/>
    <s v="anupam.acrylic_17.apk"/>
    <x v="0"/>
    <n v="0"/>
    <n v="387919.07276492502"/>
    <n v="0"/>
    <n v="0"/>
    <n v="28"/>
    <n v="0"/>
    <n v="1"/>
    <n v="47133120.570535123"/>
    <n v="1"/>
  </r>
  <r>
    <x v="0"/>
    <s v="com.angrydoughnuts.android.alarmclock_15.apk"/>
    <x v="0"/>
    <n v="6"/>
    <n v="783081.72742975794"/>
    <n v="27"/>
    <n v="4"/>
    <n v="215"/>
    <n v="2"/>
    <n v="1"/>
    <n v="47133120.570535123"/>
    <n v="1"/>
  </r>
  <r>
    <x v="0"/>
    <s v="com.github.yeriomin.workoutlog_2.apk"/>
    <x v="0"/>
    <n v="0"/>
    <n v="723416.24893015204"/>
    <n v="0"/>
    <n v="0"/>
    <n v="12"/>
    <n v="0"/>
    <n v="1"/>
    <n v="47133120.570535123"/>
    <n v="1"/>
  </r>
  <r>
    <x v="0"/>
    <s v="com.gitlab.ardash.appleflinger.android_1005006.apk"/>
    <x v="0"/>
    <n v="0"/>
    <n v="47225.397165399001"/>
    <n v="0"/>
    <n v="0"/>
    <n v="0"/>
    <n v="0"/>
    <n v="1"/>
    <n v="47133120.570535123"/>
    <n v="1"/>
  </r>
  <r>
    <x v="0"/>
    <s v="com.miqote.shanawp_10.apk"/>
    <x v="0"/>
    <n v="0"/>
    <n v="267207.20139611501"/>
    <n v="0"/>
    <n v="0"/>
    <n v="0"/>
    <n v="0"/>
    <n v="1"/>
    <n v="47133120.570535123"/>
    <n v="1"/>
  </r>
  <r>
    <x v="0"/>
    <s v="com.notriddle.budget_44.apk"/>
    <x v="0"/>
    <n v="3"/>
    <n v="385878.63491009898"/>
    <n v="2"/>
    <n v="2"/>
    <n v="8"/>
    <n v="1"/>
    <n v="1"/>
    <n v="47133120.570535123"/>
    <n v="1"/>
  </r>
  <r>
    <x v="0"/>
    <s v="com.nutomic.ensichat_17.apk"/>
    <x v="0"/>
    <n v="0"/>
    <n v="7222188.1553824004"/>
    <n v="0"/>
    <n v="0"/>
    <n v="0"/>
    <n v="0"/>
    <n v="0"/>
    <n v="47133120.570535123"/>
    <n v="1"/>
  </r>
  <r>
    <x v="0"/>
    <s v="daniel_32.flexiblewallpaper_2.apk"/>
    <x v="0"/>
    <n v="0"/>
    <n v="187014.33913875301"/>
    <n v="1"/>
    <n v="0"/>
    <n v="0"/>
    <n v="0"/>
    <n v="1"/>
    <n v="47133120.570535123"/>
    <n v="1"/>
  </r>
  <r>
    <x v="0"/>
    <s v="eu.kanade.tachiyomi_41.apk"/>
    <x v="0"/>
    <n v="0"/>
    <n v="7221465.8306278205"/>
    <n v="1"/>
    <n v="0"/>
    <n v="0"/>
    <n v="0"/>
    <n v="0"/>
    <n v="47133120.570535123"/>
    <n v="1"/>
  </r>
  <r>
    <x v="0"/>
    <s v="eu.polarclock_10.apk"/>
    <x v="0"/>
    <n v="0"/>
    <n v="198260.98587783001"/>
    <n v="0"/>
    <n v="0"/>
    <n v="0"/>
    <n v="0"/>
    <n v="1"/>
    <n v="47133120.570535123"/>
    <n v="1"/>
  </r>
  <r>
    <x v="0"/>
    <s v="io.github.alketii.mightyknight_1.apk"/>
    <x v="0"/>
    <n v="0"/>
    <n v="130345.188200939"/>
    <n v="0"/>
    <n v="0"/>
    <n v="0"/>
    <n v="0"/>
    <n v="1"/>
    <n v="47133120.570535123"/>
    <n v="1"/>
  </r>
  <r>
    <x v="0"/>
    <s v="io.github.lonamiwebs.klooni_820.apk"/>
    <x v="0"/>
    <n v="0"/>
    <n v="9404.5252022333407"/>
    <n v="0"/>
    <n v="0"/>
    <n v="0"/>
    <n v="0"/>
    <n v="1"/>
    <n v="47133120.570535123"/>
    <n v="1"/>
  </r>
  <r>
    <x v="0"/>
    <s v="jackpal.androidterm_72.apk"/>
    <x v="0"/>
    <n v="0"/>
    <n v="1265603.73082803"/>
    <n v="1"/>
    <n v="0"/>
    <n v="40"/>
    <n v="0"/>
    <n v="1"/>
    <n v="47133120.570535123"/>
    <n v="1"/>
  </r>
  <r>
    <x v="0"/>
    <s v="net.khertan.forrunners_101030.apk"/>
    <x v="0"/>
    <n v="0"/>
    <n v="143151.455999817"/>
    <n v="0"/>
    <n v="0"/>
    <n v="0"/>
    <n v="0"/>
    <n v="1"/>
    <n v="47133120.570535123"/>
    <n v="1"/>
  </r>
  <r>
    <x v="0"/>
    <s v="net.osmand.plus_355.apk"/>
    <x v="0"/>
    <n v="0"/>
    <n v="7339209.3313350296"/>
    <n v="0"/>
    <n v="0"/>
    <n v="5"/>
    <n v="0"/>
    <n v="0"/>
    <n v="47133120.570535123"/>
    <n v="1"/>
  </r>
  <r>
    <x v="0"/>
    <s v="net.tedstein.AndroSS_17.apk"/>
    <x v="0"/>
    <n v="0"/>
    <n v="615452.71281385794"/>
    <n v="4"/>
    <n v="0"/>
    <n v="42"/>
    <n v="0"/>
    <n v="1"/>
    <n v="47133120.570535123"/>
    <n v="1"/>
  </r>
  <r>
    <x v="0"/>
    <s v="net.zygotelabs.locker_11.apk"/>
    <x v="0"/>
    <n v="0"/>
    <n v="166324.771278072"/>
    <n v="0"/>
    <n v="0"/>
    <n v="0"/>
    <n v="0"/>
    <n v="1"/>
    <n v="47133120.570535123"/>
    <n v="1"/>
  </r>
  <r>
    <x v="0"/>
    <s v="nya.miku.wishmaster_54.apk"/>
    <x v="0"/>
    <n v="0"/>
    <n v="7226834.2938049398"/>
    <n v="3"/>
    <n v="0"/>
    <n v="82"/>
    <n v="0"/>
    <n v="0"/>
    <n v="47133120.570535123"/>
    <n v="1"/>
  </r>
  <r>
    <x v="0"/>
    <s v="org.dnaq.dialer2_17.apk"/>
    <x v="0"/>
    <n v="0"/>
    <n v="962853.67712005903"/>
    <n v="10"/>
    <n v="0"/>
    <n v="97"/>
    <n v="0"/>
    <n v="1"/>
    <n v="47133120.570535123"/>
    <n v="1"/>
  </r>
  <r>
    <x v="0"/>
    <s v="org.dyndns.sven_ola.debian_kit_6.apk"/>
    <x v="0"/>
    <n v="0"/>
    <n v="296554.64799702098"/>
    <n v="2"/>
    <n v="0"/>
    <n v="19"/>
    <n v="0"/>
    <n v="1"/>
    <n v="47133120.570535123"/>
    <n v="1"/>
  </r>
  <r>
    <x v="0"/>
    <s v="org.jfedor.frozenbubble_54.apk"/>
    <x v="0"/>
    <n v="0"/>
    <n v="3989396.1726329201"/>
    <n v="6"/>
    <n v="0"/>
    <n v="42"/>
    <n v="0"/>
    <n v="1"/>
    <n v="47133120.570535123"/>
    <n v="1"/>
  </r>
  <r>
    <x v="0"/>
    <s v="org.jsl.wfwt_14.apk"/>
    <x v="0"/>
    <n v="1"/>
    <n v="759229.41564209701"/>
    <n v="4"/>
    <n v="0"/>
    <n v="53"/>
    <n v="1"/>
    <n v="1"/>
    <n v="47133120.570535123"/>
    <n v="1"/>
  </r>
  <r>
    <x v="0"/>
    <s v="org.ninthfloor.copperpdf_4.apk"/>
    <x v="0"/>
    <n v="0"/>
    <n v="339711.77099179401"/>
    <n v="0"/>
    <n v="0"/>
    <n v="0"/>
    <n v="0"/>
    <n v="1"/>
    <n v="47133120.570535123"/>
    <n v="1"/>
  </r>
  <r>
    <x v="0"/>
    <s v="org.tuxpaint_923.apk"/>
    <x v="0"/>
    <n v="0"/>
    <n v="766785.94897594303"/>
    <n v="4"/>
    <n v="0"/>
    <n v="0"/>
    <n v="0"/>
    <n v="1"/>
    <n v="47133120.570535123"/>
    <n v="1"/>
  </r>
  <r>
    <x v="0"/>
    <s v="org.zamedev.gloomydungeons2.opensource_1602221800.apk"/>
    <x v="0"/>
    <n v="0"/>
    <n v="1708663.04050292"/>
    <n v="0"/>
    <n v="0"/>
    <n v="0"/>
    <n v="0"/>
    <n v="1"/>
    <n v="47133120.570535123"/>
    <n v="1"/>
  </r>
  <r>
    <x v="0"/>
    <s v="protect.budgetwatch_29.apk"/>
    <x v="0"/>
    <n v="0"/>
    <n v="2070115.93412328"/>
    <n v="2"/>
    <n v="0"/>
    <n v="23"/>
    <n v="0"/>
    <n v="1"/>
    <n v="47133120.570535123"/>
    <n v="1"/>
  </r>
  <r>
    <x v="0"/>
    <s v="pt.isec.tp.am_4.apk"/>
    <x v="0"/>
    <n v="0"/>
    <n v="119124.357910826"/>
    <n v="1"/>
    <n v="0"/>
    <n v="2"/>
    <n v="0"/>
    <n v="1"/>
    <n v="47133120.570535123"/>
    <n v="1"/>
  </r>
  <r>
    <x v="0"/>
    <s v="ru.henridellal.dialer_10.apk"/>
    <x v="0"/>
    <n v="0"/>
    <n v="464673.60045807401"/>
    <n v="7"/>
    <n v="0"/>
    <n v="33"/>
    <n v="0"/>
    <n v="1"/>
    <n v="47133120.570535123"/>
    <n v="1"/>
  </r>
  <r>
    <x v="0"/>
    <s v="trikita.talalarmo_19.apk"/>
    <x v="0"/>
    <n v="1"/>
    <n v="759457.27561693604"/>
    <n v="0"/>
    <n v="0"/>
    <n v="0"/>
    <n v="0"/>
    <n v="1"/>
    <n v="47133120.570535123"/>
    <n v="1"/>
  </r>
  <r>
    <x v="0"/>
    <s v="uk.co.yahoo.p1rpp.calendartrigger_7.apk"/>
    <x v="0"/>
    <n v="3"/>
    <n v="576571.12547708605"/>
    <n v="0"/>
    <n v="0"/>
    <n v="0"/>
    <n v="0"/>
    <n v="1"/>
    <n v="47133120.570535123"/>
    <n v="1"/>
  </r>
  <r>
    <x v="1"/>
    <s v="org.ninthfloor.copperpdf_4.apk"/>
    <x v="0"/>
    <n v="0"/>
    <n v="47827.657809946599"/>
    <n v="0"/>
    <n v="0"/>
    <n v="0"/>
    <n v="0"/>
    <n v="1"/>
    <n v="1544614.7065786626"/>
    <n v="1"/>
  </r>
  <r>
    <x v="1"/>
    <s v="trikita.talalarmo_19.apk"/>
    <x v="0"/>
    <n v="0"/>
    <n v="21106.196238892098"/>
    <n v="0"/>
    <n v="0"/>
    <n v="0"/>
    <n v="0"/>
    <n v="1"/>
    <n v="1544614.7065786626"/>
    <n v="1"/>
  </r>
  <r>
    <x v="1"/>
    <s v="net.tedstein.AndroSS_17.apk"/>
    <x v="0"/>
    <n v="0"/>
    <n v="21104.259585961699"/>
    <n v="4"/>
    <n v="0"/>
    <n v="42"/>
    <n v="0"/>
    <n v="1"/>
    <n v="1544614.7065786626"/>
    <n v="1"/>
  </r>
  <r>
    <x v="1"/>
    <s v="com.github.yeriomin.workoutlog_2.apk"/>
    <x v="0"/>
    <n v="0"/>
    <n v="47423.750780057097"/>
    <n v="0"/>
    <n v="0"/>
    <n v="12"/>
    <n v="0"/>
    <n v="1"/>
    <n v="1544614.7065786626"/>
    <n v="1"/>
  </r>
  <r>
    <x v="1"/>
    <s v="uk.co.yahoo.p1rpp.calendartrigger_7.apk"/>
    <x v="0"/>
    <n v="0"/>
    <n v="47834.8541520535"/>
    <n v="0"/>
    <n v="0"/>
    <n v="0"/>
    <n v="0"/>
    <n v="1"/>
    <n v="1544614.7065786626"/>
    <n v="1"/>
  </r>
  <r>
    <x v="1"/>
    <s v="org.jsl.wfwt_14.apk"/>
    <x v="0"/>
    <n v="0"/>
    <n v="47841.725755948501"/>
    <n v="4"/>
    <n v="0"/>
    <n v="53"/>
    <n v="0"/>
    <n v="1"/>
    <n v="1544614.7065786626"/>
    <n v="1"/>
  </r>
  <r>
    <x v="1"/>
    <s v="net.zygotelabs.locker_11.apk"/>
    <x v="0"/>
    <n v="0"/>
    <n v="49412.116535939203"/>
    <n v="0"/>
    <n v="0"/>
    <n v="0"/>
    <n v="0"/>
    <n v="1"/>
    <n v="1544614.7065786626"/>
    <n v="1"/>
  </r>
  <r>
    <x v="1"/>
    <s v="org.dyndns.sven_ola.debian_kit_6.apk"/>
    <x v="0"/>
    <n v="0"/>
    <n v="49408.661665860498"/>
    <n v="2"/>
    <n v="0"/>
    <n v="19"/>
    <n v="0"/>
    <n v="1"/>
    <n v="1544614.7065786626"/>
    <n v="1"/>
  </r>
  <r>
    <x v="1"/>
    <s v="io.github.lonamiwebs.klooni_820.apk"/>
    <x v="0"/>
    <n v="0"/>
    <n v="50140.708886086897"/>
    <n v="0"/>
    <n v="0"/>
    <n v="0"/>
    <n v="0"/>
    <n v="1"/>
    <n v="1544614.7065786626"/>
    <n v="1"/>
  </r>
  <r>
    <x v="1"/>
    <s v="com.angrydoughnuts.android.alarmclock_15.apk"/>
    <x v="0"/>
    <n v="0"/>
    <n v="50407.113829860398"/>
    <n v="27"/>
    <n v="0"/>
    <n v="215"/>
    <n v="0"/>
    <n v="1"/>
    <n v="1544614.7065786626"/>
    <n v="1"/>
  </r>
  <r>
    <x v="1"/>
    <s v="ru.henridellal.dialer_10.apk"/>
    <x v="0"/>
    <n v="0"/>
    <n v="51254.839065018998"/>
    <n v="7"/>
    <n v="0"/>
    <n v="33"/>
    <n v="0"/>
    <n v="1"/>
    <n v="1544614.7065786626"/>
    <n v="1"/>
  </r>
  <r>
    <x v="1"/>
    <s v="com.miqote.shanawp_10.apk"/>
    <x v="0"/>
    <n v="0"/>
    <n v="52247.461137827398"/>
    <n v="0"/>
    <n v="0"/>
    <n v="0"/>
    <n v="0"/>
    <n v="1"/>
    <n v="1544614.7065786626"/>
    <n v="1"/>
  </r>
  <r>
    <x v="1"/>
    <s v="io.github.alketii.mightyknight_1.apk"/>
    <x v="0"/>
    <n v="0"/>
    <n v="50752.964897081198"/>
    <n v="0"/>
    <n v="0"/>
    <n v="0"/>
    <n v="0"/>
    <n v="1"/>
    <n v="1544614.7065786626"/>
    <n v="1"/>
  </r>
  <r>
    <x v="1"/>
    <s v="net.khertan.forrunners_101030.apk"/>
    <x v="0"/>
    <n v="0"/>
    <n v="52236.824854975501"/>
    <n v="0"/>
    <n v="0"/>
    <n v="0"/>
    <n v="0"/>
    <n v="1"/>
    <n v="1544614.7065786626"/>
    <n v="1"/>
  </r>
  <r>
    <x v="1"/>
    <s v="jackpal.androidterm_72.apk"/>
    <x v="0"/>
    <n v="0"/>
    <n v="50152.501164004199"/>
    <n v="1"/>
    <n v="0"/>
    <n v="40"/>
    <n v="0"/>
    <n v="1"/>
    <n v="1544614.7065786626"/>
    <n v="1"/>
  </r>
  <r>
    <x v="1"/>
    <s v="eu.polarclock_10.apk"/>
    <x v="0"/>
    <n v="0"/>
    <n v="49728.654769016401"/>
    <n v="0"/>
    <n v="0"/>
    <n v="0"/>
    <n v="0"/>
    <n v="1"/>
    <n v="1544614.7065786626"/>
    <n v="1"/>
  </r>
  <r>
    <x v="1"/>
    <s v="daniel_32.flexiblewallpaper_2.apk"/>
    <x v="0"/>
    <n v="0"/>
    <n v="51577.922055032097"/>
    <n v="1"/>
    <n v="0"/>
    <n v="0"/>
    <n v="0"/>
    <n v="1"/>
    <n v="1544614.7065786626"/>
    <n v="1"/>
  </r>
  <r>
    <x v="1"/>
    <s v="org.dnaq.dialer2_17.apk"/>
    <x v="0"/>
    <n v="0"/>
    <n v="51578.712461981901"/>
    <n v="10"/>
    <n v="0"/>
    <n v="97"/>
    <n v="0"/>
    <n v="1"/>
    <n v="1544614.7065786626"/>
    <n v="1"/>
  </r>
  <r>
    <x v="1"/>
    <s v="pt.isec.tp.am_4.apk"/>
    <x v="0"/>
    <n v="0"/>
    <n v="51168.748201103801"/>
    <n v="1"/>
    <n v="0"/>
    <n v="2"/>
    <n v="0"/>
    <n v="1"/>
    <n v="1544614.7065786626"/>
    <n v="1"/>
  </r>
  <r>
    <x v="1"/>
    <s v="anupam.acrylic_17.apk"/>
    <x v="0"/>
    <n v="0"/>
    <n v="52353.871484985502"/>
    <n v="0"/>
    <n v="0"/>
    <n v="28"/>
    <n v="0"/>
    <n v="1"/>
    <n v="1544614.7065786626"/>
    <n v="1"/>
  </r>
  <r>
    <x v="1"/>
    <s v="org.zamedev.gloomydungeons2.opensource_1602221800.apk"/>
    <x v="0"/>
    <n v="0"/>
    <n v="52397.661118069598"/>
    <n v="0"/>
    <n v="0"/>
    <n v="0"/>
    <n v="0"/>
    <n v="1"/>
    <n v="1544614.7065786626"/>
    <n v="1"/>
  </r>
  <r>
    <x v="1"/>
    <s v="nya.miku.wishmaster_54.apk"/>
    <x v="0"/>
    <n v="0"/>
    <n v="51187.485176836999"/>
    <n v="3"/>
    <n v="0"/>
    <n v="82"/>
    <n v="0"/>
    <n v="1"/>
    <n v="1544614.7065786626"/>
    <n v="1"/>
  </r>
  <r>
    <x v="1"/>
    <s v="com.gitlab.ardash.appleflinger.android_1005006.apk"/>
    <x v="0"/>
    <n v="0"/>
    <n v="52389.850973850102"/>
    <n v="0"/>
    <n v="0"/>
    <n v="0"/>
    <n v="0"/>
    <n v="1"/>
    <n v="1544614.7065786626"/>
    <n v="1"/>
  </r>
  <r>
    <x v="1"/>
    <s v="protect.budgetwatch_29.apk"/>
    <x v="0"/>
    <n v="0"/>
    <n v="45776.560129830599"/>
    <n v="2"/>
    <n v="0"/>
    <n v="23"/>
    <n v="0"/>
    <n v="1"/>
    <n v="1544614.7065786626"/>
    <n v="1"/>
  </r>
  <r>
    <x v="1"/>
    <s v="com.notriddle.budget_44.apk"/>
    <x v="0"/>
    <n v="0"/>
    <n v="52425.773116061398"/>
    <n v="2"/>
    <n v="0"/>
    <n v="8"/>
    <n v="0"/>
    <n v="1"/>
    <n v="1544614.7065786626"/>
    <n v="1"/>
  </r>
  <r>
    <x v="1"/>
    <s v="com.nutomic.ensichat_17.apk"/>
    <x v="0"/>
    <n v="0"/>
    <n v="52344.080858165398"/>
    <n v="0"/>
    <n v="0"/>
    <n v="0"/>
    <n v="0"/>
    <n v="1"/>
    <n v="1544614.7065786626"/>
    <n v="1"/>
  </r>
  <r>
    <x v="1"/>
    <s v="eu.kanade.tachiyomi_41.apk"/>
    <x v="0"/>
    <n v="0"/>
    <n v="46054.259825032197"/>
    <n v="1"/>
    <n v="0"/>
    <n v="0"/>
    <n v="0"/>
    <n v="1"/>
    <n v="1544614.7065786626"/>
    <n v="1"/>
  </r>
  <r>
    <x v="1"/>
    <s v="org.jfedor.frozenbubble_54.apk"/>
    <x v="0"/>
    <n v="0"/>
    <n v="52425.087440060401"/>
    <n v="6"/>
    <n v="0"/>
    <n v="42"/>
    <n v="0"/>
    <n v="1"/>
    <n v="1544614.7065786626"/>
    <n v="1"/>
  </r>
  <r>
    <x v="1"/>
    <s v="org.tuxpaint_923.apk"/>
    <x v="0"/>
    <n v="0"/>
    <n v="53601.103883935102"/>
    <n v="4"/>
    <n v="0"/>
    <n v="0"/>
    <n v="0"/>
    <n v="1"/>
    <n v="1544614.7065786626"/>
    <n v="1"/>
  </r>
  <r>
    <x v="1"/>
    <s v="net.osmand.plus_355.apk"/>
    <x v="0"/>
    <n v="0"/>
    <n v="140453.29872518699"/>
    <n v="0"/>
    <n v="0"/>
    <n v="5"/>
    <n v="0"/>
    <n v="1"/>
    <n v="1544614.7065786626"/>
    <n v="1"/>
  </r>
  <r>
    <x v="2"/>
    <s v="org.dyndns.sven_ola.debian_kit_6.apk"/>
    <x v="0"/>
    <n v="0"/>
    <n v="46141.967355040797"/>
    <n v="2"/>
    <n v="0"/>
    <n v="19"/>
    <n v="0"/>
    <n v="1"/>
    <n v="8524496.0460979417"/>
    <n v="1"/>
  </r>
  <r>
    <x v="2"/>
    <s v="com.nutomic.ensichat_17.apk"/>
    <x v="0"/>
    <n v="0"/>
    <n v="46654.335637111202"/>
    <n v="0"/>
    <n v="0"/>
    <n v="0"/>
    <n v="0"/>
    <n v="1"/>
    <n v="8524496.0460979417"/>
    <n v="1"/>
  </r>
  <r>
    <x v="2"/>
    <s v="com.angrydoughnuts.android.alarmclock_15.apk"/>
    <x v="0"/>
    <n v="0"/>
    <n v="44627.7533308602"/>
    <n v="27"/>
    <n v="0"/>
    <n v="215"/>
    <n v="0"/>
    <n v="1"/>
    <n v="8524496.0460979417"/>
    <n v="1"/>
  </r>
  <r>
    <x v="2"/>
    <s v="ru.henridellal.dialer_10.apk"/>
    <x v="0"/>
    <n v="0"/>
    <n v="44137.508146930399"/>
    <n v="7"/>
    <n v="0"/>
    <n v="33"/>
    <n v="0"/>
    <n v="1"/>
    <n v="8524496.0460979417"/>
    <n v="1"/>
  </r>
  <r>
    <x v="2"/>
    <s v="eu.kanade.tachiyomi_41.apk"/>
    <x v="0"/>
    <n v="0"/>
    <n v="21842.3193159978"/>
    <n v="1"/>
    <n v="0"/>
    <n v="0"/>
    <n v="0"/>
    <n v="1"/>
    <n v="8524496.0460979417"/>
    <n v="1"/>
  </r>
  <r>
    <x v="2"/>
    <s v="protect.budgetwatch_29.apk"/>
    <x v="0"/>
    <n v="0"/>
    <n v="43715.534999035299"/>
    <n v="2"/>
    <n v="0"/>
    <n v="23"/>
    <n v="0"/>
    <n v="1"/>
    <n v="8524496.0460979417"/>
    <n v="1"/>
  </r>
  <r>
    <x v="2"/>
    <s v="daniel_32.flexiblewallpaper_2.apk"/>
    <x v="0"/>
    <n v="0"/>
    <n v="43635.084856068701"/>
    <n v="1"/>
    <n v="0"/>
    <n v="0"/>
    <n v="0"/>
    <n v="1"/>
    <n v="8524496.0460979417"/>
    <n v="1"/>
  </r>
  <r>
    <x v="2"/>
    <s v="trikita.talalarmo_19.apk"/>
    <x v="0"/>
    <n v="0"/>
    <n v="45127.862566849202"/>
    <n v="0"/>
    <n v="0"/>
    <n v="0"/>
    <n v="0"/>
    <n v="1"/>
    <n v="8524496.0460979417"/>
    <n v="1"/>
  </r>
  <r>
    <x v="2"/>
    <s v="anupam.acrylic_17.apk"/>
    <x v="0"/>
    <n v="0"/>
    <n v="45634.802639018701"/>
    <n v="0"/>
    <n v="0"/>
    <n v="28"/>
    <n v="0"/>
    <n v="1"/>
    <n v="8524496.0460979417"/>
    <n v="1"/>
  </r>
  <r>
    <x v="2"/>
    <s v="net.zygotelabs.locker_11.apk"/>
    <x v="0"/>
    <n v="0"/>
    <n v="46636.296846903802"/>
    <n v="0"/>
    <n v="0"/>
    <n v="0"/>
    <n v="0"/>
    <n v="1"/>
    <n v="8524496.0460979417"/>
    <n v="1"/>
  </r>
  <r>
    <x v="2"/>
    <s v="net.tedstein.AndroSS_17.apk"/>
    <x v="0"/>
    <n v="0"/>
    <n v="45630.056173074903"/>
    <n v="4"/>
    <n v="0"/>
    <n v="42"/>
    <n v="0"/>
    <n v="1"/>
    <n v="8524496.0460979417"/>
    <n v="1"/>
  </r>
  <r>
    <x v="2"/>
    <s v="uk.co.yahoo.p1rpp.calendartrigger_7.apk"/>
    <x v="0"/>
    <n v="0"/>
    <n v="45124.741129111499"/>
    <n v="0"/>
    <n v="0"/>
    <n v="0"/>
    <n v="0"/>
    <n v="1"/>
    <n v="8524496.0460979417"/>
    <n v="1"/>
  </r>
  <r>
    <x v="2"/>
    <s v="org.ninthfloor.copperpdf_4.apk"/>
    <x v="0"/>
    <n v="0"/>
    <n v="44624.8184500727"/>
    <n v="0"/>
    <n v="0"/>
    <n v="0"/>
    <n v="0"/>
    <n v="1"/>
    <n v="8524496.0460979417"/>
    <n v="1"/>
  </r>
  <r>
    <x v="2"/>
    <s v="com.miqote.shanawp_10.apk"/>
    <x v="0"/>
    <n v="0"/>
    <n v="46368.4720080345"/>
    <n v="0"/>
    <n v="0"/>
    <n v="0"/>
    <n v="0"/>
    <n v="1"/>
    <n v="8524496.0460979417"/>
    <n v="1"/>
  </r>
  <r>
    <x v="2"/>
    <s v="org.jfedor.frozenbubble_54.apk"/>
    <x v="0"/>
    <n v="0"/>
    <n v="47627.458281815001"/>
    <n v="6"/>
    <n v="0"/>
    <n v="42"/>
    <n v="0"/>
    <n v="1"/>
    <n v="8524496.0460979417"/>
    <n v="1"/>
  </r>
  <r>
    <x v="2"/>
    <s v="eu.polarclock_10.apk"/>
    <x v="0"/>
    <n v="0"/>
    <n v="45613.599372096302"/>
    <n v="0"/>
    <n v="0"/>
    <n v="0"/>
    <n v="0"/>
    <n v="1"/>
    <n v="8524496.0460979417"/>
    <n v="1"/>
  </r>
  <r>
    <x v="2"/>
    <s v="jackpal.androidterm_72.apk"/>
    <x v="0"/>
    <n v="0"/>
    <n v="43642.781100934299"/>
    <n v="1"/>
    <n v="0"/>
    <n v="40"/>
    <n v="0"/>
    <n v="1"/>
    <n v="8524496.0460979417"/>
    <n v="1"/>
  </r>
  <r>
    <x v="2"/>
    <s v="org.jsl.wfwt_14.apk"/>
    <x v="0"/>
    <n v="0"/>
    <n v="44621.620703954199"/>
    <n v="4"/>
    <n v="0"/>
    <n v="53"/>
    <n v="0"/>
    <n v="1"/>
    <n v="8524496.0460979417"/>
    <n v="1"/>
  </r>
  <r>
    <x v="2"/>
    <s v="com.gitlab.ardash.appleflinger.android_1005006.apk"/>
    <x v="0"/>
    <n v="0"/>
    <n v="46590.6796639319"/>
    <n v="0"/>
    <n v="0"/>
    <n v="0"/>
    <n v="0"/>
    <n v="1"/>
    <n v="8524496.0460979417"/>
    <n v="1"/>
  </r>
  <r>
    <x v="2"/>
    <s v="io.github.lonamiwebs.klooni_820.apk"/>
    <x v="0"/>
    <n v="0"/>
    <n v="45664.458472048798"/>
    <n v="0"/>
    <n v="0"/>
    <n v="0"/>
    <n v="0"/>
    <n v="1"/>
    <n v="8524496.0460979417"/>
    <n v="1"/>
  </r>
  <r>
    <x v="2"/>
    <s v="pt.isec.tp.am_4.apk"/>
    <x v="0"/>
    <n v="0"/>
    <n v="46141.775320051202"/>
    <n v="1"/>
    <n v="0"/>
    <n v="2"/>
    <n v="0"/>
    <n v="1"/>
    <n v="8524496.0460979417"/>
    <n v="1"/>
  </r>
  <r>
    <x v="2"/>
    <s v="net.osmand.plus_355.apk"/>
    <x v="0"/>
    <n v="0"/>
    <n v="7214810.7464581197"/>
    <n v="0"/>
    <n v="0"/>
    <n v="5"/>
    <n v="0"/>
    <n v="0"/>
    <n v="8524496.0460979417"/>
    <n v="1"/>
  </r>
  <r>
    <x v="2"/>
    <s v="io.github.alketii.mightyknight_1.apk"/>
    <x v="0"/>
    <n v="0"/>
    <n v="47294.682445935898"/>
    <n v="0"/>
    <n v="0"/>
    <n v="0"/>
    <n v="0"/>
    <n v="1"/>
    <n v="8524496.0460979417"/>
    <n v="1"/>
  </r>
  <r>
    <x v="2"/>
    <s v="com.github.yeriomin.workoutlog_2.apk"/>
    <x v="0"/>
    <n v="0"/>
    <n v="46607.540505006902"/>
    <n v="0"/>
    <n v="0"/>
    <n v="12"/>
    <n v="0"/>
    <n v="1"/>
    <n v="8524496.0460979417"/>
    <n v="1"/>
  </r>
  <r>
    <x v="2"/>
    <s v="net.khertan.forrunners_101030.apk"/>
    <x v="0"/>
    <n v="0"/>
    <n v="47501.596929039799"/>
    <n v="0"/>
    <n v="0"/>
    <n v="0"/>
    <n v="0"/>
    <n v="1"/>
    <n v="8524496.0460979417"/>
    <n v="1"/>
  </r>
  <r>
    <x v="2"/>
    <s v="org.dnaq.dialer2_17.apk"/>
    <x v="0"/>
    <n v="0"/>
    <n v="47119.5162420626"/>
    <n v="10"/>
    <n v="0"/>
    <n v="97"/>
    <n v="0"/>
    <n v="1"/>
    <n v="8524496.0460979417"/>
    <n v="1"/>
  </r>
  <r>
    <x v="2"/>
    <s v="nya.miku.wishmaster_54.apk"/>
    <x v="0"/>
    <n v="0"/>
    <n v="46769.297766033502"/>
    <n v="3"/>
    <n v="0"/>
    <n v="82"/>
    <n v="0"/>
    <n v="1"/>
    <n v="8524496.0460979417"/>
    <n v="1"/>
  </r>
  <r>
    <x v="2"/>
    <s v="org.tuxpaint_923.apk"/>
    <x v="0"/>
    <n v="0"/>
    <n v="50223.360392963499"/>
    <n v="4"/>
    <n v="0"/>
    <n v="0"/>
    <n v="0"/>
    <n v="1"/>
    <n v="8524496.0460979417"/>
    <n v="1"/>
  </r>
  <r>
    <x v="2"/>
    <s v="org.zamedev.gloomydungeons2.opensource_1602221800.apk"/>
    <x v="0"/>
    <n v="0"/>
    <n v="47228.879225905897"/>
    <n v="0"/>
    <n v="0"/>
    <n v="0"/>
    <n v="0"/>
    <n v="1"/>
    <n v="8524496.0460979417"/>
    <n v="1"/>
  </r>
  <r>
    <x v="2"/>
    <s v="com.notriddle.budget_44.apk"/>
    <x v="0"/>
    <n v="0"/>
    <n v="47136.499763931999"/>
    <n v="2"/>
    <n v="0"/>
    <n v="8"/>
    <n v="0"/>
    <n v="1"/>
    <n v="8524496.0460979417"/>
    <n v="1"/>
  </r>
  <r>
    <x v="0"/>
    <s v="anupam.acrylic_17.apk"/>
    <x v="1"/>
    <n v="0"/>
    <n v="164221.64923488101"/>
    <n v="0"/>
    <n v="0"/>
    <n v="28"/>
    <n v="0"/>
    <n v="1"/>
    <n v="34467459.806213811"/>
    <n v="0"/>
  </r>
  <r>
    <x v="0"/>
    <s v="com.angrydoughnuts.android.alarmclock_15.apk"/>
    <x v="1"/>
    <n v="16"/>
    <n v="441478.826537029"/>
    <n v="27"/>
    <n v="10"/>
    <n v="215"/>
    <n v="6"/>
    <n v="1"/>
    <n v="34467459.806213811"/>
    <n v="0"/>
  </r>
  <r>
    <x v="0"/>
    <s v="com.github.yeriomin.workoutlog_2.apk"/>
    <x v="1"/>
    <n v="0"/>
    <n v="556242.96090402605"/>
    <n v="0"/>
    <n v="0"/>
    <n v="12"/>
    <n v="0"/>
    <n v="1"/>
    <n v="34467459.806213811"/>
    <n v="0"/>
  </r>
  <r>
    <x v="0"/>
    <s v="com.gitlab.ardash.appleflinger.android_1005006.apk"/>
    <x v="1"/>
    <n v="0"/>
    <n v="98806.119665969105"/>
    <n v="0"/>
    <n v="0"/>
    <n v="0"/>
    <n v="0"/>
    <n v="1"/>
    <n v="34467459.806213811"/>
    <n v="0"/>
  </r>
  <r>
    <x v="0"/>
    <s v="com.miqote.shanawp_10.apk"/>
    <x v="1"/>
    <n v="0"/>
    <n v="164716.55531902699"/>
    <n v="0"/>
    <n v="0"/>
    <n v="0"/>
    <n v="0"/>
    <n v="1"/>
    <n v="34467459.806213811"/>
    <n v="0"/>
  </r>
  <r>
    <x v="0"/>
    <s v="com.notriddle.budget_44.apk"/>
    <x v="1"/>
    <n v="3"/>
    <n v="137328.69566092201"/>
    <n v="2"/>
    <n v="2"/>
    <n v="8"/>
    <n v="1"/>
    <n v="1"/>
    <n v="34467459.806213811"/>
    <n v="0"/>
  </r>
  <r>
    <x v="0"/>
    <s v="com.nutomic.ensichat_17.apk"/>
    <x v="1"/>
    <n v="0"/>
    <n v="2734914.4573258199"/>
    <n v="0"/>
    <n v="0"/>
    <n v="0"/>
    <n v="0"/>
    <n v="1"/>
    <n v="34467459.806213811"/>
    <n v="0"/>
  </r>
  <r>
    <x v="0"/>
    <s v="daniel_32.flexiblewallpaper_2.apk"/>
    <x v="1"/>
    <n v="0"/>
    <n v="94941.534243989707"/>
    <n v="1"/>
    <n v="0"/>
    <n v="0"/>
    <n v="0"/>
    <n v="1"/>
    <n v="34467459.806213811"/>
    <n v="0"/>
  </r>
  <r>
    <x v="0"/>
    <s v="eu.kanade.tachiyomi_41.apk"/>
    <x v="1"/>
    <n v="0"/>
    <n v="7205414.6805440504"/>
    <n v="1"/>
    <n v="0"/>
    <n v="0"/>
    <n v="0"/>
    <n v="0"/>
    <n v="34467459.806213811"/>
    <n v="0"/>
  </r>
  <r>
    <x v="0"/>
    <s v="eu.polarclock_10.apk"/>
    <x v="1"/>
    <n v="0"/>
    <n v="83655.508904019298"/>
    <n v="0"/>
    <n v="0"/>
    <n v="0"/>
    <n v="0"/>
    <n v="1"/>
    <n v="34467459.806213811"/>
    <n v="0"/>
  </r>
  <r>
    <x v="0"/>
    <s v="io.github.alketii.mightyknight_1.apk"/>
    <x v="1"/>
    <n v="0"/>
    <n v="130858.305275905"/>
    <n v="0"/>
    <n v="0"/>
    <n v="0"/>
    <n v="0"/>
    <n v="1"/>
    <n v="34467459.806213811"/>
    <n v="0"/>
  </r>
  <r>
    <x v="0"/>
    <s v="io.github.lonamiwebs.klooni_820.apk"/>
    <x v="1"/>
    <n v="0"/>
    <n v="96732.698570936904"/>
    <n v="0"/>
    <n v="0"/>
    <n v="0"/>
    <n v="0"/>
    <n v="1"/>
    <n v="34467459.806213811"/>
    <n v="0"/>
  </r>
  <r>
    <x v="0"/>
    <s v="jackpal.androidterm_72.apk"/>
    <x v="1"/>
    <n v="0"/>
    <n v="1665321.8287038601"/>
    <n v="1"/>
    <n v="0"/>
    <n v="40"/>
    <n v="0"/>
    <n v="1"/>
    <n v="34467459.806213811"/>
    <n v="0"/>
  </r>
  <r>
    <x v="0"/>
    <s v="net.khertan.forrunners_101030.apk"/>
    <x v="1"/>
    <n v="0"/>
    <n v="116932.57655086899"/>
    <n v="0"/>
    <n v="0"/>
    <n v="0"/>
    <n v="0"/>
    <n v="1"/>
    <n v="34467459.806213811"/>
    <n v="0"/>
  </r>
  <r>
    <x v="0"/>
    <s v="net.osmand.plus_355.apk"/>
    <x v="1"/>
    <n v="0"/>
    <n v="7219403.6617029896"/>
    <n v="0"/>
    <n v="0"/>
    <n v="5"/>
    <n v="0"/>
    <n v="0"/>
    <n v="34467459.806213811"/>
    <n v="0"/>
  </r>
  <r>
    <x v="0"/>
    <s v="net.tedstein.AndroSS_17.apk"/>
    <x v="1"/>
    <n v="0"/>
    <n v="364427.12320899498"/>
    <n v="4"/>
    <n v="0"/>
    <n v="42"/>
    <n v="0"/>
    <n v="1"/>
    <n v="34467459.806213811"/>
    <n v="0"/>
  </r>
  <r>
    <x v="0"/>
    <s v="net.zygotelabs.locker_11.apk"/>
    <x v="1"/>
    <n v="0"/>
    <n v="125508.529233047"/>
    <n v="0"/>
    <n v="0"/>
    <n v="0"/>
    <n v="0"/>
    <n v="1"/>
    <n v="34467459.806213811"/>
    <n v="0"/>
  </r>
  <r>
    <x v="0"/>
    <s v="nya.miku.wishmaster_54.apk"/>
    <x v="1"/>
    <n v="0"/>
    <n v="3998008.9840029799"/>
    <n v="3"/>
    <n v="0"/>
    <n v="82"/>
    <n v="0"/>
    <n v="1"/>
    <n v="34467459.806213811"/>
    <n v="0"/>
  </r>
  <r>
    <x v="0"/>
    <s v="org.dnaq.dialer2_17.apk"/>
    <x v="1"/>
    <n v="0"/>
    <n v="469154.05870112497"/>
    <n v="10"/>
    <n v="0"/>
    <n v="97"/>
    <n v="0"/>
    <n v="1"/>
    <n v="34467459.806213811"/>
    <n v="0"/>
  </r>
  <r>
    <x v="0"/>
    <s v="org.dyndns.sven_ola.debian_kit_6.apk"/>
    <x v="1"/>
    <n v="0"/>
    <n v="247369.280159007"/>
    <n v="2"/>
    <n v="0"/>
    <n v="19"/>
    <n v="0"/>
    <n v="1"/>
    <n v="34467459.806213811"/>
    <n v="0"/>
  </r>
  <r>
    <x v="0"/>
    <s v="org.jfedor.frozenbubble_54.apk"/>
    <x v="1"/>
    <n v="0"/>
    <n v="1255719.47965584"/>
    <n v="6"/>
    <n v="0"/>
    <n v="42"/>
    <n v="0"/>
    <n v="1"/>
    <n v="34467459.806213811"/>
    <n v="0"/>
  </r>
  <r>
    <x v="0"/>
    <s v="org.jsl.wfwt_14.apk"/>
    <x v="1"/>
    <n v="0"/>
    <n v="1025310.875786"/>
    <n v="4"/>
    <n v="0"/>
    <n v="53"/>
    <n v="0"/>
    <n v="1"/>
    <n v="34467459.806213811"/>
    <n v="0"/>
  </r>
  <r>
    <x v="0"/>
    <s v="org.ninthfloor.copperpdf_4.apk"/>
    <x v="1"/>
    <n v="0"/>
    <n v="392237.647346919"/>
    <n v="0"/>
    <n v="0"/>
    <n v="0"/>
    <n v="0"/>
    <n v="1"/>
    <n v="34467459.806213811"/>
    <n v="0"/>
  </r>
  <r>
    <x v="0"/>
    <s v="org.tuxpaint_923.apk"/>
    <x v="1"/>
    <n v="0"/>
    <n v="318124.75837394502"/>
    <n v="4"/>
    <n v="0"/>
    <n v="0"/>
    <n v="0"/>
    <n v="1"/>
    <n v="34467459.806213811"/>
    <n v="0"/>
  </r>
  <r>
    <x v="0"/>
    <s v="org.zamedev.gloomydungeons2.opensource_1602221800.apk"/>
    <x v="1"/>
    <n v="0"/>
    <n v="668576.65451778995"/>
    <n v="0"/>
    <n v="0"/>
    <n v="0"/>
    <n v="0"/>
    <n v="1"/>
    <n v="34467459.806213811"/>
    <n v="0"/>
  </r>
  <r>
    <x v="0"/>
    <s v="protect.budgetwatch_29.apk"/>
    <x v="1"/>
    <n v="0"/>
    <n v="671276.99962700706"/>
    <n v="2"/>
    <n v="0"/>
    <n v="23"/>
    <n v="0"/>
    <n v="1"/>
    <n v="34467459.806213811"/>
    <n v="0"/>
  </r>
  <r>
    <x v="0"/>
    <s v="pt.isec.tp.am_4.apk"/>
    <x v="1"/>
    <n v="0"/>
    <n v="209694.922629976"/>
    <n v="1"/>
    <n v="0"/>
    <n v="2"/>
    <n v="0"/>
    <n v="1"/>
    <n v="34467459.806213811"/>
    <n v="0"/>
  </r>
  <r>
    <x v="0"/>
    <s v="ru.henridellal.dialer_10.apk"/>
    <x v="1"/>
    <n v="0"/>
    <n v="535609.96392089804"/>
    <n v="7"/>
    <n v="0"/>
    <n v="33"/>
    <n v="0"/>
    <n v="1"/>
    <n v="34467459.806213811"/>
    <n v="0"/>
  </r>
  <r>
    <x v="0"/>
    <s v="trikita.talalarmo_19.apk"/>
    <x v="1"/>
    <n v="1"/>
    <n v="842727.56271902402"/>
    <n v="0"/>
    <n v="0"/>
    <n v="0"/>
    <n v="0"/>
    <n v="1"/>
    <n v="34467459.806213811"/>
    <n v="0"/>
  </r>
  <r>
    <x v="0"/>
    <s v="uk.co.yahoo.p1rpp.calendartrigger_7.apk"/>
    <x v="1"/>
    <n v="8"/>
    <n v="2432742.9071869701"/>
    <n v="0"/>
    <n v="0"/>
    <n v="0"/>
    <n v="0"/>
    <n v="1"/>
    <n v="34467459.806213811"/>
    <n v="0"/>
  </r>
  <r>
    <x v="1"/>
    <s v="pt.isec.tp.am_4.apk"/>
    <x v="1"/>
    <n v="0"/>
    <n v="41043.542159022698"/>
    <n v="1"/>
    <n v="0"/>
    <n v="2"/>
    <n v="0"/>
    <n v="1"/>
    <n v="1373895.5496787075"/>
    <n v="0"/>
  </r>
  <r>
    <x v="1"/>
    <s v="org.tuxpaint_923.apk"/>
    <x v="1"/>
    <n v="0"/>
    <n v="44859.043415868597"/>
    <n v="4"/>
    <n v="0"/>
    <n v="0"/>
    <n v="0"/>
    <n v="1"/>
    <n v="1373895.5496787075"/>
    <n v="0"/>
  </r>
  <r>
    <x v="1"/>
    <s v="daniel_32.flexiblewallpaper_2.apk"/>
    <x v="1"/>
    <n v="0"/>
    <n v="41289.332539075898"/>
    <n v="1"/>
    <n v="0"/>
    <n v="0"/>
    <n v="0"/>
    <n v="1"/>
    <n v="1373895.5496787075"/>
    <n v="0"/>
  </r>
  <r>
    <x v="1"/>
    <s v="protect.budgetwatch_29.apk"/>
    <x v="1"/>
    <n v="0"/>
    <n v="41017.146226018602"/>
    <n v="2"/>
    <n v="0"/>
    <n v="23"/>
    <n v="0"/>
    <n v="1"/>
    <n v="1373895.5496787075"/>
    <n v="0"/>
  </r>
  <r>
    <x v="1"/>
    <s v="io.github.lonamiwebs.klooni_820.apk"/>
    <x v="1"/>
    <n v="0"/>
    <n v="42838.315193075599"/>
    <n v="0"/>
    <n v="0"/>
    <n v="0"/>
    <n v="0"/>
    <n v="1"/>
    <n v="1373895.5496787075"/>
    <n v="0"/>
  </r>
  <r>
    <x v="1"/>
    <s v="org.jfedor.frozenbubble_54.apk"/>
    <x v="1"/>
    <n v="0"/>
    <n v="43363.500095903801"/>
    <n v="6"/>
    <n v="0"/>
    <n v="42"/>
    <n v="0"/>
    <n v="1"/>
    <n v="1373895.5496787075"/>
    <n v="0"/>
  </r>
  <r>
    <x v="1"/>
    <s v="eu.kanade.tachiyomi_41.apk"/>
    <x v="1"/>
    <n v="0"/>
    <n v="43899.575098883302"/>
    <n v="1"/>
    <n v="0"/>
    <n v="0"/>
    <n v="0"/>
    <n v="1"/>
    <n v="1373895.5496787075"/>
    <n v="0"/>
  </r>
  <r>
    <x v="1"/>
    <s v="com.gitlab.ardash.appleflinger.android_1005006.apk"/>
    <x v="1"/>
    <n v="0"/>
    <n v="43699.360824888499"/>
    <n v="0"/>
    <n v="0"/>
    <n v="0"/>
    <n v="0"/>
    <n v="1"/>
    <n v="1373895.5496787075"/>
    <n v="0"/>
  </r>
  <r>
    <x v="1"/>
    <s v="org.zamedev.gloomydungeons2.opensource_1602221800.apk"/>
    <x v="1"/>
    <n v="0"/>
    <n v="41807.739082956599"/>
    <n v="0"/>
    <n v="0"/>
    <n v="0"/>
    <n v="0"/>
    <n v="1"/>
    <n v="1373895.5496787075"/>
    <n v="0"/>
  </r>
  <r>
    <x v="1"/>
    <s v="nya.miku.wishmaster_54.apk"/>
    <x v="1"/>
    <n v="0"/>
    <n v="42893.907594028802"/>
    <n v="3"/>
    <n v="0"/>
    <n v="82"/>
    <n v="0"/>
    <n v="1"/>
    <n v="1373895.5496787075"/>
    <n v="0"/>
  </r>
  <r>
    <x v="1"/>
    <s v="io.github.alketii.mightyknight_1.apk"/>
    <x v="1"/>
    <n v="0"/>
    <n v="43910.590961109803"/>
    <n v="0"/>
    <n v="0"/>
    <n v="0"/>
    <n v="0"/>
    <n v="1"/>
    <n v="1373895.5496787075"/>
    <n v="0"/>
  </r>
  <r>
    <x v="1"/>
    <s v="com.miqote.shanawp_10.apk"/>
    <x v="1"/>
    <n v="0"/>
    <n v="43699.874755926401"/>
    <n v="0"/>
    <n v="0"/>
    <n v="0"/>
    <n v="0"/>
    <n v="1"/>
    <n v="1373895.5496787075"/>
    <n v="0"/>
  </r>
  <r>
    <x v="1"/>
    <s v="net.khertan.forrunners_101030.apk"/>
    <x v="1"/>
    <n v="0"/>
    <n v="42549.891929142097"/>
    <n v="0"/>
    <n v="0"/>
    <n v="0"/>
    <n v="0"/>
    <n v="1"/>
    <n v="1373895.5496787075"/>
    <n v="0"/>
  </r>
  <r>
    <x v="1"/>
    <s v="net.osmand.plus_355.apk"/>
    <x v="1"/>
    <n v="0"/>
    <n v="117627.688638167"/>
    <n v="0"/>
    <n v="0"/>
    <n v="5"/>
    <n v="0"/>
    <n v="1"/>
    <n v="1373895.5496787075"/>
    <n v="0"/>
  </r>
  <r>
    <x v="1"/>
    <s v="org.ninthfloor.copperpdf_4.apk"/>
    <x v="1"/>
    <n v="0"/>
    <n v="44144.146014004902"/>
    <n v="0"/>
    <n v="0"/>
    <n v="0"/>
    <n v="0"/>
    <n v="1"/>
    <n v="1373895.5496787075"/>
    <n v="0"/>
  </r>
  <r>
    <x v="1"/>
    <s v="org.jsl.wfwt_14.apk"/>
    <x v="1"/>
    <n v="0"/>
    <n v="44122.387231094697"/>
    <n v="4"/>
    <n v="0"/>
    <n v="53"/>
    <n v="0"/>
    <n v="1"/>
    <n v="1373895.5496787075"/>
    <n v="0"/>
  </r>
  <r>
    <x v="1"/>
    <s v="uk.co.yahoo.p1rpp.calendartrigger_7.apk"/>
    <x v="1"/>
    <n v="0"/>
    <n v="44176.150343148001"/>
    <n v="0"/>
    <n v="0"/>
    <n v="0"/>
    <n v="0"/>
    <n v="1"/>
    <n v="1373895.5496787075"/>
    <n v="0"/>
  </r>
  <r>
    <x v="1"/>
    <s v="trikita.talalarmo_19.apk"/>
    <x v="1"/>
    <n v="0"/>
    <n v="44122.936861123802"/>
    <n v="0"/>
    <n v="0"/>
    <n v="0"/>
    <n v="0"/>
    <n v="1"/>
    <n v="1373895.5496787075"/>
    <n v="0"/>
  </r>
  <r>
    <x v="1"/>
    <s v="com.nutomic.ensichat_17.apk"/>
    <x v="1"/>
    <n v="0"/>
    <n v="44998.798281885604"/>
    <n v="0"/>
    <n v="0"/>
    <n v="0"/>
    <n v="0"/>
    <n v="1"/>
    <n v="1373895.5496787075"/>
    <n v="0"/>
  </r>
  <r>
    <x v="1"/>
    <s v="net.tedstein.AndroSS_17.apk"/>
    <x v="1"/>
    <n v="0"/>
    <n v="44119.286553002799"/>
    <n v="4"/>
    <n v="0"/>
    <n v="42"/>
    <n v="0"/>
    <n v="1"/>
    <n v="1373895.5496787075"/>
    <n v="0"/>
  </r>
  <r>
    <x v="1"/>
    <s v="org.dyndns.sven_ola.debian_kit_6.apk"/>
    <x v="1"/>
    <n v="0"/>
    <n v="43268.892107997002"/>
    <n v="2"/>
    <n v="0"/>
    <n v="19"/>
    <n v="0"/>
    <n v="1"/>
    <n v="1373895.5496787075"/>
    <n v="0"/>
  </r>
  <r>
    <x v="1"/>
    <s v="com.notriddle.budget_44.apk"/>
    <x v="1"/>
    <n v="0"/>
    <n v="44152.765653096103"/>
    <n v="2"/>
    <n v="0"/>
    <n v="8"/>
    <n v="0"/>
    <n v="1"/>
    <n v="1373895.5496787075"/>
    <n v="0"/>
  </r>
  <r>
    <x v="1"/>
    <s v="com.github.yeriomin.workoutlog_2.apk"/>
    <x v="1"/>
    <n v="0"/>
    <n v="43622.559515060799"/>
    <n v="0"/>
    <n v="0"/>
    <n v="12"/>
    <n v="0"/>
    <n v="1"/>
    <n v="1373895.5496787075"/>
    <n v="0"/>
  </r>
  <r>
    <x v="1"/>
    <s v="ru.henridellal.dialer_10.apk"/>
    <x v="1"/>
    <n v="0"/>
    <n v="42642.861583968603"/>
    <n v="7"/>
    <n v="0"/>
    <n v="33"/>
    <n v="0"/>
    <n v="1"/>
    <n v="1373895.5496787075"/>
    <n v="0"/>
  </r>
  <r>
    <x v="1"/>
    <s v="org.dnaq.dialer2_17.apk"/>
    <x v="1"/>
    <n v="0"/>
    <n v="42642.596146091797"/>
    <n v="10"/>
    <n v="0"/>
    <n v="97"/>
    <n v="0"/>
    <n v="1"/>
    <n v="1373895.5496787075"/>
    <n v="0"/>
  </r>
  <r>
    <x v="1"/>
    <s v="com.angrydoughnuts.android.alarmclock_15.apk"/>
    <x v="1"/>
    <n v="0"/>
    <n v="43642.285025212899"/>
    <n v="27"/>
    <n v="0"/>
    <n v="215"/>
    <n v="0"/>
    <n v="1"/>
    <n v="1373895.5496787075"/>
    <n v="0"/>
  </r>
  <r>
    <x v="1"/>
    <s v="net.zygotelabs.locker_11.apk"/>
    <x v="1"/>
    <n v="0"/>
    <n v="43271.778720896596"/>
    <n v="0"/>
    <n v="0"/>
    <n v="0"/>
    <n v="0"/>
    <n v="1"/>
    <n v="1373895.5496787075"/>
    <n v="0"/>
  </r>
  <r>
    <x v="1"/>
    <s v="anupam.acrylic_17.apk"/>
    <x v="1"/>
    <n v="0"/>
    <n v="44131.413432070898"/>
    <n v="0"/>
    <n v="0"/>
    <n v="28"/>
    <n v="0"/>
    <n v="1"/>
    <n v="1373895.5496787075"/>
    <n v="0"/>
  </r>
  <r>
    <x v="1"/>
    <s v="jackpal.androidterm_72.apk"/>
    <x v="1"/>
    <n v="0"/>
    <n v="42705.080531071799"/>
    <n v="1"/>
    <n v="0"/>
    <n v="40"/>
    <n v="0"/>
    <n v="1"/>
    <n v="1373895.5496787075"/>
    <n v="0"/>
  </r>
  <r>
    <x v="1"/>
    <s v="eu.polarclock_10.apk"/>
    <x v="1"/>
    <n v="0"/>
    <n v="43632.103164913096"/>
    <n v="0"/>
    <n v="0"/>
    <n v="0"/>
    <n v="0"/>
    <n v="1"/>
    <n v="1373895.5496787075"/>
    <n v="0"/>
  </r>
  <r>
    <x v="2"/>
    <s v="org.dnaq.dialer2_17.apk"/>
    <x v="1"/>
    <n v="0"/>
    <n v="44891.962552210302"/>
    <n v="10"/>
    <n v="0"/>
    <n v="97"/>
    <n v="0"/>
    <n v="1"/>
    <n v="8458688.6799812689"/>
    <n v="0"/>
  </r>
  <r>
    <x v="2"/>
    <s v="net.tedstein.AndroSS_17.apk"/>
    <x v="1"/>
    <n v="0"/>
    <n v="44719.428404001497"/>
    <n v="4"/>
    <n v="0"/>
    <n v="42"/>
    <n v="0"/>
    <n v="1"/>
    <n v="8458688.6799812689"/>
    <n v="0"/>
  </r>
  <r>
    <x v="2"/>
    <s v="io.github.alketii.mightyknight_1.apk"/>
    <x v="1"/>
    <n v="0"/>
    <n v="46511.6396429948"/>
    <n v="0"/>
    <n v="0"/>
    <n v="0"/>
    <n v="0"/>
    <n v="1"/>
    <n v="8458688.6799812689"/>
    <n v="0"/>
  </r>
  <r>
    <x v="2"/>
    <s v="org.zamedev.gloomydungeons2.opensource_1602221800.apk"/>
    <x v="1"/>
    <n v="0"/>
    <n v="20346.822879044299"/>
    <n v="0"/>
    <n v="0"/>
    <n v="0"/>
    <n v="0"/>
    <n v="1"/>
    <n v="8458688.6799812689"/>
    <n v="0"/>
  </r>
  <r>
    <x v="2"/>
    <s v="org.jsl.wfwt_14.apk"/>
    <x v="1"/>
    <n v="0"/>
    <n v="43714.424666948602"/>
    <n v="4"/>
    <n v="0"/>
    <n v="53"/>
    <n v="0"/>
    <n v="1"/>
    <n v="8458688.6799812689"/>
    <n v="0"/>
  </r>
  <r>
    <x v="2"/>
    <s v="nya.miku.wishmaster_54.apk"/>
    <x v="1"/>
    <n v="0"/>
    <n v="44330.951387062603"/>
    <n v="3"/>
    <n v="0"/>
    <n v="82"/>
    <n v="0"/>
    <n v="1"/>
    <n v="8458688.6799812689"/>
    <n v="0"/>
  </r>
  <r>
    <x v="2"/>
    <s v="uk.co.yahoo.p1rpp.calendartrigger_7.apk"/>
    <x v="1"/>
    <n v="0"/>
    <n v="45274.246844928697"/>
    <n v="0"/>
    <n v="0"/>
    <n v="0"/>
    <n v="0"/>
    <n v="1"/>
    <n v="8458688.6799812689"/>
    <n v="0"/>
  </r>
  <r>
    <x v="2"/>
    <s v="com.nutomic.ensichat_17.apk"/>
    <x v="1"/>
    <n v="0"/>
    <n v="18905.761890113299"/>
    <n v="0"/>
    <n v="0"/>
    <n v="0"/>
    <n v="0"/>
    <n v="1"/>
    <n v="8458688.6799812689"/>
    <n v="0"/>
  </r>
  <r>
    <x v="2"/>
    <s v="eu.kanade.tachiyomi_41.apk"/>
    <x v="1"/>
    <n v="0"/>
    <n v="20262.9301508422"/>
    <n v="1"/>
    <n v="0"/>
    <n v="0"/>
    <n v="0"/>
    <n v="1"/>
    <n v="8458688.6799812689"/>
    <n v="0"/>
  </r>
  <r>
    <x v="2"/>
    <s v="com.notriddle.budget_44.apk"/>
    <x v="1"/>
    <n v="0"/>
    <n v="45247.774277813704"/>
    <n v="2"/>
    <n v="0"/>
    <n v="8"/>
    <n v="0"/>
    <n v="1"/>
    <n v="8458688.6799812689"/>
    <n v="0"/>
  </r>
  <r>
    <x v="2"/>
    <s v="org.tuxpaint_923.apk"/>
    <x v="1"/>
    <n v="0"/>
    <n v="48872.749607078702"/>
    <n v="4"/>
    <n v="0"/>
    <n v="0"/>
    <n v="0"/>
    <n v="1"/>
    <n v="8458688.6799812689"/>
    <n v="0"/>
  </r>
  <r>
    <x v="2"/>
    <s v="ru.henridellal.dialer_10.apk"/>
    <x v="1"/>
    <n v="0"/>
    <n v="44731.709226034502"/>
    <n v="7"/>
    <n v="0"/>
    <n v="33"/>
    <n v="0"/>
    <n v="1"/>
    <n v="8458688.6799812689"/>
    <n v="0"/>
  </r>
  <r>
    <x v="2"/>
    <s v="eu.polarclock_10.apk"/>
    <x v="1"/>
    <n v="0"/>
    <n v="44676.195531152101"/>
    <n v="0"/>
    <n v="0"/>
    <n v="0"/>
    <n v="0"/>
    <n v="1"/>
    <n v="8458688.6799812689"/>
    <n v="0"/>
  </r>
  <r>
    <x v="2"/>
    <s v="pt.isec.tp.am_4.apk"/>
    <x v="1"/>
    <n v="0"/>
    <n v="46802.023468073399"/>
    <n v="1"/>
    <n v="0"/>
    <n v="2"/>
    <n v="0"/>
    <n v="1"/>
    <n v="8458688.6799812689"/>
    <n v="0"/>
  </r>
  <r>
    <x v="2"/>
    <s v="trikita.talalarmo_19.apk"/>
    <x v="1"/>
    <n v="0"/>
    <n v="46217.976487940097"/>
    <n v="0"/>
    <n v="0"/>
    <n v="0"/>
    <n v="0"/>
    <n v="1"/>
    <n v="8458688.6799812689"/>
    <n v="0"/>
  </r>
  <r>
    <x v="2"/>
    <s v="com.angrydoughnuts.android.alarmclock_15.apk"/>
    <x v="1"/>
    <n v="0"/>
    <n v="43442.048151977302"/>
    <n v="27"/>
    <n v="0"/>
    <n v="215"/>
    <n v="0"/>
    <n v="1"/>
    <n v="8458688.6799812689"/>
    <n v="0"/>
  </r>
  <r>
    <x v="2"/>
    <s v="org.ninthfloor.copperpdf_4.apk"/>
    <x v="1"/>
    <n v="0"/>
    <n v="46223.505737958403"/>
    <n v="0"/>
    <n v="0"/>
    <n v="0"/>
    <n v="0"/>
    <n v="1"/>
    <n v="8458688.6799812689"/>
    <n v="0"/>
  </r>
  <r>
    <x v="2"/>
    <s v="anupam.acrylic_17.apk"/>
    <x v="1"/>
    <n v="0"/>
    <n v="46729.131845058801"/>
    <n v="0"/>
    <n v="0"/>
    <n v="28"/>
    <n v="0"/>
    <n v="1"/>
    <n v="8458688.6799812689"/>
    <n v="0"/>
  </r>
  <r>
    <x v="2"/>
    <s v="net.osmand.plus_355.apk"/>
    <x v="1"/>
    <n v="0"/>
    <n v="7214647.9663010603"/>
    <n v="0"/>
    <n v="0"/>
    <n v="5"/>
    <n v="0"/>
    <n v="0"/>
    <n v="8458688.6799812689"/>
    <n v="0"/>
  </r>
  <r>
    <x v="2"/>
    <s v="org.dyndns.sven_ola.debian_kit_6.apk"/>
    <x v="1"/>
    <n v="0"/>
    <n v="43696.750102099002"/>
    <n v="2"/>
    <n v="0"/>
    <n v="19"/>
    <n v="0"/>
    <n v="1"/>
    <n v="8458688.6799812689"/>
    <n v="0"/>
  </r>
  <r>
    <x v="2"/>
    <s v="org.jfedor.frozenbubble_54.apk"/>
    <x v="1"/>
    <n v="0"/>
    <n v="46748.103935969899"/>
    <n v="6"/>
    <n v="0"/>
    <n v="42"/>
    <n v="0"/>
    <n v="1"/>
    <n v="8458688.6799812689"/>
    <n v="0"/>
  </r>
  <r>
    <x v="2"/>
    <s v="io.github.lonamiwebs.klooni_820.apk"/>
    <x v="1"/>
    <n v="0"/>
    <n v="46455.427938839399"/>
    <n v="0"/>
    <n v="0"/>
    <n v="0"/>
    <n v="0"/>
    <n v="1"/>
    <n v="8458688.6799812689"/>
    <n v="0"/>
  </r>
  <r>
    <x v="2"/>
    <s v="protect.budgetwatch_29.apk"/>
    <x v="1"/>
    <n v="0"/>
    <n v="44278.428368037501"/>
    <n v="2"/>
    <n v="0"/>
    <n v="23"/>
    <n v="0"/>
    <n v="1"/>
    <n v="8458688.6799812689"/>
    <n v="0"/>
  </r>
  <r>
    <x v="2"/>
    <s v="com.gitlab.ardash.appleflinger.android_1005006.apk"/>
    <x v="1"/>
    <n v="0"/>
    <n v="47677.037059096598"/>
    <n v="0"/>
    <n v="0"/>
    <n v="0"/>
    <n v="0"/>
    <n v="1"/>
    <n v="8458688.6799812689"/>
    <n v="0"/>
  </r>
  <r>
    <x v="2"/>
    <s v="net.zygotelabs.locker_11.apk"/>
    <x v="1"/>
    <n v="0"/>
    <n v="46209.705193992697"/>
    <n v="0"/>
    <n v="0"/>
    <n v="0"/>
    <n v="0"/>
    <n v="1"/>
    <n v="8458688.6799812689"/>
    <n v="0"/>
  </r>
  <r>
    <x v="2"/>
    <s v="jackpal.androidterm_72.apk"/>
    <x v="1"/>
    <n v="0"/>
    <n v="44736.542112892399"/>
    <n v="1"/>
    <n v="0"/>
    <n v="40"/>
    <n v="0"/>
    <n v="1"/>
    <n v="8458688.6799812689"/>
    <n v="0"/>
  </r>
  <r>
    <x v="2"/>
    <s v="daniel_32.flexiblewallpaper_2.apk"/>
    <x v="1"/>
    <n v="0"/>
    <n v="45251.253084046701"/>
    <n v="1"/>
    <n v="0"/>
    <n v="0"/>
    <n v="0"/>
    <n v="1"/>
    <n v="8458688.6799812689"/>
    <n v="0"/>
  </r>
  <r>
    <x v="2"/>
    <s v="com.miqote.shanawp_10.apk"/>
    <x v="1"/>
    <n v="0"/>
    <n v="45380.483546061398"/>
    <n v="0"/>
    <n v="0"/>
    <n v="0"/>
    <n v="0"/>
    <n v="1"/>
    <n v="8458688.6799812689"/>
    <n v="0"/>
  </r>
  <r>
    <x v="2"/>
    <s v="com.github.yeriomin.workoutlog_2.apk"/>
    <x v="1"/>
    <n v="0"/>
    <n v="44867.034107912303"/>
    <n v="0"/>
    <n v="0"/>
    <n v="12"/>
    <n v="0"/>
    <n v="1"/>
    <n v="8458688.6799812689"/>
    <n v="0"/>
  </r>
  <r>
    <x v="2"/>
    <s v="net.khertan.forrunners_101030.apk"/>
    <x v="1"/>
    <n v="0"/>
    <n v="46838.665480026903"/>
    <n v="0"/>
    <n v="0"/>
    <n v="0"/>
    <n v="0"/>
    <n v="1"/>
    <n v="8458688.6799812689"/>
    <n v="0"/>
  </r>
  <r>
    <x v="0"/>
    <s v="anupam.acrylic_17.apk"/>
    <x v="2"/>
    <n v="0"/>
    <n v="42498.919316101797"/>
    <n v="0"/>
    <n v="0"/>
    <n v="28"/>
    <n v="0"/>
    <n v="1"/>
    <n v="1271399.5664017263"/>
    <n v="10"/>
  </r>
  <r>
    <x v="0"/>
    <s v="com.angrydoughnuts.android.alarmclock_15.apk"/>
    <x v="2"/>
    <n v="0"/>
    <n v="45538.476817775503"/>
    <n v="27"/>
    <n v="0"/>
    <n v="215"/>
    <n v="0"/>
    <n v="1"/>
    <n v="1271399.5664017263"/>
    <n v="10"/>
  </r>
  <r>
    <x v="0"/>
    <s v="com.github.yeriomin.workoutlog_2.apk"/>
    <x v="2"/>
    <n v="0"/>
    <n v="42541.344228666203"/>
    <n v="0"/>
    <n v="0"/>
    <n v="12"/>
    <n v="0"/>
    <n v="1"/>
    <n v="1271399.5664017263"/>
    <n v="10"/>
  </r>
  <r>
    <x v="0"/>
    <s v="com.gitlab.ardash.appleflinger.android_1005006.apk"/>
    <x v="2"/>
    <n v="0"/>
    <n v="47047.509756870502"/>
    <n v="0"/>
    <n v="0"/>
    <n v="0"/>
    <n v="0"/>
    <n v="1"/>
    <n v="1271399.5664017263"/>
    <n v="10"/>
  </r>
  <r>
    <x v="0"/>
    <s v="com.miqote.shanawp_10.apk"/>
    <x v="2"/>
    <n v="0"/>
    <n v="41449.860835913503"/>
    <n v="0"/>
    <n v="0"/>
    <n v="0"/>
    <n v="0"/>
    <n v="1"/>
    <n v="1271399.5664017263"/>
    <n v="10"/>
  </r>
  <r>
    <x v="0"/>
    <s v="com.notriddle.budget_44.apk"/>
    <x v="2"/>
    <n v="0"/>
    <n v="45565.061214845598"/>
    <n v="2"/>
    <n v="0"/>
    <n v="8"/>
    <n v="0"/>
    <n v="1"/>
    <n v="1271399.5664017263"/>
    <n v="10"/>
  </r>
  <r>
    <x v="0"/>
    <s v="com.nutomic.ensichat_17.apk"/>
    <x v="2"/>
    <n v="0"/>
    <n v="43514.869031030597"/>
    <n v="0"/>
    <n v="0"/>
    <n v="0"/>
    <n v="0"/>
    <n v="1"/>
    <n v="1271399.5664017263"/>
    <n v="10"/>
  </r>
  <r>
    <x v="0"/>
    <s v="daniel_32.flexiblewallpaper_2.apk"/>
    <x v="2"/>
    <n v="0"/>
    <n v="41231.496362946898"/>
    <n v="1"/>
    <n v="0"/>
    <n v="0"/>
    <n v="0"/>
    <n v="1"/>
    <n v="1271399.5664017263"/>
    <n v="10"/>
  </r>
  <r>
    <x v="0"/>
    <s v="eu.kanade.tachiyomi_41.apk"/>
    <x v="2"/>
    <n v="0"/>
    <n v="45537.729812785903"/>
    <n v="1"/>
    <n v="0"/>
    <n v="0"/>
    <n v="0"/>
    <n v="1"/>
    <n v="1271399.5664017263"/>
    <n v="10"/>
  </r>
  <r>
    <x v="0"/>
    <s v="eu.polarclock_10.apk"/>
    <x v="2"/>
    <n v="0"/>
    <n v="42498.0068509466"/>
    <n v="0"/>
    <n v="0"/>
    <n v="0"/>
    <n v="0"/>
    <n v="1"/>
    <n v="1271399.5664017263"/>
    <n v="10"/>
  </r>
  <r>
    <x v="0"/>
    <s v="io.github.alketii.mightyknight_1.apk"/>
    <x v="2"/>
    <n v="0"/>
    <n v="43103.386748116398"/>
    <n v="0"/>
    <n v="0"/>
    <n v="0"/>
    <n v="0"/>
    <n v="1"/>
    <n v="1271399.5664017263"/>
    <n v="10"/>
  </r>
  <r>
    <x v="0"/>
    <s v="io.github.lonamiwebs.klooni_820.apk"/>
    <x v="2"/>
    <n v="0"/>
    <n v="45797.636698000097"/>
    <n v="0"/>
    <n v="0"/>
    <n v="0"/>
    <n v="0"/>
    <n v="1"/>
    <n v="1271399.5664017263"/>
    <n v="10"/>
  </r>
  <r>
    <x v="0"/>
    <s v="jackpal.androidterm_72.apk"/>
    <x v="2"/>
    <n v="0"/>
    <n v="41229.444247670399"/>
    <n v="1"/>
    <n v="0"/>
    <n v="40"/>
    <n v="0"/>
    <n v="1"/>
    <n v="1271399.5664017263"/>
    <n v="10"/>
  </r>
  <r>
    <x v="0"/>
    <s v="net.khertan.forrunners_101030.apk"/>
    <x v="2"/>
    <n v="0"/>
    <n v="45629.566664341801"/>
    <n v="0"/>
    <n v="0"/>
    <n v="0"/>
    <n v="0"/>
    <n v="1"/>
    <n v="1271399.5664017263"/>
    <n v="10"/>
  </r>
  <r>
    <x v="0"/>
    <s v="net.osmand.plus_355.apk"/>
    <x v="2"/>
    <n v="0"/>
    <n v="74265.608449000807"/>
    <n v="0"/>
    <n v="0"/>
    <n v="5"/>
    <n v="0"/>
    <n v="1"/>
    <n v="1271399.5664017263"/>
    <n v="10"/>
  </r>
  <r>
    <x v="0"/>
    <s v="net.tedstein.AndroSS_17.apk"/>
    <x v="2"/>
    <n v="0"/>
    <n v="19357.233036309401"/>
    <n v="4"/>
    <n v="0"/>
    <n v="42"/>
    <n v="0"/>
    <n v="1"/>
    <n v="1271399.5664017263"/>
    <n v="10"/>
  </r>
  <r>
    <x v="0"/>
    <s v="net.zygotelabs.locker_11.apk"/>
    <x v="2"/>
    <n v="0"/>
    <n v="42498.962591867799"/>
    <n v="0"/>
    <n v="0"/>
    <n v="0"/>
    <n v="0"/>
    <n v="1"/>
    <n v="1271399.5664017263"/>
    <n v="10"/>
  </r>
  <r>
    <x v="0"/>
    <s v="nya.miku.wishmaster_54.apk"/>
    <x v="2"/>
    <n v="0"/>
    <n v="42218.306311871798"/>
    <n v="3"/>
    <n v="0"/>
    <n v="82"/>
    <n v="0"/>
    <n v="1"/>
    <n v="1271399.5664017263"/>
    <n v="10"/>
  </r>
  <r>
    <x v="0"/>
    <s v="org.dnaq.dialer2_17.apk"/>
    <x v="2"/>
    <n v="0"/>
    <n v="41230.073358863498"/>
    <n v="10"/>
    <n v="0"/>
    <n v="97"/>
    <n v="0"/>
    <n v="1"/>
    <n v="1271399.5664017263"/>
    <n v="10"/>
  </r>
  <r>
    <x v="0"/>
    <s v="org.dyndns.sven_ola.debian_kit_6.apk"/>
    <x v="2"/>
    <n v="0"/>
    <n v="41229.391058906898"/>
    <n v="2"/>
    <n v="0"/>
    <n v="19"/>
    <n v="0"/>
    <n v="1"/>
    <n v="1271399.5664017263"/>
    <n v="10"/>
  </r>
  <r>
    <x v="0"/>
    <s v="org.jfedor.frozenbubble_54.apk"/>
    <x v="2"/>
    <n v="0"/>
    <n v="47294.343864079499"/>
    <n v="6"/>
    <n v="0"/>
    <n v="42"/>
    <n v="0"/>
    <n v="1"/>
    <n v="1271399.5664017263"/>
    <n v="10"/>
  </r>
  <r>
    <x v="0"/>
    <s v="org.jsl.wfwt_14.apk"/>
    <x v="2"/>
    <n v="0"/>
    <n v="36581.216932274401"/>
    <n v="4"/>
    <n v="0"/>
    <n v="53"/>
    <n v="0"/>
    <n v="1"/>
    <n v="1271399.5664017263"/>
    <n v="10"/>
  </r>
  <r>
    <x v="0"/>
    <s v="org.ninthfloor.copperpdf_4.apk"/>
    <x v="2"/>
    <n v="0"/>
    <n v="36849.105648230703"/>
    <n v="0"/>
    <n v="0"/>
    <n v="0"/>
    <n v="0"/>
    <n v="1"/>
    <n v="1271399.5664017263"/>
    <n v="10"/>
  </r>
  <r>
    <x v="0"/>
    <s v="org.tuxpaint_923.apk"/>
    <x v="2"/>
    <n v="0"/>
    <n v="47540.311288088502"/>
    <n v="4"/>
    <n v="0"/>
    <n v="0"/>
    <n v="0"/>
    <n v="1"/>
    <n v="1271399.5664017263"/>
    <n v="10"/>
  </r>
  <r>
    <x v="0"/>
    <s v="org.zamedev.gloomydungeons2.opensource_1602221800.apk"/>
    <x v="2"/>
    <n v="0"/>
    <n v="47240.219525061497"/>
    <n v="0"/>
    <n v="0"/>
    <n v="0"/>
    <n v="0"/>
    <n v="1"/>
    <n v="1271399.5664017263"/>
    <n v="10"/>
  </r>
  <r>
    <x v="0"/>
    <s v="protect.budgetwatch_29.apk"/>
    <x v="2"/>
    <n v="0"/>
    <n v="42498.196438420498"/>
    <n v="2"/>
    <n v="0"/>
    <n v="23"/>
    <n v="0"/>
    <n v="1"/>
    <n v="1271399.5664017263"/>
    <n v="10"/>
  </r>
  <r>
    <x v="0"/>
    <s v="pt.isec.tp.am_4.apk"/>
    <x v="2"/>
    <n v="0"/>
    <n v="41230.077394284301"/>
    <n v="1"/>
    <n v="0"/>
    <n v="2"/>
    <n v="0"/>
    <n v="1"/>
    <n v="1271399.5664017263"/>
    <n v="10"/>
  </r>
  <r>
    <x v="0"/>
    <s v="ru.henridellal.dialer_10.apk"/>
    <x v="2"/>
    <n v="0"/>
    <n v="42243.293369654501"/>
    <n v="7"/>
    <n v="0"/>
    <n v="33"/>
    <n v="0"/>
    <n v="1"/>
    <n v="1271399.5664017263"/>
    <n v="10"/>
  </r>
  <r>
    <x v="0"/>
    <s v="trikita.talalarmo_19.apk"/>
    <x v="2"/>
    <n v="0"/>
    <n v="36582.3550098575"/>
    <n v="0"/>
    <n v="0"/>
    <n v="0"/>
    <n v="0"/>
    <n v="1"/>
    <n v="1271399.5664017263"/>
    <n v="10"/>
  </r>
  <r>
    <x v="0"/>
    <s v="uk.co.yahoo.p1rpp.calendartrigger_7.apk"/>
    <x v="2"/>
    <n v="0"/>
    <n v="19357.563538942399"/>
    <n v="0"/>
    <n v="0"/>
    <n v="0"/>
    <n v="0"/>
    <n v="1"/>
    <n v="1271399.5664017263"/>
    <n v="10"/>
  </r>
  <r>
    <x v="1"/>
    <s v="protect.budgetwatch_29.apk"/>
    <x v="2"/>
    <n v="0"/>
    <n v="44088.361449772397"/>
    <n v="2"/>
    <n v="0"/>
    <n v="23"/>
    <n v="0"/>
    <n v="1"/>
    <n v="1479178.3053153178"/>
    <n v="10"/>
  </r>
  <r>
    <x v="1"/>
    <s v="org.jsl.wfwt_14.apk"/>
    <x v="2"/>
    <n v="0"/>
    <n v="47517.315465956897"/>
    <n v="4"/>
    <n v="0"/>
    <n v="53"/>
    <n v="0"/>
    <n v="1"/>
    <n v="1479178.3053153178"/>
    <n v="10"/>
  </r>
  <r>
    <x v="1"/>
    <s v="com.nutomic.ensichat_17.apk"/>
    <x v="2"/>
    <n v="0"/>
    <n v="45782.158628106103"/>
    <n v="0"/>
    <n v="0"/>
    <n v="0"/>
    <n v="0"/>
    <n v="1"/>
    <n v="1479178.3053153178"/>
    <n v="10"/>
  </r>
  <r>
    <x v="1"/>
    <s v="trikita.talalarmo_19.apk"/>
    <x v="2"/>
    <n v="0"/>
    <n v="51534.168864134699"/>
    <n v="0"/>
    <n v="0"/>
    <n v="0"/>
    <n v="0"/>
    <n v="1"/>
    <n v="1479178.3053153178"/>
    <n v="10"/>
  </r>
  <r>
    <x v="1"/>
    <s v="uk.co.yahoo.p1rpp.calendartrigger_7.apk"/>
    <x v="2"/>
    <n v="0"/>
    <n v="47551.493678009101"/>
    <n v="0"/>
    <n v="0"/>
    <n v="0"/>
    <n v="0"/>
    <n v="1"/>
    <n v="1479178.3053153178"/>
    <n v="10"/>
  </r>
  <r>
    <x v="1"/>
    <s v="org.dnaq.dialer2_17.apk"/>
    <x v="2"/>
    <n v="0"/>
    <n v="45333.879393059702"/>
    <n v="10"/>
    <n v="0"/>
    <n v="97"/>
    <n v="0"/>
    <n v="1"/>
    <n v="1479178.3053153178"/>
    <n v="10"/>
  </r>
  <r>
    <x v="1"/>
    <s v="org.dyndns.sven_ola.debian_kit_6.apk"/>
    <x v="2"/>
    <n v="0"/>
    <n v="45554.9168440047"/>
    <n v="2"/>
    <n v="0"/>
    <n v="19"/>
    <n v="0"/>
    <n v="1"/>
    <n v="1479178.3053153178"/>
    <n v="10"/>
  </r>
  <r>
    <x v="1"/>
    <s v="ru.henridellal.dialer_10.apk"/>
    <x v="2"/>
    <n v="0"/>
    <n v="45537.442774977499"/>
    <n v="7"/>
    <n v="0"/>
    <n v="33"/>
    <n v="0"/>
    <n v="1"/>
    <n v="1479178.3053153178"/>
    <n v="10"/>
  </r>
  <r>
    <x v="1"/>
    <s v="net.zygotelabs.locker_11.apk"/>
    <x v="2"/>
    <n v="0"/>
    <n v="46678.513535996899"/>
    <n v="0"/>
    <n v="0"/>
    <n v="0"/>
    <n v="0"/>
    <n v="1"/>
    <n v="1479178.3053153178"/>
    <n v="10"/>
  </r>
  <r>
    <x v="1"/>
    <s v="org.ninthfloor.copperpdf_4.apk"/>
    <x v="2"/>
    <n v="0"/>
    <n v="50163.293058052601"/>
    <n v="0"/>
    <n v="0"/>
    <n v="0"/>
    <n v="0"/>
    <n v="1"/>
    <n v="1479178.3053153178"/>
    <n v="10"/>
  </r>
  <r>
    <x v="1"/>
    <s v="net.tedstein.AndroSS_17.apk"/>
    <x v="2"/>
    <n v="0"/>
    <n v="50585.7880890835"/>
    <n v="4"/>
    <n v="0"/>
    <n v="42"/>
    <n v="0"/>
    <n v="1"/>
    <n v="1479178.3053153178"/>
    <n v="10"/>
  </r>
  <r>
    <x v="1"/>
    <s v="eu.polarclock_10.apk"/>
    <x v="2"/>
    <n v="0"/>
    <n v="45143.441131105603"/>
    <n v="0"/>
    <n v="0"/>
    <n v="0"/>
    <n v="0"/>
    <n v="1"/>
    <n v="1479178.3053153178"/>
    <n v="10"/>
  </r>
  <r>
    <x v="1"/>
    <s v="io.github.alketii.mightyknight_1.apk"/>
    <x v="2"/>
    <n v="0"/>
    <n v="45779.406031826496"/>
    <n v="0"/>
    <n v="0"/>
    <n v="0"/>
    <n v="0"/>
    <n v="1"/>
    <n v="1479178.3053153178"/>
    <n v="10"/>
  </r>
  <r>
    <x v="1"/>
    <s v="nya.miku.wishmaster_54.apk"/>
    <x v="2"/>
    <n v="0"/>
    <n v="45110.540680121601"/>
    <n v="3"/>
    <n v="0"/>
    <n v="82"/>
    <n v="0"/>
    <n v="1"/>
    <n v="1479178.3053153178"/>
    <n v="10"/>
  </r>
  <r>
    <x v="1"/>
    <s v="com.gitlab.ardash.appleflinger.android_1005006.apk"/>
    <x v="2"/>
    <n v="0"/>
    <n v="45604.8675051424"/>
    <n v="0"/>
    <n v="0"/>
    <n v="0"/>
    <n v="0"/>
    <n v="1"/>
    <n v="1479178.3053153178"/>
    <n v="10"/>
  </r>
  <r>
    <x v="1"/>
    <s v="com.angrydoughnuts.android.alarmclock_15.apk"/>
    <x v="2"/>
    <n v="0"/>
    <n v="45782.348986947902"/>
    <n v="27"/>
    <n v="0"/>
    <n v="215"/>
    <n v="0"/>
    <n v="1"/>
    <n v="1479178.3053153178"/>
    <n v="10"/>
  </r>
  <r>
    <x v="1"/>
    <s v="jackpal.androidterm_72.apk"/>
    <x v="2"/>
    <n v="0"/>
    <n v="45822.874662932001"/>
    <n v="1"/>
    <n v="0"/>
    <n v="40"/>
    <n v="0"/>
    <n v="1"/>
    <n v="1479178.3053153178"/>
    <n v="10"/>
  </r>
  <r>
    <x v="1"/>
    <s v="io.github.lonamiwebs.klooni_820.apk"/>
    <x v="2"/>
    <n v="0"/>
    <n v="45592.771327123002"/>
    <n v="0"/>
    <n v="0"/>
    <n v="0"/>
    <n v="0"/>
    <n v="1"/>
    <n v="1479178.3053153178"/>
    <n v="10"/>
  </r>
  <r>
    <x v="1"/>
    <s v="com.notriddle.budget_44.apk"/>
    <x v="2"/>
    <n v="0"/>
    <n v="45548.213285859601"/>
    <n v="2"/>
    <n v="0"/>
    <n v="8"/>
    <n v="0"/>
    <n v="1"/>
    <n v="1479178.3053153178"/>
    <n v="10"/>
  </r>
  <r>
    <x v="1"/>
    <s v="daniel_32.flexiblewallpaper_2.apk"/>
    <x v="2"/>
    <n v="0"/>
    <n v="46452.820466831297"/>
    <n v="1"/>
    <n v="0"/>
    <n v="0"/>
    <n v="0"/>
    <n v="1"/>
    <n v="1479178.3053153178"/>
    <n v="10"/>
  </r>
  <r>
    <x v="1"/>
    <s v="anupam.acrylic_17.apk"/>
    <x v="2"/>
    <n v="0"/>
    <n v="45814.761352026799"/>
    <n v="0"/>
    <n v="0"/>
    <n v="28"/>
    <n v="0"/>
    <n v="1"/>
    <n v="1479178.3053153178"/>
    <n v="10"/>
  </r>
  <r>
    <x v="1"/>
    <s v="com.miqote.shanawp_10.apk"/>
    <x v="2"/>
    <n v="0"/>
    <n v="46548.533765133398"/>
    <n v="0"/>
    <n v="0"/>
    <n v="0"/>
    <n v="0"/>
    <n v="1"/>
    <n v="1479178.3053153178"/>
    <n v="10"/>
  </r>
  <r>
    <x v="1"/>
    <s v="net.osmand.plus_355.apk"/>
    <x v="2"/>
    <n v="0"/>
    <n v="124533.715710043"/>
    <n v="0"/>
    <n v="0"/>
    <n v="5"/>
    <n v="0"/>
    <n v="1"/>
    <n v="1479178.3053153178"/>
    <n v="10"/>
  </r>
  <r>
    <x v="1"/>
    <s v="org.jfedor.frozenbubble_54.apk"/>
    <x v="2"/>
    <n v="0"/>
    <n v="47645.872691878998"/>
    <n v="6"/>
    <n v="0"/>
    <n v="42"/>
    <n v="0"/>
    <n v="1"/>
    <n v="1479178.3053153178"/>
    <n v="10"/>
  </r>
  <r>
    <x v="1"/>
    <s v="pt.isec.tp.am_4.apk"/>
    <x v="2"/>
    <n v="0"/>
    <n v="46576.215947978199"/>
    <n v="1"/>
    <n v="0"/>
    <n v="2"/>
    <n v="0"/>
    <n v="1"/>
    <n v="1479178.3053153178"/>
    <n v="10"/>
  </r>
  <r>
    <x v="1"/>
    <s v="org.zamedev.gloomydungeons2.opensource_1602221800.apk"/>
    <x v="2"/>
    <n v="0"/>
    <n v="46669.063044013397"/>
    <n v="0"/>
    <n v="0"/>
    <n v="0"/>
    <n v="0"/>
    <n v="1"/>
    <n v="1479178.3053153178"/>
    <n v="10"/>
  </r>
  <r>
    <x v="1"/>
    <s v="eu.kanade.tachiyomi_41.apk"/>
    <x v="2"/>
    <n v="0"/>
    <n v="46661.863818997503"/>
    <n v="1"/>
    <n v="0"/>
    <n v="0"/>
    <n v="0"/>
    <n v="1"/>
    <n v="1479178.3053153178"/>
    <n v="10"/>
  </r>
  <r>
    <x v="1"/>
    <s v="com.github.yeriomin.workoutlog_2.apk"/>
    <x v="2"/>
    <n v="0"/>
    <n v="46559.776294045099"/>
    <n v="0"/>
    <n v="0"/>
    <n v="12"/>
    <n v="0"/>
    <n v="1"/>
    <n v="1479178.3053153178"/>
    <n v="10"/>
  </r>
  <r>
    <x v="1"/>
    <s v="net.khertan.forrunners_101030.apk"/>
    <x v="2"/>
    <n v="0"/>
    <n v="48216.558960033501"/>
    <n v="0"/>
    <n v="0"/>
    <n v="0"/>
    <n v="0"/>
    <n v="1"/>
    <n v="1479178.3053153178"/>
    <n v="10"/>
  </r>
  <r>
    <x v="1"/>
    <s v="org.tuxpaint_923.apk"/>
    <x v="2"/>
    <n v="0"/>
    <n v="48787.327872123496"/>
    <n v="4"/>
    <n v="0"/>
    <n v="0"/>
    <n v="0"/>
    <n v="1"/>
    <n v="1479178.3053153178"/>
    <n v="10"/>
  </r>
  <r>
    <x v="2"/>
    <s v="org.tuxpaint_923.apk"/>
    <x v="2"/>
    <n v="0"/>
    <n v="39272.407080978097"/>
    <n v="4"/>
    <n v="0"/>
    <n v="0"/>
    <n v="0"/>
    <n v="1"/>
    <n v="8416906.9680059254"/>
    <n v="10"/>
  </r>
  <r>
    <x v="2"/>
    <s v="com.miqote.shanawp_10.apk"/>
    <x v="2"/>
    <n v="0"/>
    <n v="40076.7824272625"/>
    <n v="0"/>
    <n v="0"/>
    <n v="0"/>
    <n v="0"/>
    <n v="1"/>
    <n v="8416906.9680059254"/>
    <n v="10"/>
  </r>
  <r>
    <x v="2"/>
    <s v="com.notriddle.budget_44.apk"/>
    <x v="2"/>
    <n v="0"/>
    <n v="39926.4610451646"/>
    <n v="2"/>
    <n v="0"/>
    <n v="8"/>
    <n v="0"/>
    <n v="1"/>
    <n v="8416906.9680059254"/>
    <n v="10"/>
  </r>
  <r>
    <x v="2"/>
    <s v="com.nutomic.ensichat_17.apk"/>
    <x v="2"/>
    <n v="0"/>
    <n v="41068.957407027403"/>
    <n v="0"/>
    <n v="0"/>
    <n v="0"/>
    <n v="0"/>
    <n v="1"/>
    <n v="8416906.9680059254"/>
    <n v="10"/>
  </r>
  <r>
    <x v="2"/>
    <s v="org.zamedev.gloomydungeons2.opensource_1602221800.apk"/>
    <x v="2"/>
    <n v="0"/>
    <n v="24040.3282507322"/>
    <n v="0"/>
    <n v="0"/>
    <n v="0"/>
    <n v="0"/>
    <n v="1"/>
    <n v="8416906.9680059254"/>
    <n v="10"/>
  </r>
  <r>
    <x v="2"/>
    <s v="anupam.acrylic_17.apk"/>
    <x v="2"/>
    <n v="0"/>
    <n v="41441.007527057001"/>
    <n v="0"/>
    <n v="0"/>
    <n v="28"/>
    <n v="0"/>
    <n v="1"/>
    <n v="8416906.9680059254"/>
    <n v="10"/>
  </r>
  <r>
    <x v="2"/>
    <s v="protect.budgetwatch_29.apk"/>
    <x v="2"/>
    <n v="0"/>
    <n v="41221.068466082201"/>
    <n v="2"/>
    <n v="0"/>
    <n v="23"/>
    <n v="0"/>
    <n v="1"/>
    <n v="8416906.9680059254"/>
    <n v="10"/>
  </r>
  <r>
    <x v="2"/>
    <s v="daniel_32.flexiblewallpaper_2.apk"/>
    <x v="2"/>
    <n v="0"/>
    <n v="41910.789505112902"/>
    <n v="1"/>
    <n v="0"/>
    <n v="0"/>
    <n v="0"/>
    <n v="1"/>
    <n v="8416906.9680059254"/>
    <n v="10"/>
  </r>
  <r>
    <x v="2"/>
    <s v="nya.miku.wishmaster_54.apk"/>
    <x v="2"/>
    <n v="0"/>
    <n v="41133.749871980399"/>
    <n v="3"/>
    <n v="0"/>
    <n v="82"/>
    <n v="0"/>
    <n v="1"/>
    <n v="8416906.9680059254"/>
    <n v="10"/>
  </r>
  <r>
    <x v="2"/>
    <s v="org.jsl.wfwt_14.apk"/>
    <x v="2"/>
    <n v="0"/>
    <n v="41432.443434838198"/>
    <n v="4"/>
    <n v="0"/>
    <n v="53"/>
    <n v="0"/>
    <n v="1"/>
    <n v="8416906.9680059254"/>
    <n v="10"/>
  </r>
  <r>
    <x v="2"/>
    <s v="com.gitlab.ardash.appleflinger.android_1005006.apk"/>
    <x v="2"/>
    <n v="0"/>
    <n v="41299.1461209021"/>
    <n v="0"/>
    <n v="0"/>
    <n v="0"/>
    <n v="0"/>
    <n v="1"/>
    <n v="8416906.9680059254"/>
    <n v="10"/>
  </r>
  <r>
    <x v="2"/>
    <s v="jackpal.androidterm_72.apk"/>
    <x v="2"/>
    <n v="0"/>
    <n v="42037.608451209897"/>
    <n v="1"/>
    <n v="0"/>
    <n v="40"/>
    <n v="0"/>
    <n v="1"/>
    <n v="8416906.9680059254"/>
    <n v="10"/>
  </r>
  <r>
    <x v="2"/>
    <s v="org.dyndns.sven_ola.debian_kit_6.apk"/>
    <x v="2"/>
    <n v="0"/>
    <n v="42898.621962871403"/>
    <n v="2"/>
    <n v="0"/>
    <n v="19"/>
    <n v="0"/>
    <n v="1"/>
    <n v="8416906.9680059254"/>
    <n v="10"/>
  </r>
  <r>
    <x v="2"/>
    <s v="net.tedstein.AndroSS_17.apk"/>
    <x v="2"/>
    <n v="0"/>
    <n v="42891.419492196197"/>
    <n v="4"/>
    <n v="0"/>
    <n v="42"/>
    <n v="0"/>
    <n v="1"/>
    <n v="8416906.9680059254"/>
    <n v="10"/>
  </r>
  <r>
    <x v="2"/>
    <s v="org.dnaq.dialer2_17.apk"/>
    <x v="2"/>
    <n v="0"/>
    <n v="41499.566182028502"/>
    <n v="10"/>
    <n v="0"/>
    <n v="97"/>
    <n v="0"/>
    <n v="1"/>
    <n v="8416906.9680059254"/>
    <n v="10"/>
  </r>
  <r>
    <x v="2"/>
    <s v="uk.co.yahoo.p1rpp.calendartrigger_7.apk"/>
    <x v="2"/>
    <n v="0"/>
    <n v="42912.116191815498"/>
    <n v="0"/>
    <n v="0"/>
    <n v="0"/>
    <n v="0"/>
    <n v="1"/>
    <n v="8416906.9680059254"/>
    <n v="10"/>
  </r>
  <r>
    <x v="2"/>
    <s v="eu.polarclock_10.apk"/>
    <x v="2"/>
    <n v="0"/>
    <n v="41909.787881653698"/>
    <n v="0"/>
    <n v="0"/>
    <n v="0"/>
    <n v="0"/>
    <n v="1"/>
    <n v="8416906.9680059254"/>
    <n v="10"/>
  </r>
  <r>
    <x v="2"/>
    <s v="io.github.alketii.mightyknight_1.apk"/>
    <x v="2"/>
    <n v="0"/>
    <n v="41539.986603893303"/>
    <n v="0"/>
    <n v="0"/>
    <n v="0"/>
    <n v="0"/>
    <n v="1"/>
    <n v="8416906.9680059254"/>
    <n v="10"/>
  </r>
  <r>
    <x v="2"/>
    <s v="net.zygotelabs.locker_11.apk"/>
    <x v="2"/>
    <n v="0"/>
    <n v="42450.270327273698"/>
    <n v="0"/>
    <n v="0"/>
    <n v="0"/>
    <n v="0"/>
    <n v="1"/>
    <n v="8416906.9680059254"/>
    <n v="10"/>
  </r>
  <r>
    <x v="2"/>
    <s v="com.github.yeriomin.workoutlog_2.apk"/>
    <x v="2"/>
    <n v="0"/>
    <n v="42900.808500125997"/>
    <n v="0"/>
    <n v="0"/>
    <n v="12"/>
    <n v="0"/>
    <n v="1"/>
    <n v="8416906.9680059254"/>
    <n v="10"/>
  </r>
  <r>
    <x v="2"/>
    <s v="ru.henridellal.dialer_10.apk"/>
    <x v="2"/>
    <n v="0"/>
    <n v="42454.7056830488"/>
    <n v="7"/>
    <n v="0"/>
    <n v="33"/>
    <n v="0"/>
    <n v="1"/>
    <n v="8416906.9680059254"/>
    <n v="10"/>
  </r>
  <r>
    <x v="2"/>
    <s v="io.github.lonamiwebs.klooni_820.apk"/>
    <x v="2"/>
    <n v="0"/>
    <n v="42577.173365280003"/>
    <n v="0"/>
    <n v="0"/>
    <n v="0"/>
    <n v="0"/>
    <n v="1"/>
    <n v="8416906.9680059254"/>
    <n v="10"/>
  </r>
  <r>
    <x v="2"/>
    <s v="trikita.talalarmo_19.apk"/>
    <x v="2"/>
    <n v="0"/>
    <n v="41980.9395982883"/>
    <n v="0"/>
    <n v="0"/>
    <n v="0"/>
    <n v="0"/>
    <n v="1"/>
    <n v="8416906.9680059254"/>
    <n v="10"/>
  </r>
  <r>
    <x v="2"/>
    <s v="org.ninthfloor.copperpdf_4.apk"/>
    <x v="2"/>
    <n v="0"/>
    <n v="42929.866804275603"/>
    <n v="0"/>
    <n v="0"/>
    <n v="0"/>
    <n v="0"/>
    <n v="1"/>
    <n v="8416906.9680059254"/>
    <n v="10"/>
  </r>
  <r>
    <x v="2"/>
    <s v="com.angrydoughnuts.android.alarmclock_15.apk"/>
    <x v="2"/>
    <n v="0"/>
    <n v="42924.753525760003"/>
    <n v="27"/>
    <n v="0"/>
    <n v="215"/>
    <n v="0"/>
    <n v="1"/>
    <n v="8416906.9680059254"/>
    <n v="10"/>
  </r>
  <r>
    <x v="2"/>
    <s v="pt.isec.tp.am_4.apk"/>
    <x v="2"/>
    <n v="0"/>
    <n v="42766.147059854098"/>
    <n v="1"/>
    <n v="0"/>
    <n v="2"/>
    <n v="0"/>
    <n v="1"/>
    <n v="8416906.9680059254"/>
    <n v="10"/>
  </r>
  <r>
    <x v="2"/>
    <s v="net.osmand.plus_355.apk"/>
    <x v="2"/>
    <n v="0"/>
    <n v="7212431.6467870902"/>
    <n v="0"/>
    <n v="0"/>
    <n v="5"/>
    <n v="0"/>
    <n v="0"/>
    <n v="8416906.9680059254"/>
    <n v="10"/>
  </r>
  <r>
    <x v="2"/>
    <s v="eu.kanade.tachiyomi_41.apk"/>
    <x v="2"/>
    <n v="0"/>
    <n v="44016.1318420432"/>
    <n v="1"/>
    <n v="0"/>
    <n v="0"/>
    <n v="0"/>
    <n v="1"/>
    <n v="8416906.9680059254"/>
    <n v="10"/>
  </r>
  <r>
    <x v="2"/>
    <s v="net.khertan.forrunners_101030.apk"/>
    <x v="2"/>
    <n v="0"/>
    <n v="43526.385331060701"/>
    <n v="0"/>
    <n v="0"/>
    <n v="0"/>
    <n v="0"/>
    <n v="1"/>
    <n v="8416906.9680059254"/>
    <n v="10"/>
  </r>
  <r>
    <x v="2"/>
    <s v="org.jfedor.frozenbubble_54.apk"/>
    <x v="2"/>
    <n v="0"/>
    <n v="47435.891279019401"/>
    <n v="6"/>
    <n v="0"/>
    <n v="42"/>
    <n v="0"/>
    <n v="1"/>
    <n v="8416906.9680059254"/>
    <n v="10"/>
  </r>
  <r>
    <x v="0"/>
    <s v="anupam.acrylic_17.apk"/>
    <x v="3"/>
    <n v="0"/>
    <n v="17362.260106950998"/>
    <n v="0"/>
    <n v="0"/>
    <n v="28"/>
    <n v="0"/>
    <n v="1"/>
    <n v="8233281.8501936179"/>
    <n v="2"/>
  </r>
  <r>
    <x v="0"/>
    <s v="com.angrydoughnuts.android.alarmclock_15.apk"/>
    <x v="3"/>
    <n v="0"/>
    <n v="47382.894978858501"/>
    <n v="27"/>
    <n v="0"/>
    <n v="215"/>
    <n v="0"/>
    <n v="1"/>
    <n v="8233281.8501936179"/>
    <n v="2"/>
  </r>
  <r>
    <x v="0"/>
    <s v="com.github.yeriomin.workoutlog_2.apk"/>
    <x v="3"/>
    <n v="0"/>
    <n v="49497.228737920501"/>
    <n v="0"/>
    <n v="0"/>
    <n v="12"/>
    <n v="0"/>
    <n v="1"/>
    <n v="8233281.8501936179"/>
    <n v="2"/>
  </r>
  <r>
    <x v="0"/>
    <s v="com.gitlab.ardash.appleflinger.android_1005006.apk"/>
    <x v="3"/>
    <n v="0"/>
    <n v="51030.986532103198"/>
    <n v="0"/>
    <n v="0"/>
    <n v="0"/>
    <n v="0"/>
    <n v="1"/>
    <n v="8233281.8501936179"/>
    <n v="2"/>
  </r>
  <r>
    <x v="0"/>
    <s v="com.miqote.shanawp_10.apk"/>
    <x v="3"/>
    <n v="0"/>
    <n v="17686.2920350395"/>
    <n v="0"/>
    <n v="0"/>
    <n v="0"/>
    <n v="0"/>
    <n v="1"/>
    <n v="8233281.8501936179"/>
    <n v="2"/>
  </r>
  <r>
    <x v="0"/>
    <s v="com.notriddle.budget_44.apk"/>
    <x v="3"/>
    <n v="0"/>
    <n v="17366.311669349601"/>
    <n v="2"/>
    <n v="0"/>
    <n v="8"/>
    <n v="0"/>
    <n v="1"/>
    <n v="8233281.8501936179"/>
    <n v="2"/>
  </r>
  <r>
    <x v="0"/>
    <s v="com.nutomic.ensichat_17.apk"/>
    <x v="3"/>
    <n v="0"/>
    <n v="48041.169127915004"/>
    <n v="0"/>
    <n v="0"/>
    <n v="0"/>
    <n v="0"/>
    <n v="1"/>
    <n v="8233281.8501936179"/>
    <n v="2"/>
  </r>
  <r>
    <x v="0"/>
    <s v="daniel_32.flexiblewallpaper_2.apk"/>
    <x v="3"/>
    <n v="0"/>
    <n v="17285.506892949299"/>
    <n v="1"/>
    <n v="0"/>
    <n v="0"/>
    <n v="0"/>
    <n v="1"/>
    <n v="8233281.8501936179"/>
    <n v="2"/>
  </r>
  <r>
    <x v="0"/>
    <s v="eu.kanade.tachiyomi_41.apk"/>
    <x v="3"/>
    <n v="0"/>
    <n v="50885.837930720299"/>
    <n v="1"/>
    <n v="0"/>
    <n v="0"/>
    <n v="0"/>
    <n v="1"/>
    <n v="8233281.8501936179"/>
    <n v="2"/>
  </r>
  <r>
    <x v="0"/>
    <s v="eu.polarclock_10.apk"/>
    <x v="3"/>
    <n v="0"/>
    <n v="17569.304571952602"/>
    <n v="0"/>
    <n v="0"/>
    <n v="0"/>
    <n v="0"/>
    <n v="1"/>
    <n v="8233281.8501936179"/>
    <n v="2"/>
  </r>
  <r>
    <x v="0"/>
    <s v="io.github.alketii.mightyknight_1.apk"/>
    <x v="3"/>
    <n v="0"/>
    <n v="49111.395637970403"/>
    <n v="0"/>
    <n v="0"/>
    <n v="0"/>
    <n v="0"/>
    <n v="1"/>
    <n v="8233281.8501936179"/>
    <n v="2"/>
  </r>
  <r>
    <x v="0"/>
    <s v="io.github.lonamiwebs.klooni_820.apk"/>
    <x v="3"/>
    <n v="0"/>
    <n v="47286.694143898698"/>
    <n v="0"/>
    <n v="0"/>
    <n v="0"/>
    <n v="0"/>
    <n v="1"/>
    <n v="8233281.8501936179"/>
    <n v="2"/>
  </r>
  <r>
    <x v="0"/>
    <s v="jackpal.androidterm_72.apk"/>
    <x v="3"/>
    <n v="0"/>
    <n v="17584.434081800198"/>
    <n v="1"/>
    <n v="0"/>
    <n v="40"/>
    <n v="0"/>
    <n v="1"/>
    <n v="8233281.8501936179"/>
    <n v="2"/>
  </r>
  <r>
    <x v="0"/>
    <s v="net.khertan.forrunners_101030.apk"/>
    <x v="3"/>
    <n v="0"/>
    <n v="50670.6951581873"/>
    <n v="0"/>
    <n v="0"/>
    <n v="0"/>
    <n v="0"/>
    <n v="1"/>
    <n v="8233281.8501936179"/>
    <n v="2"/>
  </r>
  <r>
    <x v="0"/>
    <s v="net.osmand.plus_355.apk"/>
    <x v="3"/>
    <n v="0"/>
    <n v="7216494.1982920198"/>
    <n v="0"/>
    <n v="0"/>
    <n v="5"/>
    <n v="0"/>
    <n v="0"/>
    <n v="8233281.8501936179"/>
    <n v="2"/>
  </r>
  <r>
    <x v="0"/>
    <s v="net.tedstein.AndroSS_17.apk"/>
    <x v="3"/>
    <n v="0"/>
    <n v="17323.698555119299"/>
    <n v="4"/>
    <n v="0"/>
    <n v="42"/>
    <n v="0"/>
    <n v="1"/>
    <n v="8233281.8501936179"/>
    <n v="2"/>
  </r>
  <r>
    <x v="0"/>
    <s v="net.zygotelabs.locker_11.apk"/>
    <x v="3"/>
    <n v="0"/>
    <n v="17827.962139155701"/>
    <n v="0"/>
    <n v="0"/>
    <n v="0"/>
    <n v="0"/>
    <n v="1"/>
    <n v="8233281.8501936179"/>
    <n v="2"/>
  </r>
  <r>
    <x v="0"/>
    <s v="nya.miku.wishmaster_54.apk"/>
    <x v="3"/>
    <n v="0"/>
    <n v="48367.032906040498"/>
    <n v="3"/>
    <n v="0"/>
    <n v="82"/>
    <n v="0"/>
    <n v="1"/>
    <n v="8233281.8501936179"/>
    <n v="2"/>
  </r>
  <r>
    <x v="0"/>
    <s v="org.dnaq.dialer2_17.apk"/>
    <x v="3"/>
    <n v="0"/>
    <n v="17356.579698622201"/>
    <n v="10"/>
    <n v="0"/>
    <n v="97"/>
    <n v="0"/>
    <n v="1"/>
    <n v="8233281.8501936179"/>
    <n v="2"/>
  </r>
  <r>
    <x v="0"/>
    <s v="org.dyndns.sven_ola.debian_kit_6.apk"/>
    <x v="3"/>
    <n v="0"/>
    <n v="17361.692340113201"/>
    <n v="2"/>
    <n v="0"/>
    <n v="19"/>
    <n v="0"/>
    <n v="1"/>
    <n v="8233281.8501936179"/>
    <n v="2"/>
  </r>
  <r>
    <x v="0"/>
    <s v="org.jfedor.frozenbubble_54.apk"/>
    <x v="3"/>
    <n v="0"/>
    <n v="50882.315873168402"/>
    <n v="6"/>
    <n v="0"/>
    <n v="42"/>
    <n v="0"/>
    <n v="1"/>
    <n v="8233281.8501936179"/>
    <n v="2"/>
  </r>
  <r>
    <x v="0"/>
    <s v="org.jsl.wfwt_14.apk"/>
    <x v="3"/>
    <n v="0"/>
    <n v="17313.232683110899"/>
    <n v="4"/>
    <n v="0"/>
    <n v="53"/>
    <n v="0"/>
    <n v="1"/>
    <n v="8233281.8501936179"/>
    <n v="2"/>
  </r>
  <r>
    <x v="0"/>
    <s v="org.ninthfloor.copperpdf_4.apk"/>
    <x v="3"/>
    <n v="0"/>
    <n v="17329.072473105"/>
    <n v="0"/>
    <n v="0"/>
    <n v="0"/>
    <n v="0"/>
    <n v="1"/>
    <n v="8233281.8501936179"/>
    <n v="2"/>
  </r>
  <r>
    <x v="0"/>
    <s v="org.tuxpaint_923.apk"/>
    <x v="3"/>
    <n v="0"/>
    <n v="52093.892035074503"/>
    <n v="4"/>
    <n v="0"/>
    <n v="0"/>
    <n v="0"/>
    <n v="1"/>
    <n v="8233281.8501936179"/>
    <n v="2"/>
  </r>
  <r>
    <x v="0"/>
    <s v="org.zamedev.gloomydungeons2.opensource_1602221800.apk"/>
    <x v="3"/>
    <n v="0"/>
    <n v="49627.829011995302"/>
    <n v="0"/>
    <n v="0"/>
    <n v="0"/>
    <n v="0"/>
    <n v="1"/>
    <n v="8233281.8501936179"/>
    <n v="2"/>
  </r>
  <r>
    <x v="0"/>
    <s v="protect.budgetwatch_29.apk"/>
    <x v="3"/>
    <n v="0"/>
    <n v="49972.186978906298"/>
    <n v="2"/>
    <n v="0"/>
    <n v="23"/>
    <n v="0"/>
    <n v="1"/>
    <n v="8233281.8501936179"/>
    <n v="2"/>
  </r>
  <r>
    <x v="0"/>
    <s v="pt.isec.tp.am_4.apk"/>
    <x v="3"/>
    <n v="0"/>
    <n v="49610.225441865601"/>
    <n v="1"/>
    <n v="0"/>
    <n v="2"/>
    <n v="0"/>
    <n v="1"/>
    <n v="8233281.8501936179"/>
    <n v="2"/>
  </r>
  <r>
    <x v="0"/>
    <s v="ru.henridellal.dialer_10.apk"/>
    <x v="3"/>
    <n v="0"/>
    <n v="47125.739153008901"/>
    <n v="7"/>
    <n v="0"/>
    <n v="33"/>
    <n v="0"/>
    <n v="1"/>
    <n v="8233281.8501936179"/>
    <n v="2"/>
  </r>
  <r>
    <x v="0"/>
    <s v="trikita.talalarmo_19.apk"/>
    <x v="3"/>
    <n v="0"/>
    <n v="48428.053382784099"/>
    <n v="0"/>
    <n v="0"/>
    <n v="0"/>
    <n v="0"/>
    <n v="1"/>
    <n v="8233281.8501936179"/>
    <n v="2"/>
  </r>
  <r>
    <x v="0"/>
    <s v="uk.co.yahoo.p1rpp.calendartrigger_7.apk"/>
    <x v="3"/>
    <n v="0"/>
    <n v="17407.1276239119"/>
    <n v="0"/>
    <n v="0"/>
    <n v="0"/>
    <n v="0"/>
    <n v="1"/>
    <n v="8233281.8501936179"/>
    <n v="2"/>
  </r>
  <r>
    <x v="1"/>
    <s v="com.miqote.shanawp_10.apk"/>
    <x v="3"/>
    <n v="0"/>
    <n v="47876.926794182502"/>
    <n v="0"/>
    <n v="0"/>
    <n v="0"/>
    <n v="0"/>
    <n v="1"/>
    <n v="1438225.2572523423"/>
    <n v="2"/>
  </r>
  <r>
    <x v="1"/>
    <s v="anupam.acrylic_17.apk"/>
    <x v="3"/>
    <n v="0"/>
    <n v="46852.099729003297"/>
    <n v="0"/>
    <n v="0"/>
    <n v="28"/>
    <n v="0"/>
    <n v="1"/>
    <n v="1438225.2572523423"/>
    <n v="2"/>
  </r>
  <r>
    <x v="1"/>
    <s v="com.angrydoughnuts.android.alarmclock_15.apk"/>
    <x v="3"/>
    <n v="0"/>
    <n v="47238.001764053399"/>
    <n v="27"/>
    <n v="0"/>
    <n v="215"/>
    <n v="0"/>
    <n v="1"/>
    <n v="1438225.2572523423"/>
    <n v="2"/>
  </r>
  <r>
    <x v="1"/>
    <s v="daniel_32.flexiblewallpaper_2.apk"/>
    <x v="3"/>
    <n v="0"/>
    <n v="47297.551664989398"/>
    <n v="1"/>
    <n v="0"/>
    <n v="0"/>
    <n v="0"/>
    <n v="1"/>
    <n v="1438225.2572523423"/>
    <n v="2"/>
  </r>
  <r>
    <x v="1"/>
    <s v="net.osmand.plus_355.apk"/>
    <x v="3"/>
    <n v="0"/>
    <n v="56036.096228985101"/>
    <n v="0"/>
    <n v="0"/>
    <n v="5"/>
    <n v="0"/>
    <n v="1"/>
    <n v="1438225.2572523423"/>
    <n v="2"/>
  </r>
  <r>
    <x v="1"/>
    <s v="eu.polarclock_10.apk"/>
    <x v="3"/>
    <n v="0"/>
    <n v="47261.028287000903"/>
    <n v="0"/>
    <n v="0"/>
    <n v="0"/>
    <n v="0"/>
    <n v="1"/>
    <n v="1438225.2572523423"/>
    <n v="2"/>
  </r>
  <r>
    <x v="1"/>
    <s v="com.github.yeriomin.workoutlog_2.apk"/>
    <x v="3"/>
    <n v="0"/>
    <n v="47331.655364017897"/>
    <n v="0"/>
    <n v="0"/>
    <n v="12"/>
    <n v="0"/>
    <n v="1"/>
    <n v="1438225.2572523423"/>
    <n v="2"/>
  </r>
  <r>
    <x v="1"/>
    <s v="io.github.lonamiwebs.klooni_820.apk"/>
    <x v="3"/>
    <n v="0"/>
    <n v="47886.876509059199"/>
    <n v="0"/>
    <n v="0"/>
    <n v="0"/>
    <n v="0"/>
    <n v="1"/>
    <n v="1438225.2572523423"/>
    <n v="2"/>
  </r>
  <r>
    <x v="1"/>
    <s v="nya.miku.wishmaster_54.apk"/>
    <x v="3"/>
    <n v="0"/>
    <n v="47618.190373992496"/>
    <n v="3"/>
    <n v="0"/>
    <n v="82"/>
    <n v="0"/>
    <n v="1"/>
    <n v="1438225.2572523423"/>
    <n v="2"/>
  </r>
  <r>
    <x v="1"/>
    <s v="org.dnaq.dialer2_17.apk"/>
    <x v="3"/>
    <n v="0"/>
    <n v="48771.143072983199"/>
    <n v="10"/>
    <n v="0"/>
    <n v="97"/>
    <n v="0"/>
    <n v="1"/>
    <n v="1438225.2572523423"/>
    <n v="2"/>
  </r>
  <r>
    <x v="1"/>
    <s v="jackpal.androidterm_72.apk"/>
    <x v="3"/>
    <n v="0"/>
    <n v="47308.671729173497"/>
    <n v="1"/>
    <n v="0"/>
    <n v="40"/>
    <n v="0"/>
    <n v="1"/>
    <n v="1438225.2572523423"/>
    <n v="2"/>
  </r>
  <r>
    <x v="1"/>
    <s v="com.notriddle.budget_44.apk"/>
    <x v="3"/>
    <n v="0"/>
    <n v="47294.681640807503"/>
    <n v="2"/>
    <n v="0"/>
    <n v="8"/>
    <n v="0"/>
    <n v="1"/>
    <n v="1438225.2572523423"/>
    <n v="2"/>
  </r>
  <r>
    <x v="1"/>
    <s v="io.github.alketii.mightyknight_1.apk"/>
    <x v="3"/>
    <n v="0"/>
    <n v="48452.534221112699"/>
    <n v="0"/>
    <n v="0"/>
    <n v="0"/>
    <n v="0"/>
    <n v="1"/>
    <n v="1438225.2572523423"/>
    <n v="2"/>
  </r>
  <r>
    <x v="1"/>
    <s v="eu.kanade.tachiyomi_41.apk"/>
    <x v="3"/>
    <n v="0"/>
    <n v="49881.116093834797"/>
    <n v="1"/>
    <n v="0"/>
    <n v="0"/>
    <n v="0"/>
    <n v="1"/>
    <n v="1438225.2572523423"/>
    <n v="2"/>
  </r>
  <r>
    <x v="1"/>
    <s v="net.zygotelabs.locker_11.apk"/>
    <x v="3"/>
    <n v="0"/>
    <n v="47469.305980950499"/>
    <n v="0"/>
    <n v="0"/>
    <n v="0"/>
    <n v="0"/>
    <n v="1"/>
    <n v="1438225.2572523423"/>
    <n v="2"/>
  </r>
  <r>
    <x v="1"/>
    <s v="com.nutomic.ensichat_17.apk"/>
    <x v="3"/>
    <n v="0"/>
    <n v="48714.420355157898"/>
    <n v="0"/>
    <n v="0"/>
    <n v="0"/>
    <n v="0"/>
    <n v="1"/>
    <n v="1438225.2572523423"/>
    <n v="2"/>
  </r>
  <r>
    <x v="1"/>
    <s v="protect.budgetwatch_29.apk"/>
    <x v="3"/>
    <n v="0"/>
    <n v="47269.063479034201"/>
    <n v="2"/>
    <n v="0"/>
    <n v="23"/>
    <n v="0"/>
    <n v="1"/>
    <n v="1438225.2572523423"/>
    <n v="2"/>
  </r>
  <r>
    <x v="1"/>
    <s v="net.tedstein.AndroSS_17.apk"/>
    <x v="3"/>
    <n v="0"/>
    <n v="48916.492334101298"/>
    <n v="4"/>
    <n v="0"/>
    <n v="42"/>
    <n v="0"/>
    <n v="1"/>
    <n v="1438225.2572523423"/>
    <n v="2"/>
  </r>
  <r>
    <x v="1"/>
    <s v="net.khertan.forrunners_101030.apk"/>
    <x v="3"/>
    <n v="0"/>
    <n v="49295.819603837997"/>
    <n v="0"/>
    <n v="0"/>
    <n v="0"/>
    <n v="0"/>
    <n v="1"/>
    <n v="1438225.2572523423"/>
    <n v="2"/>
  </r>
  <r>
    <x v="1"/>
    <s v="org.dyndns.sven_ola.debian_kit_6.apk"/>
    <x v="3"/>
    <n v="0"/>
    <n v="48781.834441004299"/>
    <n v="2"/>
    <n v="0"/>
    <n v="19"/>
    <n v="0"/>
    <n v="1"/>
    <n v="1438225.2572523423"/>
    <n v="2"/>
  </r>
  <r>
    <x v="1"/>
    <s v="org.jsl.wfwt_14.apk"/>
    <x v="3"/>
    <n v="0"/>
    <n v="48919.477364048304"/>
    <n v="4"/>
    <n v="0"/>
    <n v="53"/>
    <n v="0"/>
    <n v="1"/>
    <n v="1438225.2572523423"/>
    <n v="2"/>
  </r>
  <r>
    <x v="1"/>
    <s v="org.zamedev.gloomydungeons2.opensource_1602221800.apk"/>
    <x v="3"/>
    <n v="0"/>
    <n v="47462.869675829999"/>
    <n v="0"/>
    <n v="0"/>
    <n v="0"/>
    <n v="0"/>
    <n v="1"/>
    <n v="1438225.2572523423"/>
    <n v="2"/>
  </r>
  <r>
    <x v="1"/>
    <s v="com.gitlab.ardash.appleflinger.android_1005006.apk"/>
    <x v="3"/>
    <n v="0"/>
    <n v="48523.519067093701"/>
    <n v="0"/>
    <n v="0"/>
    <n v="0"/>
    <n v="0"/>
    <n v="1"/>
    <n v="1438225.2572523423"/>
    <n v="2"/>
  </r>
  <r>
    <x v="1"/>
    <s v="org.jfedor.frozenbubble_54.apk"/>
    <x v="3"/>
    <n v="0"/>
    <n v="47642.776096938098"/>
    <n v="6"/>
    <n v="0"/>
    <n v="42"/>
    <n v="0"/>
    <n v="1"/>
    <n v="1438225.2572523423"/>
    <n v="2"/>
  </r>
  <r>
    <x v="1"/>
    <s v="org.ninthfloor.copperpdf_4.apk"/>
    <x v="3"/>
    <n v="0"/>
    <n v="41633.141261059704"/>
    <n v="0"/>
    <n v="0"/>
    <n v="0"/>
    <n v="0"/>
    <n v="1"/>
    <n v="1438225.2572523423"/>
    <n v="2"/>
  </r>
  <r>
    <x v="1"/>
    <s v="org.tuxpaint_923.apk"/>
    <x v="3"/>
    <n v="0"/>
    <n v="49754.955983022199"/>
    <n v="4"/>
    <n v="0"/>
    <n v="0"/>
    <n v="0"/>
    <n v="1"/>
    <n v="1438225.2572523423"/>
    <n v="2"/>
  </r>
  <r>
    <x v="1"/>
    <s v="uk.co.yahoo.p1rpp.calendartrigger_7.apk"/>
    <x v="3"/>
    <n v="0"/>
    <n v="41113.617905881198"/>
    <n v="0"/>
    <n v="0"/>
    <n v="0"/>
    <n v="0"/>
    <n v="1"/>
    <n v="1438225.2572523423"/>
    <n v="2"/>
  </r>
  <r>
    <x v="1"/>
    <s v="ru.henridellal.dialer_10.apk"/>
    <x v="3"/>
    <n v="0"/>
    <n v="47832.657027989597"/>
    <n v="7"/>
    <n v="0"/>
    <n v="33"/>
    <n v="0"/>
    <n v="1"/>
    <n v="1438225.2572523423"/>
    <n v="2"/>
  </r>
  <r>
    <x v="1"/>
    <s v="trikita.talalarmo_19.apk"/>
    <x v="3"/>
    <n v="0"/>
    <n v="48913.422834128098"/>
    <n v="0"/>
    <n v="0"/>
    <n v="0"/>
    <n v="0"/>
    <n v="1"/>
    <n v="1438225.2572523423"/>
    <n v="2"/>
  </r>
  <r>
    <x v="1"/>
    <s v="pt.isec.tp.am_4.apk"/>
    <x v="3"/>
    <n v="0"/>
    <n v="48875.310369068698"/>
    <n v="1"/>
    <n v="0"/>
    <n v="2"/>
    <n v="0"/>
    <n v="1"/>
    <n v="1438225.2572523423"/>
    <n v="2"/>
  </r>
  <r>
    <x v="2"/>
    <s v="org.dnaq.dialer2_17.apk"/>
    <x v="3"/>
    <n v="0"/>
    <n v="47271.3248799555"/>
    <n v="10"/>
    <n v="0"/>
    <n v="97"/>
    <n v="0"/>
    <n v="1"/>
    <n v="8685642.8167205229"/>
    <n v="2"/>
  </r>
  <r>
    <x v="2"/>
    <s v="jackpal.androidterm_72.apk"/>
    <x v="3"/>
    <n v="0"/>
    <n v="47307.773528853402"/>
    <n v="1"/>
    <n v="0"/>
    <n v="40"/>
    <n v="0"/>
    <n v="1"/>
    <n v="8685642.8167205229"/>
    <n v="2"/>
  </r>
  <r>
    <x v="2"/>
    <s v="net.zygotelabs.locker_11.apk"/>
    <x v="3"/>
    <n v="0"/>
    <n v="48856.640532147103"/>
    <n v="0"/>
    <n v="0"/>
    <n v="0"/>
    <n v="0"/>
    <n v="1"/>
    <n v="8685642.8167205229"/>
    <n v="2"/>
  </r>
  <r>
    <x v="2"/>
    <s v="pt.isec.tp.am_4.apk"/>
    <x v="3"/>
    <n v="0"/>
    <n v="48776.5010178554"/>
    <n v="1"/>
    <n v="0"/>
    <n v="2"/>
    <n v="0"/>
    <n v="1"/>
    <n v="8685642.8167205229"/>
    <n v="2"/>
  </r>
  <r>
    <x v="2"/>
    <s v="ru.henridellal.dialer_10.apk"/>
    <x v="3"/>
    <n v="0"/>
    <n v="47289.7237970028"/>
    <n v="7"/>
    <n v="0"/>
    <n v="33"/>
    <n v="0"/>
    <n v="1"/>
    <n v="8685642.8167205229"/>
    <n v="2"/>
  </r>
  <r>
    <x v="2"/>
    <s v="com.miqote.shanawp_10.apk"/>
    <x v="3"/>
    <n v="0"/>
    <n v="47392.6998761016"/>
    <n v="0"/>
    <n v="0"/>
    <n v="0"/>
    <n v="0"/>
    <n v="1"/>
    <n v="8685642.8167205229"/>
    <n v="2"/>
  </r>
  <r>
    <x v="2"/>
    <s v="net.khertan.forrunners_101030.apk"/>
    <x v="3"/>
    <n v="0"/>
    <n v="49065.736764110603"/>
    <n v="0"/>
    <n v="0"/>
    <n v="0"/>
    <n v="0"/>
    <n v="1"/>
    <n v="8685642.8167205229"/>
    <n v="2"/>
  </r>
  <r>
    <x v="2"/>
    <s v="org.jsl.wfwt_14.apk"/>
    <x v="3"/>
    <n v="0"/>
    <n v="47277.513939188699"/>
    <n v="4"/>
    <n v="0"/>
    <n v="53"/>
    <n v="0"/>
    <n v="1"/>
    <n v="8685642.8167205229"/>
    <n v="2"/>
  </r>
  <r>
    <x v="2"/>
    <s v="com.nutomic.ensichat_17.apk"/>
    <x v="3"/>
    <n v="0"/>
    <n v="47382.967587094703"/>
    <n v="0"/>
    <n v="0"/>
    <n v="0"/>
    <n v="0"/>
    <n v="1"/>
    <n v="8685642.8167205229"/>
    <n v="2"/>
  </r>
  <r>
    <x v="2"/>
    <s v="nya.miku.wishmaster_54.apk"/>
    <x v="3"/>
    <n v="0"/>
    <n v="47126.593749038802"/>
    <n v="3"/>
    <n v="0"/>
    <n v="82"/>
    <n v="0"/>
    <n v="1"/>
    <n v="8685642.8167205229"/>
    <n v="2"/>
  </r>
  <r>
    <x v="2"/>
    <s v="org.zamedev.gloomydungeons2.opensource_1602221800.apk"/>
    <x v="3"/>
    <n v="0"/>
    <n v="48596.273053903104"/>
    <n v="0"/>
    <n v="0"/>
    <n v="0"/>
    <n v="0"/>
    <n v="1"/>
    <n v="8685642.8167205229"/>
    <n v="2"/>
  </r>
  <r>
    <x v="2"/>
    <s v="anupam.acrylic_17.apk"/>
    <x v="3"/>
    <n v="0"/>
    <n v="48764.6543460432"/>
    <n v="0"/>
    <n v="0"/>
    <n v="28"/>
    <n v="0"/>
    <n v="1"/>
    <n v="8685642.8167205229"/>
    <n v="2"/>
  </r>
  <r>
    <x v="2"/>
    <s v="daniel_32.flexiblewallpaper_2.apk"/>
    <x v="3"/>
    <n v="0"/>
    <n v="48706.008514854999"/>
    <n v="1"/>
    <n v="0"/>
    <n v="0"/>
    <n v="0"/>
    <n v="1"/>
    <n v="8685642.8167205229"/>
    <n v="2"/>
  </r>
  <r>
    <x v="2"/>
    <s v="com.github.yeriomin.workoutlog_2.apk"/>
    <x v="3"/>
    <n v="0"/>
    <n v="47309.3281718902"/>
    <n v="0"/>
    <n v="0"/>
    <n v="12"/>
    <n v="0"/>
    <n v="1"/>
    <n v="8685642.8167205229"/>
    <n v="2"/>
  </r>
  <r>
    <x v="2"/>
    <s v="org.jfedor.frozenbubble_54.apk"/>
    <x v="3"/>
    <n v="0"/>
    <n v="48834.884225157999"/>
    <n v="6"/>
    <n v="0"/>
    <n v="42"/>
    <n v="0"/>
    <n v="1"/>
    <n v="8685642.8167205229"/>
    <n v="2"/>
  </r>
  <r>
    <x v="2"/>
    <s v="uk.co.yahoo.p1rpp.calendartrigger_7.apk"/>
    <x v="3"/>
    <n v="0"/>
    <n v="47335.950728971497"/>
    <n v="0"/>
    <n v="0"/>
    <n v="0"/>
    <n v="0"/>
    <n v="1"/>
    <n v="8685642.8167205229"/>
    <n v="2"/>
  </r>
  <r>
    <x v="2"/>
    <s v="protect.budgetwatch_29.apk"/>
    <x v="3"/>
    <n v="0"/>
    <n v="48628.028322942497"/>
    <n v="2"/>
    <n v="0"/>
    <n v="23"/>
    <n v="0"/>
    <n v="1"/>
    <n v="8685642.8167205229"/>
    <n v="2"/>
  </r>
  <r>
    <x v="2"/>
    <s v="org.ninthfloor.copperpdf_4.apk"/>
    <x v="3"/>
    <n v="0"/>
    <n v="48810.4420099407"/>
    <n v="0"/>
    <n v="0"/>
    <n v="0"/>
    <n v="0"/>
    <n v="1"/>
    <n v="8685642.8167205229"/>
    <n v="2"/>
  </r>
  <r>
    <x v="2"/>
    <s v="io.github.lonamiwebs.klooni_820.apk"/>
    <x v="3"/>
    <n v="0"/>
    <n v="49002.3472199682"/>
    <n v="0"/>
    <n v="0"/>
    <n v="0"/>
    <n v="0"/>
    <n v="1"/>
    <n v="8685642.8167205229"/>
    <n v="2"/>
  </r>
  <r>
    <x v="2"/>
    <s v="net.tedstein.AndroSS_17.apk"/>
    <x v="3"/>
    <n v="0"/>
    <n v="48791.704455856197"/>
    <n v="4"/>
    <n v="0"/>
    <n v="42"/>
    <n v="0"/>
    <n v="1"/>
    <n v="8685642.8167205229"/>
    <n v="2"/>
  </r>
  <r>
    <x v="2"/>
    <s v="com.gitlab.ardash.appleflinger.android_1005006.apk"/>
    <x v="3"/>
    <n v="0"/>
    <n v="48767.629125854"/>
    <n v="0"/>
    <n v="0"/>
    <n v="0"/>
    <n v="0"/>
    <n v="1"/>
    <n v="8685642.8167205229"/>
    <n v="2"/>
  </r>
  <r>
    <x v="2"/>
    <s v="trikita.talalarmo_19.apk"/>
    <x v="3"/>
    <n v="0"/>
    <n v="48771.9820879865"/>
    <n v="0"/>
    <n v="0"/>
    <n v="0"/>
    <n v="0"/>
    <n v="1"/>
    <n v="8685642.8167205229"/>
    <n v="2"/>
  </r>
  <r>
    <x v="2"/>
    <s v="eu.kanade.tachiyomi_41.apk"/>
    <x v="3"/>
    <n v="0"/>
    <n v="48621.963090030396"/>
    <n v="1"/>
    <n v="0"/>
    <n v="0"/>
    <n v="0"/>
    <n v="1"/>
    <n v="8685642.8167205229"/>
    <n v="2"/>
  </r>
  <r>
    <x v="2"/>
    <s v="org.dyndns.sven_ola.debian_kit_6.apk"/>
    <x v="3"/>
    <n v="0"/>
    <n v="48759.2862569727"/>
    <n v="2"/>
    <n v="0"/>
    <n v="19"/>
    <n v="0"/>
    <n v="1"/>
    <n v="8685642.8167205229"/>
    <n v="2"/>
  </r>
  <r>
    <x v="2"/>
    <s v="com.notriddle.budget_44.apk"/>
    <x v="3"/>
    <n v="0"/>
    <n v="48793.627723120102"/>
    <n v="2"/>
    <n v="0"/>
    <n v="8"/>
    <n v="0"/>
    <n v="1"/>
    <n v="8685642.8167205229"/>
    <n v="2"/>
  </r>
  <r>
    <x v="2"/>
    <s v="com.angrydoughnuts.android.alarmclock_15.apk"/>
    <x v="3"/>
    <n v="0"/>
    <n v="48776.079258881502"/>
    <n v="27"/>
    <n v="0"/>
    <n v="215"/>
    <n v="0"/>
    <n v="1"/>
    <n v="8685642.8167205229"/>
    <n v="2"/>
  </r>
  <r>
    <x v="2"/>
    <s v="net.osmand.plus_355.apk"/>
    <x v="3"/>
    <n v="0"/>
    <n v="7214795.5277129002"/>
    <n v="0"/>
    <n v="0"/>
    <n v="5"/>
    <n v="0"/>
    <n v="0"/>
    <n v="8685642.8167205229"/>
    <n v="2"/>
  </r>
  <r>
    <x v="2"/>
    <s v="eu.polarclock_10.apk"/>
    <x v="3"/>
    <n v="0"/>
    <n v="50748.670260887498"/>
    <n v="0"/>
    <n v="0"/>
    <n v="0"/>
    <n v="0"/>
    <n v="1"/>
    <n v="8685642.8167205229"/>
    <n v="2"/>
  </r>
  <r>
    <x v="2"/>
    <s v="io.github.alketii.mightyknight_1.apk"/>
    <x v="3"/>
    <n v="0"/>
    <n v="48936.298836022601"/>
    <n v="0"/>
    <n v="0"/>
    <n v="0"/>
    <n v="0"/>
    <n v="1"/>
    <n v="8685642.8167205229"/>
    <n v="2"/>
  </r>
  <r>
    <x v="2"/>
    <s v="org.tuxpaint_923.apk"/>
    <x v="3"/>
    <n v="0"/>
    <n v="116144.65564698901"/>
    <n v="4"/>
    <n v="0"/>
    <n v="0"/>
    <n v="0"/>
    <n v="1"/>
    <n v="8685642.8167205229"/>
    <n v="2"/>
  </r>
  <r>
    <x v="0"/>
    <s v="anupam.acrylic_17.apk"/>
    <x v="4"/>
    <n v="0"/>
    <n v="19221.905883052299"/>
    <n v="0"/>
    <n v="0"/>
    <n v="28"/>
    <n v="0"/>
    <n v="1"/>
    <n v="8450827.1814290676"/>
    <n v="3"/>
  </r>
  <r>
    <x v="0"/>
    <s v="com.angrydoughnuts.android.alarmclock_15.apk"/>
    <x v="4"/>
    <n v="0"/>
    <n v="19605.505195038801"/>
    <n v="27"/>
    <n v="0"/>
    <n v="215"/>
    <n v="0"/>
    <n v="1"/>
    <n v="8450827.1814290676"/>
    <n v="3"/>
  </r>
  <r>
    <x v="0"/>
    <s v="com.github.yeriomin.workoutlog_2.apk"/>
    <x v="4"/>
    <n v="0"/>
    <n v="26638.548957009301"/>
    <n v="0"/>
    <n v="0"/>
    <n v="12"/>
    <n v="0"/>
    <n v="1"/>
    <n v="8450827.1814290676"/>
    <n v="3"/>
  </r>
  <r>
    <x v="0"/>
    <s v="com.gitlab.ardash.appleflinger.android_1005006.apk"/>
    <x v="4"/>
    <n v="0"/>
    <n v="77404.673426004505"/>
    <n v="0"/>
    <n v="0"/>
    <n v="0"/>
    <n v="0"/>
    <n v="1"/>
    <n v="8450827.1814290676"/>
    <n v="3"/>
  </r>
  <r>
    <x v="0"/>
    <s v="com.miqote.shanawp_10.apk"/>
    <x v="4"/>
    <n v="0"/>
    <n v="76841.283756017205"/>
    <n v="0"/>
    <n v="0"/>
    <n v="0"/>
    <n v="0"/>
    <n v="1"/>
    <n v="8450827.1814290676"/>
    <n v="3"/>
  </r>
  <r>
    <x v="0"/>
    <s v="com.notriddle.budget_44.apk"/>
    <x v="4"/>
    <n v="0"/>
    <n v="72910.125032009004"/>
    <n v="2"/>
    <n v="0"/>
    <n v="8"/>
    <n v="0"/>
    <n v="1"/>
    <n v="8450827.1814290676"/>
    <n v="3"/>
  </r>
  <r>
    <x v="0"/>
    <s v="com.nutomic.ensichat_17.apk"/>
    <x v="4"/>
    <n v="0"/>
    <n v="29833.454033010599"/>
    <n v="0"/>
    <n v="0"/>
    <n v="0"/>
    <n v="0"/>
    <n v="1"/>
    <n v="8450827.1814290676"/>
    <n v="3"/>
  </r>
  <r>
    <x v="0"/>
    <s v="daniel_32.flexiblewallpaper_2.apk"/>
    <x v="4"/>
    <n v="0"/>
    <n v="18439.265513967199"/>
    <n v="1"/>
    <n v="0"/>
    <n v="0"/>
    <n v="0"/>
    <n v="1"/>
    <n v="8450827.1814290676"/>
    <n v="3"/>
  </r>
  <r>
    <x v="0"/>
    <s v="eu.kanade.tachiyomi_41.apk"/>
    <x v="4"/>
    <n v="0"/>
    <n v="73093.357872974593"/>
    <n v="1"/>
    <n v="0"/>
    <n v="0"/>
    <n v="0"/>
    <n v="1"/>
    <n v="8450827.1814290676"/>
    <n v="3"/>
  </r>
  <r>
    <x v="0"/>
    <s v="eu.polarclock_10.apk"/>
    <x v="4"/>
    <n v="0"/>
    <n v="18925.922425987599"/>
    <n v="0"/>
    <n v="0"/>
    <n v="0"/>
    <n v="0"/>
    <n v="1"/>
    <n v="8450827.1814290676"/>
    <n v="3"/>
  </r>
  <r>
    <x v="0"/>
    <s v="io.github.alketii.mightyknight_1.apk"/>
    <x v="4"/>
    <n v="0"/>
    <n v="28363.3636300219"/>
    <n v="0"/>
    <n v="0"/>
    <n v="0"/>
    <n v="0"/>
    <n v="1"/>
    <n v="8450827.1814290676"/>
    <n v="3"/>
  </r>
  <r>
    <x v="0"/>
    <s v="io.github.lonamiwebs.klooni_820.apk"/>
    <x v="4"/>
    <n v="0"/>
    <n v="74386.5781269851"/>
    <n v="0"/>
    <n v="0"/>
    <n v="0"/>
    <n v="0"/>
    <n v="1"/>
    <n v="8450827.1814290676"/>
    <n v="3"/>
  </r>
  <r>
    <x v="0"/>
    <s v="jackpal.androidterm_72.apk"/>
    <x v="4"/>
    <n v="0"/>
    <n v="19277.608766977199"/>
    <n v="1"/>
    <n v="0"/>
    <n v="40"/>
    <n v="0"/>
    <n v="1"/>
    <n v="8450827.1814290676"/>
    <n v="3"/>
  </r>
  <r>
    <x v="0"/>
    <s v="net.khertan.forrunners_101030.apk"/>
    <x v="4"/>
    <n v="0"/>
    <n v="77317.083386005805"/>
    <n v="0"/>
    <n v="0"/>
    <n v="0"/>
    <n v="0"/>
    <n v="1"/>
    <n v="8450827.1814290676"/>
    <n v="3"/>
  </r>
  <r>
    <x v="0"/>
    <s v="net.osmand.plus_355.apk"/>
    <x v="4"/>
    <n v="0"/>
    <n v="7230568.0178049896"/>
    <n v="0"/>
    <n v="0"/>
    <n v="5"/>
    <n v="0"/>
    <n v="0"/>
    <n v="8450827.1814290676"/>
    <n v="3"/>
  </r>
  <r>
    <x v="0"/>
    <s v="net.tedstein.AndroSS_17.apk"/>
    <x v="4"/>
    <n v="0"/>
    <n v="26177.1230479935"/>
    <n v="4"/>
    <n v="0"/>
    <n v="42"/>
    <n v="0"/>
    <n v="1"/>
    <n v="8450827.1814290676"/>
    <n v="3"/>
  </r>
  <r>
    <x v="0"/>
    <s v="net.zygotelabs.locker_11.apk"/>
    <x v="4"/>
    <n v="0"/>
    <n v="18771.058672049501"/>
    <n v="0"/>
    <n v="0"/>
    <n v="0"/>
    <n v="0"/>
    <n v="1"/>
    <n v="8450827.1814290676"/>
    <n v="3"/>
  </r>
  <r>
    <x v="0"/>
    <s v="nya.miku.wishmaster_54.apk"/>
    <x v="4"/>
    <n v="0"/>
    <n v="26161.2730150227"/>
    <n v="3"/>
    <n v="0"/>
    <n v="82"/>
    <n v="0"/>
    <n v="1"/>
    <n v="8450827.1814290676"/>
    <n v="3"/>
  </r>
  <r>
    <x v="0"/>
    <s v="org.dnaq.dialer2_17.apk"/>
    <x v="4"/>
    <n v="0"/>
    <n v="72422.876216995006"/>
    <n v="10"/>
    <n v="0"/>
    <n v="97"/>
    <n v="0"/>
    <n v="1"/>
    <n v="8450827.1814290676"/>
    <n v="3"/>
  </r>
  <r>
    <x v="0"/>
    <s v="org.dyndns.sven_ola.debian_kit_6.apk"/>
    <x v="4"/>
    <n v="0"/>
    <n v="19085.949614003701"/>
    <n v="2"/>
    <n v="0"/>
    <n v="19"/>
    <n v="0"/>
    <n v="1"/>
    <n v="8450827.1814290676"/>
    <n v="3"/>
  </r>
  <r>
    <x v="0"/>
    <s v="org.jfedor.frozenbubble_54.apk"/>
    <x v="4"/>
    <n v="0"/>
    <n v="34022.126000025302"/>
    <n v="6"/>
    <n v="0"/>
    <n v="42"/>
    <n v="0"/>
    <n v="1"/>
    <n v="8450827.1814290676"/>
    <n v="3"/>
  </r>
  <r>
    <x v="0"/>
    <s v="org.jsl.wfwt_14.apk"/>
    <x v="4"/>
    <n v="0"/>
    <n v="26271.001729997799"/>
    <n v="4"/>
    <n v="0"/>
    <n v="53"/>
    <n v="0"/>
    <n v="1"/>
    <n v="8450827.1814290676"/>
    <n v="3"/>
  </r>
  <r>
    <x v="0"/>
    <s v="org.ninthfloor.copperpdf_4.apk"/>
    <x v="4"/>
    <n v="0"/>
    <n v="26267.082384962101"/>
    <n v="0"/>
    <n v="0"/>
    <n v="0"/>
    <n v="0"/>
    <n v="1"/>
    <n v="8450827.1814290676"/>
    <n v="3"/>
  </r>
  <r>
    <x v="0"/>
    <s v="org.tuxpaint_923.apk"/>
    <x v="4"/>
    <n v="0"/>
    <n v="79699.692840978896"/>
    <n v="4"/>
    <n v="0"/>
    <n v="0"/>
    <n v="0"/>
    <n v="1"/>
    <n v="8450827.1814290676"/>
    <n v="3"/>
  </r>
  <r>
    <x v="0"/>
    <s v="org.zamedev.gloomydungeons2.opensource_1602221800.apk"/>
    <x v="4"/>
    <n v="0"/>
    <n v="34273.554190993302"/>
    <n v="0"/>
    <n v="0"/>
    <n v="0"/>
    <n v="0"/>
    <n v="1"/>
    <n v="8450827.1814290676"/>
    <n v="3"/>
  </r>
  <r>
    <x v="0"/>
    <s v="protect.budgetwatch_29.apk"/>
    <x v="4"/>
    <n v="0"/>
    <n v="70610.109065019002"/>
    <n v="2"/>
    <n v="0"/>
    <n v="23"/>
    <n v="0"/>
    <n v="1"/>
    <n v="8450827.1814290676"/>
    <n v="3"/>
  </r>
  <r>
    <x v="0"/>
    <s v="pt.isec.tp.am_4.apk"/>
    <x v="4"/>
    <n v="0"/>
    <n v="82449.788388970701"/>
    <n v="1"/>
    <n v="0"/>
    <n v="2"/>
    <n v="0"/>
    <n v="1"/>
    <n v="8450827.1814290676"/>
    <n v="3"/>
  </r>
  <r>
    <x v="0"/>
    <s v="ru.henridellal.dialer_10.apk"/>
    <x v="4"/>
    <n v="0"/>
    <n v="18941.272402007598"/>
    <n v="7"/>
    <n v="0"/>
    <n v="33"/>
    <n v="0"/>
    <n v="1"/>
    <n v="8450827.1814290676"/>
    <n v="3"/>
  </r>
  <r>
    <x v="0"/>
    <s v="trikita.talalarmo_19.apk"/>
    <x v="4"/>
    <n v="0"/>
    <n v="26288.366119028"/>
    <n v="0"/>
    <n v="0"/>
    <n v="0"/>
    <n v="0"/>
    <n v="1"/>
    <n v="8450827.1814290676"/>
    <n v="3"/>
  </r>
  <r>
    <x v="0"/>
    <s v="uk.co.yahoo.p1rpp.calendartrigger_7.apk"/>
    <x v="4"/>
    <n v="0"/>
    <n v="26559.213930973699"/>
    <n v="0"/>
    <n v="0"/>
    <n v="0"/>
    <n v="0"/>
    <n v="1"/>
    <n v="8450827.1814290676"/>
    <n v="3"/>
  </r>
  <r>
    <x v="1"/>
    <s v="com.nutomic.ensichat_17.apk"/>
    <x v="4"/>
    <n v="0"/>
    <n v="49839.624587912098"/>
    <n v="0"/>
    <n v="0"/>
    <n v="0"/>
    <n v="0"/>
    <n v="1"/>
    <n v="1442376.0832499228"/>
    <n v="3"/>
  </r>
  <r>
    <x v="1"/>
    <s v="pt.isec.tp.am_4.apk"/>
    <x v="4"/>
    <n v="0"/>
    <n v="48163.014197023498"/>
    <n v="1"/>
    <n v="0"/>
    <n v="2"/>
    <n v="0"/>
    <n v="1"/>
    <n v="1442376.0832499228"/>
    <n v="3"/>
  </r>
  <r>
    <x v="1"/>
    <s v="eu.polarclock_10.apk"/>
    <x v="4"/>
    <n v="0"/>
    <n v="49686.385686043599"/>
    <n v="0"/>
    <n v="0"/>
    <n v="0"/>
    <n v="0"/>
    <n v="1"/>
    <n v="1442376.0832499228"/>
    <n v="3"/>
  </r>
  <r>
    <x v="1"/>
    <s v="trikita.talalarmo_19.apk"/>
    <x v="4"/>
    <n v="0"/>
    <n v="23572.602928150402"/>
    <n v="0"/>
    <n v="0"/>
    <n v="0"/>
    <n v="0"/>
    <n v="1"/>
    <n v="1442376.0832499228"/>
    <n v="3"/>
  </r>
  <r>
    <x v="1"/>
    <s v="com.notriddle.budget_44.apk"/>
    <x v="4"/>
    <n v="0"/>
    <n v="48176.3453800231"/>
    <n v="2"/>
    <n v="0"/>
    <n v="8"/>
    <n v="0"/>
    <n v="1"/>
    <n v="1442376.0832499228"/>
    <n v="3"/>
  </r>
  <r>
    <x v="1"/>
    <s v="org.dnaq.dialer2_17.apk"/>
    <x v="4"/>
    <n v="0"/>
    <n v="49584.2309128493"/>
    <n v="10"/>
    <n v="0"/>
    <n v="97"/>
    <n v="0"/>
    <n v="1"/>
    <n v="1442376.0832499228"/>
    <n v="3"/>
  </r>
  <r>
    <x v="1"/>
    <s v="nya.miku.wishmaster_54.apk"/>
    <x v="4"/>
    <n v="0"/>
    <n v="47234.975539147803"/>
    <n v="3"/>
    <n v="0"/>
    <n v="82"/>
    <n v="0"/>
    <n v="1"/>
    <n v="1442376.0832499228"/>
    <n v="3"/>
  </r>
  <r>
    <x v="1"/>
    <s v="net.osmand.plus_355.apk"/>
    <x v="4"/>
    <n v="0"/>
    <n v="147605.252414941"/>
    <n v="0"/>
    <n v="0"/>
    <n v="5"/>
    <n v="0"/>
    <n v="1"/>
    <n v="1442376.0832499228"/>
    <n v="3"/>
  </r>
  <r>
    <x v="1"/>
    <s v="com.miqote.shanawp_10.apk"/>
    <x v="4"/>
    <n v="0"/>
    <n v="48870.784895028897"/>
    <n v="0"/>
    <n v="0"/>
    <n v="0"/>
    <n v="0"/>
    <n v="1"/>
    <n v="1442376.0832499228"/>
    <n v="3"/>
  </r>
  <r>
    <x v="1"/>
    <s v="net.zygotelabs.locker_11.apk"/>
    <x v="4"/>
    <n v="0"/>
    <n v="48573.403461137699"/>
    <n v="0"/>
    <n v="0"/>
    <n v="0"/>
    <n v="0"/>
    <n v="1"/>
    <n v="1442376.0832499228"/>
    <n v="3"/>
  </r>
  <r>
    <x v="1"/>
    <s v="net.tedstein.AndroSS_17.apk"/>
    <x v="4"/>
    <n v="0"/>
    <n v="23599.961707135601"/>
    <n v="4"/>
    <n v="0"/>
    <n v="42"/>
    <n v="0"/>
    <n v="1"/>
    <n v="1442376.0832499228"/>
    <n v="3"/>
  </r>
  <r>
    <x v="1"/>
    <s v="ru.henridellal.dialer_10.apk"/>
    <x v="4"/>
    <n v="0"/>
    <n v="46031.893962994203"/>
    <n v="7"/>
    <n v="0"/>
    <n v="33"/>
    <n v="0"/>
    <n v="1"/>
    <n v="1442376.0832499228"/>
    <n v="3"/>
  </r>
  <r>
    <x v="1"/>
    <s v="org.jsl.wfwt_14.apk"/>
    <x v="4"/>
    <n v="0"/>
    <n v="23595.099593047002"/>
    <n v="4"/>
    <n v="0"/>
    <n v="53"/>
    <n v="0"/>
    <n v="1"/>
    <n v="1442376.0832499228"/>
    <n v="3"/>
  </r>
  <r>
    <x v="1"/>
    <s v="uk.co.yahoo.p1rpp.calendartrigger_7.apk"/>
    <x v="4"/>
    <n v="0"/>
    <n v="23590.6912900973"/>
    <n v="0"/>
    <n v="0"/>
    <n v="0"/>
    <n v="0"/>
    <n v="1"/>
    <n v="1442376.0832499228"/>
    <n v="3"/>
  </r>
  <r>
    <x v="1"/>
    <s v="org.tuxpaint_923.apk"/>
    <x v="4"/>
    <n v="0"/>
    <n v="52851.017511915401"/>
    <n v="4"/>
    <n v="0"/>
    <n v="0"/>
    <n v="0"/>
    <n v="1"/>
    <n v="1442376.0832499228"/>
    <n v="3"/>
  </r>
  <r>
    <x v="1"/>
    <s v="anupam.acrylic_17.apk"/>
    <x v="4"/>
    <n v="0"/>
    <n v="49542.861234862299"/>
    <n v="0"/>
    <n v="0"/>
    <n v="28"/>
    <n v="0"/>
    <n v="1"/>
    <n v="1442376.0832499228"/>
    <n v="3"/>
  </r>
  <r>
    <x v="1"/>
    <s v="eu.kanade.tachiyomi_41.apk"/>
    <x v="4"/>
    <n v="0"/>
    <n v="51606.9468529894"/>
    <n v="1"/>
    <n v="0"/>
    <n v="0"/>
    <n v="0"/>
    <n v="1"/>
    <n v="1442376.0832499228"/>
    <n v="3"/>
  </r>
  <r>
    <x v="1"/>
    <s v="jackpal.androidterm_72.apk"/>
    <x v="4"/>
    <n v="0"/>
    <n v="48538.421101169602"/>
    <n v="1"/>
    <n v="0"/>
    <n v="40"/>
    <n v="0"/>
    <n v="1"/>
    <n v="1442376.0832499228"/>
    <n v="3"/>
  </r>
  <r>
    <x v="1"/>
    <s v="org.ninthfloor.copperpdf_4.apk"/>
    <x v="4"/>
    <n v="0"/>
    <n v="23543.000000994602"/>
    <n v="0"/>
    <n v="0"/>
    <n v="0"/>
    <n v="0"/>
    <n v="1"/>
    <n v="1442376.0832499228"/>
    <n v="3"/>
  </r>
  <r>
    <x v="1"/>
    <s v="protect.budgetwatch_29.apk"/>
    <x v="4"/>
    <n v="0"/>
    <n v="48837.847092887299"/>
    <n v="2"/>
    <n v="0"/>
    <n v="23"/>
    <n v="0"/>
    <n v="1"/>
    <n v="1442376.0832499228"/>
    <n v="3"/>
  </r>
  <r>
    <x v="1"/>
    <s v="org.dyndns.sven_ola.debian_kit_6.apk"/>
    <x v="4"/>
    <n v="0"/>
    <n v="47030.565052991697"/>
    <n v="2"/>
    <n v="0"/>
    <n v="19"/>
    <n v="0"/>
    <n v="1"/>
    <n v="1442376.0832499228"/>
    <n v="3"/>
  </r>
  <r>
    <x v="1"/>
    <s v="io.github.lonamiwebs.klooni_820.apk"/>
    <x v="4"/>
    <n v="0"/>
    <n v="49030.192665988499"/>
    <n v="0"/>
    <n v="0"/>
    <n v="0"/>
    <n v="0"/>
    <n v="1"/>
    <n v="1442376.0832499228"/>
    <n v="3"/>
  </r>
  <r>
    <x v="1"/>
    <s v="com.github.yeriomin.workoutlog_2.apk"/>
    <x v="4"/>
    <n v="0"/>
    <n v="48536.577249877097"/>
    <n v="0"/>
    <n v="0"/>
    <n v="12"/>
    <n v="0"/>
    <n v="1"/>
    <n v="1442376.0832499228"/>
    <n v="3"/>
  </r>
  <r>
    <x v="1"/>
    <s v="io.github.alketii.mightyknight_1.apk"/>
    <x v="4"/>
    <n v="0"/>
    <n v="48855.555782094598"/>
    <n v="0"/>
    <n v="0"/>
    <n v="0"/>
    <n v="0"/>
    <n v="1"/>
    <n v="1442376.0832499228"/>
    <n v="3"/>
  </r>
  <r>
    <x v="1"/>
    <s v="org.jfedor.frozenbubble_54.apk"/>
    <x v="4"/>
    <n v="0"/>
    <n v="49657.180829904901"/>
    <n v="6"/>
    <n v="0"/>
    <n v="42"/>
    <n v="0"/>
    <n v="1"/>
    <n v="1442376.0832499228"/>
    <n v="3"/>
  </r>
  <r>
    <x v="1"/>
    <s v="daniel_32.flexiblewallpaper_2.apk"/>
    <x v="4"/>
    <n v="0"/>
    <n v="48615.541185019501"/>
    <n v="1"/>
    <n v="0"/>
    <n v="0"/>
    <n v="0"/>
    <n v="1"/>
    <n v="1442376.0832499228"/>
    <n v="3"/>
  </r>
  <r>
    <x v="1"/>
    <s v="net.khertan.forrunners_101030.apk"/>
    <x v="4"/>
    <n v="0"/>
    <n v="49700.778093887398"/>
    <n v="0"/>
    <n v="0"/>
    <n v="0"/>
    <n v="0"/>
    <n v="1"/>
    <n v="1442376.0832499228"/>
    <n v="3"/>
  </r>
  <r>
    <x v="1"/>
    <s v="com.angrydoughnuts.android.alarmclock_15.apk"/>
    <x v="4"/>
    <n v="0"/>
    <n v="49585.9917609486"/>
    <n v="27"/>
    <n v="0"/>
    <n v="215"/>
    <n v="0"/>
    <n v="1"/>
    <n v="1442376.0832499228"/>
    <n v="3"/>
  </r>
  <r>
    <x v="1"/>
    <s v="org.zamedev.gloomydungeons2.opensource_1602221800.apk"/>
    <x v="4"/>
    <n v="0"/>
    <n v="48677.146692993098"/>
    <n v="0"/>
    <n v="0"/>
    <n v="0"/>
    <n v="0"/>
    <n v="1"/>
    <n v="1442376.0832499228"/>
    <n v="3"/>
  </r>
  <r>
    <x v="1"/>
    <s v="com.gitlab.ardash.appleflinger.android_1005006.apk"/>
    <x v="4"/>
    <n v="0"/>
    <n v="49642.193585866997"/>
    <n v="0"/>
    <n v="0"/>
    <n v="0"/>
    <n v="0"/>
    <n v="1"/>
    <n v="1442376.0832499228"/>
    <n v="3"/>
  </r>
  <r>
    <x v="2"/>
    <s v="org.jsl.wfwt_14.apk"/>
    <x v="4"/>
    <n v="0"/>
    <n v="51150.509214028702"/>
    <n v="4"/>
    <n v="0"/>
    <n v="53"/>
    <n v="0"/>
    <n v="1"/>
    <n v="8697062.060324464"/>
    <n v="3"/>
  </r>
  <r>
    <x v="2"/>
    <s v="org.zamedev.gloomydungeons2.opensource_1602221800.apk"/>
    <x v="4"/>
    <n v="0"/>
    <n v="51038.132273126299"/>
    <n v="0"/>
    <n v="0"/>
    <n v="0"/>
    <n v="0"/>
    <n v="1"/>
    <n v="8697062.060324464"/>
    <n v="3"/>
  </r>
  <r>
    <x v="2"/>
    <s v="pt.isec.tp.am_4.apk"/>
    <x v="4"/>
    <n v="0"/>
    <n v="51236.129801254698"/>
    <n v="1"/>
    <n v="0"/>
    <n v="2"/>
    <n v="0"/>
    <n v="1"/>
    <n v="8697062.060324464"/>
    <n v="3"/>
  </r>
  <r>
    <x v="2"/>
    <s v="eu.polarclock_10.apk"/>
    <x v="4"/>
    <n v="0"/>
    <n v="50961.298165842803"/>
    <n v="0"/>
    <n v="0"/>
    <n v="0"/>
    <n v="0"/>
    <n v="1"/>
    <n v="8697062.060324464"/>
    <n v="3"/>
  </r>
  <r>
    <x v="2"/>
    <s v="com.nutomic.ensichat_17.apk"/>
    <x v="4"/>
    <n v="0"/>
    <n v="51099.117143079602"/>
    <n v="0"/>
    <n v="0"/>
    <n v="0"/>
    <n v="0"/>
    <n v="1"/>
    <n v="8697062.060324464"/>
    <n v="3"/>
  </r>
  <r>
    <x v="2"/>
    <s v="io.github.lonamiwebs.klooni_820.apk"/>
    <x v="4"/>
    <n v="0"/>
    <n v="50811.663181055301"/>
    <n v="0"/>
    <n v="0"/>
    <n v="0"/>
    <n v="0"/>
    <n v="1"/>
    <n v="8697062.060324464"/>
    <n v="3"/>
  </r>
  <r>
    <x v="2"/>
    <s v="com.github.yeriomin.workoutlog_2.apk"/>
    <x v="4"/>
    <n v="0"/>
    <n v="51164.689966011698"/>
    <n v="0"/>
    <n v="0"/>
    <n v="12"/>
    <n v="0"/>
    <n v="1"/>
    <n v="8697062.060324464"/>
    <n v="3"/>
  </r>
  <r>
    <x v="2"/>
    <s v="org.dyndns.sven_ola.debian_kit_6.apk"/>
    <x v="4"/>
    <n v="0"/>
    <n v="51163.194017950402"/>
    <n v="2"/>
    <n v="0"/>
    <n v="19"/>
    <n v="0"/>
    <n v="1"/>
    <n v="8697062.060324464"/>
    <n v="3"/>
  </r>
  <r>
    <x v="2"/>
    <s v="nya.miku.wishmaster_54.apk"/>
    <x v="4"/>
    <n v="0"/>
    <n v="50893.915408756497"/>
    <n v="3"/>
    <n v="0"/>
    <n v="82"/>
    <n v="0"/>
    <n v="1"/>
    <n v="8697062.060324464"/>
    <n v="3"/>
  </r>
  <r>
    <x v="2"/>
    <s v="ru.henridellal.dialer_10.apk"/>
    <x v="4"/>
    <n v="0"/>
    <n v="51126.464943867097"/>
    <n v="7"/>
    <n v="0"/>
    <n v="33"/>
    <n v="0"/>
    <n v="1"/>
    <n v="8697062.060324464"/>
    <n v="3"/>
  </r>
  <r>
    <x v="2"/>
    <s v="daniel_32.flexiblewallpaper_2.apk"/>
    <x v="4"/>
    <n v="0"/>
    <n v="51186.872404068701"/>
    <n v="1"/>
    <n v="0"/>
    <n v="0"/>
    <n v="0"/>
    <n v="1"/>
    <n v="8697062.060324464"/>
    <n v="3"/>
  </r>
  <r>
    <x v="2"/>
    <s v="com.angrydoughnuts.android.alarmclock_15.apk"/>
    <x v="4"/>
    <n v="0"/>
    <n v="51143.085015006298"/>
    <n v="27"/>
    <n v="0"/>
    <n v="215"/>
    <n v="0"/>
    <n v="1"/>
    <n v="8697062.060324464"/>
    <n v="3"/>
  </r>
  <r>
    <x v="2"/>
    <s v="org.ninthfloor.copperpdf_4.apk"/>
    <x v="4"/>
    <n v="0"/>
    <n v="50837.327035143899"/>
    <n v="0"/>
    <n v="0"/>
    <n v="0"/>
    <n v="0"/>
    <n v="1"/>
    <n v="8697062.060324464"/>
    <n v="3"/>
  </r>
  <r>
    <x v="2"/>
    <s v="protect.budgetwatch_29.apk"/>
    <x v="4"/>
    <n v="0"/>
    <n v="50661.338691133999"/>
    <n v="2"/>
    <n v="0"/>
    <n v="23"/>
    <n v="0"/>
    <n v="1"/>
    <n v="8697062.060324464"/>
    <n v="3"/>
  </r>
  <r>
    <x v="2"/>
    <s v="net.tedstein.AndroSS_17.apk"/>
    <x v="4"/>
    <n v="0"/>
    <n v="51242.649032734298"/>
    <n v="4"/>
    <n v="0"/>
    <n v="42"/>
    <n v="0"/>
    <n v="1"/>
    <n v="8697062.060324464"/>
    <n v="3"/>
  </r>
  <r>
    <x v="2"/>
    <s v="anupam.acrylic_17.apk"/>
    <x v="4"/>
    <n v="0"/>
    <n v="51008.529066108102"/>
    <n v="0"/>
    <n v="0"/>
    <n v="28"/>
    <n v="0"/>
    <n v="1"/>
    <n v="8697062.060324464"/>
    <n v="3"/>
  </r>
  <r>
    <x v="2"/>
    <s v="trikita.talalarmo_19.apk"/>
    <x v="4"/>
    <n v="0"/>
    <n v="51218.874764163003"/>
    <n v="0"/>
    <n v="0"/>
    <n v="0"/>
    <n v="0"/>
    <n v="1"/>
    <n v="8697062.060324464"/>
    <n v="3"/>
  </r>
  <r>
    <x v="2"/>
    <s v="jackpal.androidterm_72.apk"/>
    <x v="4"/>
    <n v="0"/>
    <n v="51313.325256109201"/>
    <n v="1"/>
    <n v="0"/>
    <n v="40"/>
    <n v="0"/>
    <n v="1"/>
    <n v="8697062.060324464"/>
    <n v="3"/>
  </r>
  <r>
    <x v="2"/>
    <s v="uk.co.yahoo.p1rpp.calendartrigger_7.apk"/>
    <x v="4"/>
    <n v="0"/>
    <n v="50913.316457998"/>
    <n v="0"/>
    <n v="0"/>
    <n v="0"/>
    <n v="0"/>
    <n v="1"/>
    <n v="8697062.060324464"/>
    <n v="3"/>
  </r>
  <r>
    <x v="2"/>
    <s v="net.zygotelabs.locker_11.apk"/>
    <x v="4"/>
    <n v="0"/>
    <n v="51182.147415820502"/>
    <n v="0"/>
    <n v="0"/>
    <n v="0"/>
    <n v="0"/>
    <n v="1"/>
    <n v="8697062.060324464"/>
    <n v="3"/>
  </r>
  <r>
    <x v="2"/>
    <s v="com.gitlab.ardash.appleflinger.android_1005006.apk"/>
    <x v="4"/>
    <n v="0"/>
    <n v="50922.273918054998"/>
    <n v="0"/>
    <n v="0"/>
    <n v="0"/>
    <n v="0"/>
    <n v="1"/>
    <n v="8697062.060324464"/>
    <n v="3"/>
  </r>
  <r>
    <x v="2"/>
    <s v="com.miqote.shanawp_10.apk"/>
    <x v="4"/>
    <n v="0"/>
    <n v="51222.1468272618"/>
    <n v="0"/>
    <n v="0"/>
    <n v="0"/>
    <n v="0"/>
    <n v="1"/>
    <n v="8697062.060324464"/>
    <n v="3"/>
  </r>
  <r>
    <x v="2"/>
    <s v="io.github.alketii.mightyknight_1.apk"/>
    <x v="4"/>
    <n v="0"/>
    <n v="50930.761282797903"/>
    <n v="0"/>
    <n v="0"/>
    <n v="0"/>
    <n v="0"/>
    <n v="1"/>
    <n v="8697062.060324464"/>
    <n v="3"/>
  </r>
  <r>
    <x v="2"/>
    <s v="org.tuxpaint_923.apk"/>
    <x v="4"/>
    <n v="0"/>
    <n v="53127.832386176997"/>
    <n v="4"/>
    <n v="0"/>
    <n v="0"/>
    <n v="0"/>
    <n v="1"/>
    <n v="8697062.060324464"/>
    <n v="3"/>
  </r>
  <r>
    <x v="2"/>
    <s v="org.jfedor.frozenbubble_54.apk"/>
    <x v="4"/>
    <n v="0"/>
    <n v="51162.5552130863"/>
    <n v="6"/>
    <n v="0"/>
    <n v="42"/>
    <n v="0"/>
    <n v="1"/>
    <n v="8697062.060324464"/>
    <n v="3"/>
  </r>
  <r>
    <x v="2"/>
    <s v="eu.kanade.tachiyomi_41.apk"/>
    <x v="4"/>
    <n v="0"/>
    <n v="50811.131871305399"/>
    <n v="1"/>
    <n v="0"/>
    <n v="0"/>
    <n v="0"/>
    <n v="1"/>
    <n v="8697062.060324464"/>
    <n v="3"/>
  </r>
  <r>
    <x v="2"/>
    <s v="net.osmand.plus_355.apk"/>
    <x v="4"/>
    <n v="0"/>
    <n v="7214296.9290059898"/>
    <n v="0"/>
    <n v="0"/>
    <n v="5"/>
    <n v="0"/>
    <n v="0"/>
    <n v="8697062.060324464"/>
    <n v="3"/>
  </r>
  <r>
    <x v="2"/>
    <s v="org.dnaq.dialer2_17.apk"/>
    <x v="4"/>
    <n v="0"/>
    <n v="51136.649345047699"/>
    <n v="10"/>
    <n v="0"/>
    <n v="97"/>
    <n v="0"/>
    <n v="1"/>
    <n v="8697062.060324464"/>
    <n v="3"/>
  </r>
  <r>
    <x v="2"/>
    <s v="net.khertan.forrunners_101030.apk"/>
    <x v="4"/>
    <n v="0"/>
    <n v="50915.917236823501"/>
    <n v="0"/>
    <n v="0"/>
    <n v="0"/>
    <n v="0"/>
    <n v="1"/>
    <n v="8697062.060324464"/>
    <n v="3"/>
  </r>
  <r>
    <x v="2"/>
    <s v="com.notriddle.budget_44.apk"/>
    <x v="4"/>
    <n v="0"/>
    <n v="51183.283984661102"/>
    <n v="2"/>
    <n v="0"/>
    <n v="8"/>
    <n v="0"/>
    <n v="1"/>
    <n v="8697062.060324464"/>
    <n v="3"/>
  </r>
  <r>
    <x v="0"/>
    <s v="anupam.acrylic_17.apk"/>
    <x v="5"/>
    <n v="0"/>
    <n v="31081.466560950499"/>
    <n v="0"/>
    <n v="0"/>
    <n v="28"/>
    <n v="0"/>
    <n v="1"/>
    <n v="8099649.3545075608"/>
    <n v="4"/>
  </r>
  <r>
    <x v="0"/>
    <s v="com.angrydoughnuts.android.alarmclock_15.apk"/>
    <x v="5"/>
    <n v="0"/>
    <n v="34319.494104012803"/>
    <n v="27"/>
    <n v="0"/>
    <n v="215"/>
    <n v="0"/>
    <n v="1"/>
    <n v="8099649.3545075608"/>
    <n v="4"/>
  </r>
  <r>
    <x v="0"/>
    <s v="com.github.yeriomin.workoutlog_2.apk"/>
    <x v="5"/>
    <n v="0"/>
    <n v="29146.019789041002"/>
    <n v="0"/>
    <n v="0"/>
    <n v="12"/>
    <n v="0"/>
    <n v="1"/>
    <n v="8099649.3545075608"/>
    <n v="4"/>
  </r>
  <r>
    <x v="0"/>
    <s v="com.gitlab.ardash.appleflinger.android_1005006.apk"/>
    <x v="5"/>
    <n v="0"/>
    <n v="30315.7103979028"/>
    <n v="0"/>
    <n v="0"/>
    <n v="0"/>
    <n v="0"/>
    <n v="1"/>
    <n v="8099649.3545075608"/>
    <n v="4"/>
  </r>
  <r>
    <x v="0"/>
    <s v="com.miqote.shanawp_10.apk"/>
    <x v="5"/>
    <n v="0"/>
    <n v="31484.1626560082"/>
    <n v="0"/>
    <n v="0"/>
    <n v="0"/>
    <n v="0"/>
    <n v="1"/>
    <n v="8099649.3545075608"/>
    <n v="4"/>
  </r>
  <r>
    <x v="0"/>
    <s v="com.notriddle.budget_44.apk"/>
    <x v="5"/>
    <n v="0"/>
    <n v="34391.9488140381"/>
    <n v="2"/>
    <n v="0"/>
    <n v="8"/>
    <n v="0"/>
    <n v="1"/>
    <n v="8099649.3545075608"/>
    <n v="4"/>
  </r>
  <r>
    <x v="0"/>
    <s v="com.nutomic.ensichat_17.apk"/>
    <x v="5"/>
    <n v="0"/>
    <n v="29346.612405031901"/>
    <n v="0"/>
    <n v="0"/>
    <n v="0"/>
    <n v="0"/>
    <n v="1"/>
    <n v="8099649.3545075608"/>
    <n v="4"/>
  </r>
  <r>
    <x v="0"/>
    <s v="daniel_32.flexiblewallpaper_2.apk"/>
    <x v="5"/>
    <n v="0"/>
    <n v="30678.0829670606"/>
    <n v="1"/>
    <n v="0"/>
    <n v="0"/>
    <n v="0"/>
    <n v="1"/>
    <n v="8099649.3545075608"/>
    <n v="4"/>
  </r>
  <r>
    <x v="0"/>
    <s v="eu.kanade.tachiyomi_41.apk"/>
    <x v="5"/>
    <n v="0"/>
    <n v="30740.791035001101"/>
    <n v="1"/>
    <n v="0"/>
    <n v="0"/>
    <n v="0"/>
    <n v="1"/>
    <n v="8099649.3545075608"/>
    <n v="4"/>
  </r>
  <r>
    <x v="0"/>
    <s v="eu.polarclock_10.apk"/>
    <x v="5"/>
    <n v="0"/>
    <n v="31019.094326998998"/>
    <n v="0"/>
    <n v="0"/>
    <n v="0"/>
    <n v="0"/>
    <n v="1"/>
    <n v="8099649.3545075608"/>
    <n v="4"/>
  </r>
  <r>
    <x v="0"/>
    <s v="io.github.alketii.mightyknight_1.apk"/>
    <x v="5"/>
    <n v="0"/>
    <n v="29422.402146039502"/>
    <n v="0"/>
    <n v="0"/>
    <n v="0"/>
    <n v="0"/>
    <n v="1"/>
    <n v="8099649.3545075608"/>
    <n v="4"/>
  </r>
  <r>
    <x v="0"/>
    <s v="io.github.lonamiwebs.klooni_820.apk"/>
    <x v="5"/>
    <n v="0"/>
    <n v="31490.400216076501"/>
    <n v="0"/>
    <n v="0"/>
    <n v="0"/>
    <n v="0"/>
    <n v="1"/>
    <n v="8099649.3545075608"/>
    <n v="4"/>
  </r>
  <r>
    <x v="0"/>
    <s v="jackpal.androidterm_72.apk"/>
    <x v="5"/>
    <n v="0"/>
    <n v="28169.163371087001"/>
    <n v="1"/>
    <n v="0"/>
    <n v="40"/>
    <n v="0"/>
    <n v="1"/>
    <n v="8099649.3545075608"/>
    <n v="4"/>
  </r>
  <r>
    <x v="0"/>
    <s v="net.khertan.forrunners_101030.apk"/>
    <x v="5"/>
    <n v="0"/>
    <n v="32275.0010190065"/>
    <n v="0"/>
    <n v="0"/>
    <n v="0"/>
    <n v="0"/>
    <n v="1"/>
    <n v="8099649.3545075608"/>
    <n v="4"/>
  </r>
  <r>
    <x v="0"/>
    <s v="net.osmand.plus_355.apk"/>
    <x v="5"/>
    <n v="0"/>
    <n v="7209141.8963579899"/>
    <n v="0"/>
    <n v="0"/>
    <n v="5"/>
    <n v="0"/>
    <n v="0"/>
    <n v="8099649.3545075608"/>
    <n v="4"/>
  </r>
  <r>
    <x v="0"/>
    <s v="net.tedstein.AndroSS_17.apk"/>
    <x v="5"/>
    <n v="0"/>
    <n v="28152.782456018002"/>
    <n v="4"/>
    <n v="0"/>
    <n v="42"/>
    <n v="0"/>
    <n v="1"/>
    <n v="8099649.3545075608"/>
    <n v="4"/>
  </r>
  <r>
    <x v="0"/>
    <s v="net.zygotelabs.locker_11.apk"/>
    <x v="5"/>
    <n v="0"/>
    <n v="30983.068617992099"/>
    <n v="0"/>
    <n v="0"/>
    <n v="0"/>
    <n v="0"/>
    <n v="1"/>
    <n v="8099649.3545075608"/>
    <n v="4"/>
  </r>
  <r>
    <x v="0"/>
    <s v="nya.miku.wishmaster_54.apk"/>
    <x v="5"/>
    <n v="0"/>
    <n v="32023.760616080799"/>
    <n v="3"/>
    <n v="0"/>
    <n v="82"/>
    <n v="0"/>
    <n v="1"/>
    <n v="8099649.3545075608"/>
    <n v="4"/>
  </r>
  <r>
    <x v="0"/>
    <s v="org.dnaq.dialer2_17.apk"/>
    <x v="5"/>
    <n v="0"/>
    <n v="31111.4736869931"/>
    <n v="10"/>
    <n v="0"/>
    <n v="97"/>
    <n v="0"/>
    <n v="1"/>
    <n v="8099649.3545075608"/>
    <n v="4"/>
  </r>
  <r>
    <x v="0"/>
    <s v="org.dyndns.sven_ola.debian_kit_6.apk"/>
    <x v="5"/>
    <n v="0"/>
    <n v="31223.3876129612"/>
    <n v="2"/>
    <n v="0"/>
    <n v="19"/>
    <n v="0"/>
    <n v="1"/>
    <n v="8099649.3545075608"/>
    <n v="4"/>
  </r>
  <r>
    <x v="0"/>
    <s v="org.jfedor.frozenbubble_54.apk"/>
    <x v="5"/>
    <n v="0"/>
    <n v="28373.402892961101"/>
    <n v="6"/>
    <n v="0"/>
    <n v="42"/>
    <n v="0"/>
    <n v="1"/>
    <n v="8099649.3545075608"/>
    <n v="4"/>
  </r>
  <r>
    <x v="0"/>
    <s v="org.jsl.wfwt_14.apk"/>
    <x v="5"/>
    <n v="0"/>
    <n v="34591.413988964603"/>
    <n v="4"/>
    <n v="0"/>
    <n v="53"/>
    <n v="0"/>
    <n v="1"/>
    <n v="8099649.3545075608"/>
    <n v="4"/>
  </r>
  <r>
    <x v="0"/>
    <s v="org.ninthfloor.copperpdf_4.apk"/>
    <x v="5"/>
    <n v="0"/>
    <n v="29143.630030099299"/>
    <n v="0"/>
    <n v="0"/>
    <n v="0"/>
    <n v="0"/>
    <n v="1"/>
    <n v="8099649.3545075608"/>
    <n v="4"/>
  </r>
  <r>
    <x v="0"/>
    <s v="org.tuxpaint_923.apk"/>
    <x v="5"/>
    <n v="0"/>
    <n v="32305.021572043101"/>
    <n v="4"/>
    <n v="0"/>
    <n v="0"/>
    <n v="0"/>
    <n v="1"/>
    <n v="8099649.3545075608"/>
    <n v="4"/>
  </r>
  <r>
    <x v="0"/>
    <s v="org.zamedev.gloomydungeons2.opensource_1602221800.apk"/>
    <x v="5"/>
    <n v="0"/>
    <n v="30387.520859017899"/>
    <n v="0"/>
    <n v="0"/>
    <n v="0"/>
    <n v="0"/>
    <n v="1"/>
    <n v="8099649.3545075608"/>
    <n v="4"/>
  </r>
  <r>
    <x v="0"/>
    <s v="protect.budgetwatch_29.apk"/>
    <x v="5"/>
    <n v="0"/>
    <n v="28818.370115011901"/>
    <n v="2"/>
    <n v="0"/>
    <n v="23"/>
    <n v="0"/>
    <n v="1"/>
    <n v="8099649.3545075608"/>
    <n v="4"/>
  </r>
  <r>
    <x v="0"/>
    <s v="pt.isec.tp.am_4.apk"/>
    <x v="5"/>
    <n v="0"/>
    <n v="30786.442470038299"/>
    <n v="1"/>
    <n v="0"/>
    <n v="2"/>
    <n v="0"/>
    <n v="1"/>
    <n v="8099649.3545075608"/>
    <n v="4"/>
  </r>
  <r>
    <x v="0"/>
    <s v="ru.henridellal.dialer_10.apk"/>
    <x v="5"/>
    <n v="0"/>
    <n v="33206.404549069703"/>
    <n v="7"/>
    <n v="0"/>
    <n v="33"/>
    <n v="0"/>
    <n v="1"/>
    <n v="8099649.3545075608"/>
    <n v="4"/>
  </r>
  <r>
    <x v="0"/>
    <s v="trikita.talalarmo_19.apk"/>
    <x v="5"/>
    <n v="0"/>
    <n v="27799.475204083101"/>
    <n v="0"/>
    <n v="0"/>
    <n v="0"/>
    <n v="0"/>
    <n v="1"/>
    <n v="8099649.3545075608"/>
    <n v="4"/>
  </r>
  <r>
    <x v="0"/>
    <s v="uk.co.yahoo.p1rpp.calendartrigger_7.apk"/>
    <x v="5"/>
    <n v="0"/>
    <n v="27720.9536699811"/>
    <n v="0"/>
    <n v="0"/>
    <n v="0"/>
    <n v="0"/>
    <n v="1"/>
    <n v="8099649.3545075608"/>
    <n v="4"/>
  </r>
  <r>
    <x v="1"/>
    <s v="org.jsl.wfwt_14.apk"/>
    <x v="5"/>
    <n v="0"/>
    <n v="46213.235524948599"/>
    <n v="4"/>
    <n v="0"/>
    <n v="53"/>
    <n v="0"/>
    <n v="1"/>
    <n v="1557411.1875568037"/>
    <n v="4"/>
  </r>
  <r>
    <x v="1"/>
    <s v="trikita.talalarmo_19.apk"/>
    <x v="5"/>
    <n v="0"/>
    <n v="45738.601024029696"/>
    <n v="0"/>
    <n v="0"/>
    <n v="0"/>
    <n v="0"/>
    <n v="1"/>
    <n v="1557411.1875568037"/>
    <n v="4"/>
  </r>
  <r>
    <x v="1"/>
    <s v="com.nutomic.ensichat_17.apk"/>
    <x v="5"/>
    <n v="0"/>
    <n v="51332.6858889777"/>
    <n v="0"/>
    <n v="0"/>
    <n v="0"/>
    <n v="0"/>
    <n v="1"/>
    <n v="1557411.1875568037"/>
    <n v="4"/>
  </r>
  <r>
    <x v="1"/>
    <s v="anupam.acrylic_17.apk"/>
    <x v="5"/>
    <n v="0"/>
    <n v="50450.943615985998"/>
    <n v="0"/>
    <n v="0"/>
    <n v="28"/>
    <n v="0"/>
    <n v="1"/>
    <n v="1557411.1875568037"/>
    <n v="4"/>
  </r>
  <r>
    <x v="1"/>
    <s v="eu.polarclock_10.apk"/>
    <x v="5"/>
    <n v="0"/>
    <n v="51803.034009877498"/>
    <n v="0"/>
    <n v="0"/>
    <n v="0"/>
    <n v="0"/>
    <n v="1"/>
    <n v="1557411.1875568037"/>
    <n v="4"/>
  </r>
  <r>
    <x v="1"/>
    <s v="com.miqote.shanawp_10.apk"/>
    <x v="5"/>
    <n v="0"/>
    <n v="52566.439661895798"/>
    <n v="0"/>
    <n v="0"/>
    <n v="0"/>
    <n v="0"/>
    <n v="1"/>
    <n v="1557411.1875568037"/>
    <n v="4"/>
  </r>
  <r>
    <x v="1"/>
    <s v="net.tedstein.AndroSS_17.apk"/>
    <x v="5"/>
    <n v="0"/>
    <n v="22015.8854972105"/>
    <n v="4"/>
    <n v="0"/>
    <n v="42"/>
    <n v="0"/>
    <n v="1"/>
    <n v="1557411.1875568037"/>
    <n v="4"/>
  </r>
  <r>
    <x v="1"/>
    <s v="pt.isec.tp.am_4.apk"/>
    <x v="5"/>
    <n v="0"/>
    <n v="50727.213359903501"/>
    <n v="1"/>
    <n v="0"/>
    <n v="2"/>
    <n v="0"/>
    <n v="1"/>
    <n v="1557411.1875568037"/>
    <n v="4"/>
  </r>
  <r>
    <x v="1"/>
    <s v="org.dnaq.dialer2_17.apk"/>
    <x v="5"/>
    <n v="0"/>
    <n v="50926.431472878903"/>
    <n v="10"/>
    <n v="0"/>
    <n v="97"/>
    <n v="0"/>
    <n v="1"/>
    <n v="1557411.1875568037"/>
    <n v="4"/>
  </r>
  <r>
    <x v="1"/>
    <s v="nya.miku.wishmaster_54.apk"/>
    <x v="5"/>
    <n v="0"/>
    <n v="52592.345456126997"/>
    <n v="3"/>
    <n v="0"/>
    <n v="82"/>
    <n v="0"/>
    <n v="1"/>
    <n v="1557411.1875568037"/>
    <n v="4"/>
  </r>
  <r>
    <x v="1"/>
    <s v="org.tuxpaint_923.apk"/>
    <x v="5"/>
    <n v="0"/>
    <n v="53123.829853953699"/>
    <n v="4"/>
    <n v="0"/>
    <n v="0"/>
    <n v="0"/>
    <n v="1"/>
    <n v="1557411.1875568037"/>
    <n v="4"/>
  </r>
  <r>
    <x v="1"/>
    <s v="eu.kanade.tachiyomi_41.apk"/>
    <x v="5"/>
    <n v="0"/>
    <n v="51588.135576108398"/>
    <n v="1"/>
    <n v="0"/>
    <n v="0"/>
    <n v="0"/>
    <n v="1"/>
    <n v="1557411.1875568037"/>
    <n v="4"/>
  </r>
  <r>
    <x v="1"/>
    <s v="ru.henridellal.dialer_10.apk"/>
    <x v="5"/>
    <n v="0"/>
    <n v="50821.453004842602"/>
    <n v="7"/>
    <n v="0"/>
    <n v="33"/>
    <n v="0"/>
    <n v="1"/>
    <n v="1557411.1875568037"/>
    <n v="4"/>
  </r>
  <r>
    <x v="1"/>
    <s v="com.notriddle.budget_44.apk"/>
    <x v="5"/>
    <n v="0"/>
    <n v="50792.921696090998"/>
    <n v="2"/>
    <n v="0"/>
    <n v="8"/>
    <n v="0"/>
    <n v="1"/>
    <n v="1557411.1875568037"/>
    <n v="4"/>
  </r>
  <r>
    <x v="1"/>
    <s v="protect.budgetwatch_29.apk"/>
    <x v="5"/>
    <n v="0"/>
    <n v="49275.903874076903"/>
    <n v="2"/>
    <n v="0"/>
    <n v="23"/>
    <n v="0"/>
    <n v="1"/>
    <n v="1557411.1875568037"/>
    <n v="4"/>
  </r>
  <r>
    <x v="1"/>
    <s v="net.zygotelabs.locker_11.apk"/>
    <x v="5"/>
    <n v="0"/>
    <n v="52565.388613846102"/>
    <n v="0"/>
    <n v="0"/>
    <n v="0"/>
    <n v="0"/>
    <n v="1"/>
    <n v="1557411.1875568037"/>
    <n v="4"/>
  </r>
  <r>
    <x v="1"/>
    <s v="jackpal.androidterm_72.apk"/>
    <x v="5"/>
    <n v="0"/>
    <n v="51588.126668939301"/>
    <n v="1"/>
    <n v="0"/>
    <n v="40"/>
    <n v="0"/>
    <n v="1"/>
    <n v="1557411.1875568037"/>
    <n v="4"/>
  </r>
  <r>
    <x v="1"/>
    <s v="net.osmand.plus_355.apk"/>
    <x v="5"/>
    <n v="0"/>
    <n v="112768.012961838"/>
    <n v="0"/>
    <n v="0"/>
    <n v="5"/>
    <n v="0"/>
    <n v="1"/>
    <n v="1557411.1875568037"/>
    <n v="4"/>
  </r>
  <r>
    <x v="1"/>
    <s v="uk.co.yahoo.p1rpp.calendartrigger_7.apk"/>
    <x v="5"/>
    <n v="0"/>
    <n v="46258.7157699745"/>
    <n v="0"/>
    <n v="0"/>
    <n v="0"/>
    <n v="0"/>
    <n v="1"/>
    <n v="1557411.1875568037"/>
    <n v="4"/>
  </r>
  <r>
    <x v="1"/>
    <s v="org.ninthfloor.copperpdf_4.apk"/>
    <x v="5"/>
    <n v="0"/>
    <n v="45666.901153977902"/>
    <n v="0"/>
    <n v="0"/>
    <n v="0"/>
    <n v="0"/>
    <n v="1"/>
    <n v="1557411.1875568037"/>
    <n v="4"/>
  </r>
  <r>
    <x v="1"/>
    <s v="com.angrydoughnuts.android.alarmclock_15.apk"/>
    <x v="5"/>
    <n v="0"/>
    <n v="50795.854644151397"/>
    <n v="27"/>
    <n v="0"/>
    <n v="215"/>
    <n v="0"/>
    <n v="1"/>
    <n v="1557411.1875568037"/>
    <n v="4"/>
  </r>
  <r>
    <x v="1"/>
    <s v="io.github.alketii.mightyknight_1.apk"/>
    <x v="5"/>
    <n v="0"/>
    <n v="51599.491487955602"/>
    <n v="0"/>
    <n v="0"/>
    <n v="0"/>
    <n v="0"/>
    <n v="1"/>
    <n v="1557411.1875568037"/>
    <n v="4"/>
  </r>
  <r>
    <x v="1"/>
    <s v="io.github.lonamiwebs.klooni_820.apk"/>
    <x v="5"/>
    <n v="0"/>
    <n v="51587.546449154601"/>
    <n v="0"/>
    <n v="0"/>
    <n v="0"/>
    <n v="0"/>
    <n v="1"/>
    <n v="1557411.1875568037"/>
    <n v="4"/>
  </r>
  <r>
    <x v="1"/>
    <s v="org.dyndns.sven_ola.debian_kit_6.apk"/>
    <x v="5"/>
    <n v="0"/>
    <n v="51588.132057106101"/>
    <n v="2"/>
    <n v="0"/>
    <n v="19"/>
    <n v="0"/>
    <n v="1"/>
    <n v="1557411.1875568037"/>
    <n v="4"/>
  </r>
  <r>
    <x v="1"/>
    <s v="daniel_32.flexiblewallpaper_2.apk"/>
    <x v="5"/>
    <n v="0"/>
    <n v="51587.096145842203"/>
    <n v="1"/>
    <n v="0"/>
    <n v="0"/>
    <n v="0"/>
    <n v="1"/>
    <n v="1557411.1875568037"/>
    <n v="4"/>
  </r>
  <r>
    <x v="1"/>
    <s v="net.khertan.forrunners_101030.apk"/>
    <x v="5"/>
    <n v="0"/>
    <n v="54819.4239740259"/>
    <n v="0"/>
    <n v="0"/>
    <n v="0"/>
    <n v="0"/>
    <n v="1"/>
    <n v="1557411.1875568037"/>
    <n v="4"/>
  </r>
  <r>
    <x v="1"/>
    <s v="com.github.yeriomin.workoutlog_2.apk"/>
    <x v="5"/>
    <n v="0"/>
    <n v="51583.823094144398"/>
    <n v="0"/>
    <n v="0"/>
    <n v="12"/>
    <n v="0"/>
    <n v="1"/>
    <n v="1557411.1875568037"/>
    <n v="4"/>
  </r>
  <r>
    <x v="1"/>
    <s v="org.jfedor.frozenbubble_54.apk"/>
    <x v="5"/>
    <n v="0"/>
    <n v="52564.830009825499"/>
    <n v="6"/>
    <n v="0"/>
    <n v="42"/>
    <n v="0"/>
    <n v="1"/>
    <n v="1557411.1875568037"/>
    <n v="4"/>
  </r>
  <r>
    <x v="1"/>
    <s v="org.zamedev.gloomydungeons2.opensource_1602221800.apk"/>
    <x v="5"/>
    <n v="0"/>
    <n v="51682.190367020601"/>
    <n v="0"/>
    <n v="0"/>
    <n v="0"/>
    <n v="0"/>
    <n v="1"/>
    <n v="1557411.1875568037"/>
    <n v="4"/>
  </r>
  <r>
    <x v="1"/>
    <s v="com.gitlab.ardash.appleflinger.android_1005006.apk"/>
    <x v="5"/>
    <n v="0"/>
    <n v="50786.594642093398"/>
    <n v="0"/>
    <n v="0"/>
    <n v="0"/>
    <n v="0"/>
    <n v="1"/>
    <n v="1557411.1875568037"/>
    <n v="4"/>
  </r>
  <r>
    <x v="2"/>
    <s v="org.jfedor.frozenbubble_54.apk"/>
    <x v="5"/>
    <n v="0"/>
    <n v="48948.432741220997"/>
    <n v="6"/>
    <n v="0"/>
    <n v="42"/>
    <n v="0"/>
    <n v="1"/>
    <n v="8640913.987824684"/>
    <n v="4"/>
  </r>
  <r>
    <x v="2"/>
    <s v="org.dyndns.sven_ola.debian_kit_6.apk"/>
    <x v="5"/>
    <n v="0"/>
    <n v="49220.950538292498"/>
    <n v="2"/>
    <n v="0"/>
    <n v="19"/>
    <n v="0"/>
    <n v="1"/>
    <n v="8640913.987824684"/>
    <n v="4"/>
  </r>
  <r>
    <x v="2"/>
    <s v="org.tuxpaint_923.apk"/>
    <x v="5"/>
    <n v="0"/>
    <n v="49258.876868989297"/>
    <n v="4"/>
    <n v="0"/>
    <n v="0"/>
    <n v="0"/>
    <n v="1"/>
    <n v="8640913.987824684"/>
    <n v="4"/>
  </r>
  <r>
    <x v="2"/>
    <s v="com.miqote.shanawp_10.apk"/>
    <x v="5"/>
    <n v="0"/>
    <n v="49163.110964000203"/>
    <n v="0"/>
    <n v="0"/>
    <n v="0"/>
    <n v="0"/>
    <n v="1"/>
    <n v="8640913.987824684"/>
    <n v="4"/>
  </r>
  <r>
    <x v="2"/>
    <s v="anupam.acrylic_17.apk"/>
    <x v="5"/>
    <n v="0"/>
    <n v="49177.369515877203"/>
    <n v="0"/>
    <n v="0"/>
    <n v="28"/>
    <n v="0"/>
    <n v="1"/>
    <n v="8640913.987824684"/>
    <n v="4"/>
  </r>
  <r>
    <x v="2"/>
    <s v="org.zamedev.gloomydungeons2.opensource_1602221800.apk"/>
    <x v="5"/>
    <n v="0"/>
    <n v="49131.704092956999"/>
    <n v="0"/>
    <n v="0"/>
    <n v="0"/>
    <n v="0"/>
    <n v="1"/>
    <n v="8640913.987824684"/>
    <n v="4"/>
  </r>
  <r>
    <x v="2"/>
    <s v="daniel_32.flexiblewallpaper_2.apk"/>
    <x v="5"/>
    <n v="0"/>
    <n v="49097.439917735697"/>
    <n v="1"/>
    <n v="0"/>
    <n v="0"/>
    <n v="0"/>
    <n v="1"/>
    <n v="8640913.987824684"/>
    <n v="4"/>
  </r>
  <r>
    <x v="2"/>
    <s v="net.zygotelabs.locker_11.apk"/>
    <x v="5"/>
    <n v="0"/>
    <n v="49146.944593638102"/>
    <n v="0"/>
    <n v="0"/>
    <n v="0"/>
    <n v="0"/>
    <n v="1"/>
    <n v="8640913.987824684"/>
    <n v="4"/>
  </r>
  <r>
    <x v="2"/>
    <s v="io.github.lonamiwebs.klooni_820.apk"/>
    <x v="5"/>
    <n v="0"/>
    <n v="49235.388285946101"/>
    <n v="0"/>
    <n v="0"/>
    <n v="0"/>
    <n v="0"/>
    <n v="1"/>
    <n v="8640913.987824684"/>
    <n v="4"/>
  </r>
  <r>
    <x v="2"/>
    <s v="nya.miku.wishmaster_54.apk"/>
    <x v="5"/>
    <n v="0"/>
    <n v="49446.221983991498"/>
    <n v="3"/>
    <n v="0"/>
    <n v="82"/>
    <n v="0"/>
    <n v="1"/>
    <n v="8640913.987824684"/>
    <n v="4"/>
  </r>
  <r>
    <x v="2"/>
    <s v="pt.isec.tp.am_4.apk"/>
    <x v="5"/>
    <n v="0"/>
    <n v="49320.399550720998"/>
    <n v="1"/>
    <n v="0"/>
    <n v="2"/>
    <n v="0"/>
    <n v="1"/>
    <n v="8640913.987824684"/>
    <n v="4"/>
  </r>
  <r>
    <x v="2"/>
    <s v="com.notriddle.budget_44.apk"/>
    <x v="5"/>
    <n v="0"/>
    <n v="49217.039529234098"/>
    <n v="2"/>
    <n v="0"/>
    <n v="8"/>
    <n v="0"/>
    <n v="1"/>
    <n v="8640913.987824684"/>
    <n v="4"/>
  </r>
  <r>
    <x v="2"/>
    <s v="net.tedstein.AndroSS_17.apk"/>
    <x v="5"/>
    <n v="0"/>
    <n v="49238.247329834798"/>
    <n v="4"/>
    <n v="0"/>
    <n v="42"/>
    <n v="0"/>
    <n v="1"/>
    <n v="8640913.987824684"/>
    <n v="4"/>
  </r>
  <r>
    <x v="2"/>
    <s v="com.gitlab.ardash.appleflinger.android_1005006.apk"/>
    <x v="5"/>
    <n v="0"/>
    <n v="49152.290896046899"/>
    <n v="0"/>
    <n v="0"/>
    <n v="0"/>
    <n v="0"/>
    <n v="1"/>
    <n v="8640913.987824684"/>
    <n v="4"/>
  </r>
  <r>
    <x v="2"/>
    <s v="org.jsl.wfwt_14.apk"/>
    <x v="5"/>
    <n v="0"/>
    <n v="49216.183414682702"/>
    <n v="4"/>
    <n v="0"/>
    <n v="53"/>
    <n v="0"/>
    <n v="1"/>
    <n v="8640913.987824684"/>
    <n v="4"/>
  </r>
  <r>
    <x v="2"/>
    <s v="eu.polarclock_10.apk"/>
    <x v="5"/>
    <n v="0"/>
    <n v="49194.688977673599"/>
    <n v="0"/>
    <n v="0"/>
    <n v="0"/>
    <n v="0"/>
    <n v="1"/>
    <n v="8640913.987824684"/>
    <n v="4"/>
  </r>
  <r>
    <x v="2"/>
    <s v="com.github.yeriomin.workoutlog_2.apk"/>
    <x v="5"/>
    <n v="0"/>
    <n v="49196.632676757799"/>
    <n v="0"/>
    <n v="0"/>
    <n v="12"/>
    <n v="0"/>
    <n v="1"/>
    <n v="8640913.987824684"/>
    <n v="4"/>
  </r>
  <r>
    <x v="2"/>
    <s v="uk.co.yahoo.p1rpp.calendartrigger_7.apk"/>
    <x v="5"/>
    <n v="0"/>
    <n v="49251.431128941404"/>
    <n v="0"/>
    <n v="0"/>
    <n v="0"/>
    <n v="0"/>
    <n v="1"/>
    <n v="8640913.987824684"/>
    <n v="4"/>
  </r>
  <r>
    <x v="2"/>
    <s v="org.dnaq.dialer2_17.apk"/>
    <x v="5"/>
    <n v="0"/>
    <n v="49232.324111275302"/>
    <n v="10"/>
    <n v="0"/>
    <n v="97"/>
    <n v="0"/>
    <n v="1"/>
    <n v="8640913.987824684"/>
    <n v="4"/>
  </r>
  <r>
    <x v="2"/>
    <s v="com.nutomic.ensichat_17.apk"/>
    <x v="5"/>
    <n v="0"/>
    <n v="49343.232315033601"/>
    <n v="0"/>
    <n v="0"/>
    <n v="0"/>
    <n v="0"/>
    <n v="1"/>
    <n v="8640913.987824684"/>
    <n v="4"/>
  </r>
  <r>
    <x v="2"/>
    <s v="com.angrydoughnuts.android.alarmclock_15.apk"/>
    <x v="5"/>
    <n v="0"/>
    <n v="49241.195545997398"/>
    <n v="27"/>
    <n v="0"/>
    <n v="215"/>
    <n v="0"/>
    <n v="1"/>
    <n v="8640913.987824684"/>
    <n v="4"/>
  </r>
  <r>
    <x v="2"/>
    <s v="org.ninthfloor.copperpdf_4.apk"/>
    <x v="5"/>
    <n v="0"/>
    <n v="49232.278851792202"/>
    <n v="0"/>
    <n v="0"/>
    <n v="0"/>
    <n v="0"/>
    <n v="1"/>
    <n v="8640913.987824684"/>
    <n v="4"/>
  </r>
  <r>
    <x v="2"/>
    <s v="protect.budgetwatch_29.apk"/>
    <x v="5"/>
    <n v="0"/>
    <n v="49343.261658214004"/>
    <n v="2"/>
    <n v="0"/>
    <n v="23"/>
    <n v="0"/>
    <n v="1"/>
    <n v="8640913.987824684"/>
    <n v="4"/>
  </r>
  <r>
    <x v="2"/>
    <s v="trikita.talalarmo_19.apk"/>
    <x v="5"/>
    <n v="0"/>
    <n v="49204.4280888512"/>
    <n v="0"/>
    <n v="0"/>
    <n v="0"/>
    <n v="0"/>
    <n v="1"/>
    <n v="8640913.987824684"/>
    <n v="4"/>
  </r>
  <r>
    <x v="2"/>
    <s v="net.khertan.forrunners_101030.apk"/>
    <x v="5"/>
    <n v="0"/>
    <n v="49381.954931188302"/>
    <n v="0"/>
    <n v="0"/>
    <n v="0"/>
    <n v="0"/>
    <n v="1"/>
    <n v="8640913.987824684"/>
    <n v="4"/>
  </r>
  <r>
    <x v="2"/>
    <s v="net.osmand.plus_355.apk"/>
    <x v="5"/>
    <n v="0"/>
    <n v="7213481.7156181596"/>
    <n v="0"/>
    <n v="0"/>
    <n v="5"/>
    <n v="0"/>
    <n v="0"/>
    <n v="8640913.987824684"/>
    <n v="4"/>
  </r>
  <r>
    <x v="2"/>
    <s v="jackpal.androidterm_72.apk"/>
    <x v="5"/>
    <n v="0"/>
    <n v="49191.815003287003"/>
    <n v="1"/>
    <n v="0"/>
    <n v="40"/>
    <n v="0"/>
    <n v="1"/>
    <n v="8640913.987824684"/>
    <n v="4"/>
  </r>
  <r>
    <x v="2"/>
    <s v="eu.kanade.tachiyomi_41.apk"/>
    <x v="5"/>
    <n v="0"/>
    <n v="49329.690955113598"/>
    <n v="1"/>
    <n v="0"/>
    <n v="0"/>
    <n v="0"/>
    <n v="1"/>
    <n v="8640913.987824684"/>
    <n v="4"/>
  </r>
  <r>
    <x v="2"/>
    <s v="io.github.alketii.mightyknight_1.apk"/>
    <x v="5"/>
    <n v="0"/>
    <n v="49142.295588273497"/>
    <n v="0"/>
    <n v="0"/>
    <n v="0"/>
    <n v="0"/>
    <n v="1"/>
    <n v="8640913.987824684"/>
    <n v="4"/>
  </r>
  <r>
    <x v="2"/>
    <s v="ru.henridellal.dialer_10.apk"/>
    <x v="5"/>
    <n v="0"/>
    <n v="49176.442150957802"/>
    <n v="7"/>
    <n v="0"/>
    <n v="33"/>
    <n v="0"/>
    <n v="1"/>
    <n v="8640913.987824684"/>
    <n v="4"/>
  </r>
  <r>
    <x v="0"/>
    <s v="anupam.acrylic_17.apk"/>
    <x v="6"/>
    <n v="0"/>
    <n v="382367.83450096799"/>
    <n v="0"/>
    <n v="0"/>
    <n v="28"/>
    <n v="0"/>
    <n v="1"/>
    <n v="21984774.811326142"/>
    <n v="5"/>
  </r>
  <r>
    <x v="0"/>
    <s v="com.angrydoughnuts.android.alarmclock_15.apk"/>
    <x v="6"/>
    <n v="0"/>
    <n v="7203438.2588899396"/>
    <n v="27"/>
    <n v="0"/>
    <n v="215"/>
    <n v="0"/>
    <n v="0"/>
    <n v="21984774.811326142"/>
    <n v="5"/>
  </r>
  <r>
    <x v="0"/>
    <s v="com.github.yeriomin.workoutlog_2.apk"/>
    <x v="6"/>
    <n v="0"/>
    <n v="382972.35249797802"/>
    <n v="0"/>
    <n v="0"/>
    <n v="12"/>
    <n v="0"/>
    <n v="1"/>
    <n v="21984774.811326142"/>
    <n v="5"/>
  </r>
  <r>
    <x v="0"/>
    <s v="com.gitlab.ardash.appleflinger.android_1005006.apk"/>
    <x v="6"/>
    <n v="0"/>
    <n v="127030.621069017"/>
    <n v="0"/>
    <n v="0"/>
    <n v="0"/>
    <n v="0"/>
    <n v="1"/>
    <n v="21984774.811326142"/>
    <n v="5"/>
  </r>
  <r>
    <x v="0"/>
    <s v="com.miqote.shanawp_10.apk"/>
    <x v="6"/>
    <n v="0"/>
    <n v="382901.20938001201"/>
    <n v="0"/>
    <n v="0"/>
    <n v="0"/>
    <n v="0"/>
    <n v="1"/>
    <n v="21984774.811326142"/>
    <n v="5"/>
  </r>
  <r>
    <x v="0"/>
    <s v="com.notriddle.budget_44.apk"/>
    <x v="6"/>
    <n v="3"/>
    <n v="382692.07494100498"/>
    <n v="2"/>
    <n v="2"/>
    <n v="8"/>
    <n v="1"/>
    <n v="1"/>
    <n v="21984774.811326142"/>
    <n v="5"/>
  </r>
  <r>
    <x v="0"/>
    <s v="com.nutomic.ensichat_17.apk"/>
    <x v="6"/>
    <n v="0"/>
    <n v="396152.80640602502"/>
    <n v="0"/>
    <n v="0"/>
    <n v="0"/>
    <n v="0"/>
    <n v="1"/>
    <n v="21984774.811326142"/>
    <n v="5"/>
  </r>
  <r>
    <x v="0"/>
    <s v="daniel_32.flexiblewallpaper_2.apk"/>
    <x v="6"/>
    <n v="0"/>
    <n v="309700.71570703201"/>
    <n v="1"/>
    <n v="0"/>
    <n v="0"/>
    <n v="0"/>
    <n v="1"/>
    <n v="21984774.811326142"/>
    <n v="5"/>
  </r>
  <r>
    <x v="0"/>
    <s v="eu.kanade.tachiyomi_41.apk"/>
    <x v="6"/>
    <n v="0"/>
    <n v="32097.609615069799"/>
    <n v="1"/>
    <n v="0"/>
    <n v="0"/>
    <n v="0"/>
    <n v="1"/>
    <n v="21984774.811326142"/>
    <n v="5"/>
  </r>
  <r>
    <x v="0"/>
    <s v="eu.polarclock_10.apk"/>
    <x v="6"/>
    <n v="0"/>
    <n v="382574.05468705099"/>
    <n v="0"/>
    <n v="0"/>
    <n v="0"/>
    <n v="0"/>
    <n v="1"/>
    <n v="21984774.811326142"/>
    <n v="5"/>
  </r>
  <r>
    <x v="0"/>
    <s v="io.github.alketii.mightyknight_1.apk"/>
    <x v="6"/>
    <n v="0"/>
    <n v="31415.056433994301"/>
    <n v="0"/>
    <n v="0"/>
    <n v="0"/>
    <n v="0"/>
    <n v="1"/>
    <n v="21984774.811326142"/>
    <n v="5"/>
  </r>
  <r>
    <x v="0"/>
    <s v="io.github.lonamiwebs.klooni_820.apk"/>
    <x v="6"/>
    <n v="0"/>
    <n v="155888.09676305301"/>
    <n v="0"/>
    <n v="0"/>
    <n v="0"/>
    <n v="0"/>
    <n v="1"/>
    <n v="21984774.811326142"/>
    <n v="5"/>
  </r>
  <r>
    <x v="0"/>
    <s v="jackpal.androidterm_72.apk"/>
    <x v="6"/>
    <n v="0"/>
    <n v="382898.135166033"/>
    <n v="1"/>
    <n v="0"/>
    <n v="40"/>
    <n v="0"/>
    <n v="1"/>
    <n v="21984774.811326142"/>
    <n v="5"/>
  </r>
  <r>
    <x v="0"/>
    <s v="net.khertan.forrunners_101030.apk"/>
    <x v="6"/>
    <n v="0"/>
    <n v="377993.13872703299"/>
    <n v="0"/>
    <n v="0"/>
    <n v="0"/>
    <n v="0"/>
    <n v="1"/>
    <n v="21984774.811326142"/>
    <n v="5"/>
  </r>
  <r>
    <x v="0"/>
    <s v="net.osmand.plus_355.apk"/>
    <x v="6"/>
    <n v="0"/>
    <n v="7210468.3702769596"/>
    <n v="0"/>
    <n v="0"/>
    <n v="5"/>
    <n v="0"/>
    <n v="0"/>
    <n v="21984774.811326142"/>
    <n v="5"/>
  </r>
  <r>
    <x v="0"/>
    <s v="net.tedstein.AndroSS_17.apk"/>
    <x v="6"/>
    <n v="0"/>
    <n v="382885.89878904098"/>
    <n v="4"/>
    <n v="0"/>
    <n v="42"/>
    <n v="0"/>
    <n v="1"/>
    <n v="21984774.811326142"/>
    <n v="5"/>
  </r>
  <r>
    <x v="0"/>
    <s v="net.zygotelabs.locker_11.apk"/>
    <x v="6"/>
    <n v="0"/>
    <n v="382381.69907696999"/>
    <n v="0"/>
    <n v="0"/>
    <n v="0"/>
    <n v="0"/>
    <n v="1"/>
    <n v="21984774.811326142"/>
    <n v="5"/>
  </r>
  <r>
    <x v="0"/>
    <s v="nya.miku.wishmaster_54.apk"/>
    <x v="6"/>
    <n v="0"/>
    <n v="146431.56490591299"/>
    <n v="3"/>
    <n v="0"/>
    <n v="82"/>
    <n v="0"/>
    <n v="1"/>
    <n v="21984774.811326142"/>
    <n v="5"/>
  </r>
  <r>
    <x v="0"/>
    <s v="org.dnaq.dialer2_17.apk"/>
    <x v="6"/>
    <n v="0"/>
    <n v="382640.87111095397"/>
    <n v="10"/>
    <n v="0"/>
    <n v="97"/>
    <n v="0"/>
    <n v="1"/>
    <n v="21984774.811326142"/>
    <n v="5"/>
  </r>
  <r>
    <x v="0"/>
    <s v="org.dyndns.sven_ola.debian_kit_6.apk"/>
    <x v="6"/>
    <n v="0"/>
    <n v="382693.62619204901"/>
    <n v="2"/>
    <n v="0"/>
    <n v="19"/>
    <n v="0"/>
    <n v="1"/>
    <n v="21984774.811326142"/>
    <n v="5"/>
  </r>
  <r>
    <x v="0"/>
    <s v="org.jfedor.frozenbubble_54.apk"/>
    <x v="6"/>
    <n v="0"/>
    <n v="32146.2628620211"/>
    <n v="6"/>
    <n v="0"/>
    <n v="42"/>
    <n v="0"/>
    <n v="1"/>
    <n v="21984774.811326142"/>
    <n v="5"/>
  </r>
  <r>
    <x v="0"/>
    <s v="org.jsl.wfwt_14.apk"/>
    <x v="6"/>
    <n v="1"/>
    <n v="382506.56175904401"/>
    <n v="4"/>
    <n v="0"/>
    <n v="53"/>
    <n v="1"/>
    <n v="1"/>
    <n v="21984774.811326142"/>
    <n v="5"/>
  </r>
  <r>
    <x v="0"/>
    <s v="org.ninthfloor.copperpdf_4.apk"/>
    <x v="6"/>
    <n v="0"/>
    <n v="382230.96459801297"/>
    <n v="0"/>
    <n v="0"/>
    <n v="0"/>
    <n v="0"/>
    <n v="1"/>
    <n v="21984774.811326142"/>
    <n v="5"/>
  </r>
  <r>
    <x v="0"/>
    <s v="org.tuxpaint_923.apk"/>
    <x v="6"/>
    <n v="0"/>
    <n v="246835.388593026"/>
    <n v="4"/>
    <n v="0"/>
    <n v="0"/>
    <n v="0"/>
    <n v="1"/>
    <n v="21984774.811326142"/>
    <n v="5"/>
  </r>
  <r>
    <x v="0"/>
    <s v="org.zamedev.gloomydungeons2.opensource_1602221800.apk"/>
    <x v="6"/>
    <n v="0"/>
    <n v="31232.414140016699"/>
    <n v="0"/>
    <n v="0"/>
    <n v="0"/>
    <n v="0"/>
    <n v="1"/>
    <n v="21984774.811326142"/>
    <n v="5"/>
  </r>
  <r>
    <x v="0"/>
    <s v="protect.budgetwatch_29.apk"/>
    <x v="6"/>
    <n v="0"/>
    <n v="30918.7344900565"/>
    <n v="2"/>
    <n v="0"/>
    <n v="23"/>
    <n v="0"/>
    <n v="1"/>
    <n v="21984774.811326142"/>
    <n v="5"/>
  </r>
  <r>
    <x v="0"/>
    <s v="pt.isec.tp.am_4.apk"/>
    <x v="6"/>
    <n v="0"/>
    <n v="31408.546385937301"/>
    <n v="1"/>
    <n v="0"/>
    <n v="2"/>
    <n v="0"/>
    <n v="1"/>
    <n v="21984774.811326142"/>
    <n v="5"/>
  </r>
  <r>
    <x v="0"/>
    <s v="ru.henridellal.dialer_10.apk"/>
    <x v="6"/>
    <n v="0"/>
    <n v="244161.704353988"/>
    <n v="7"/>
    <n v="0"/>
    <n v="33"/>
    <n v="0"/>
    <n v="1"/>
    <n v="21984774.811326142"/>
    <n v="5"/>
  </r>
  <r>
    <x v="0"/>
    <s v="trikita.talalarmo_19.apk"/>
    <x v="6"/>
    <n v="1"/>
    <n v="382561.18481396697"/>
    <n v="0"/>
    <n v="0"/>
    <n v="0"/>
    <n v="0"/>
    <n v="1"/>
    <n v="21984774.811326142"/>
    <n v="5"/>
  </r>
  <r>
    <x v="0"/>
    <s v="uk.co.yahoo.p1rpp.calendartrigger_7.apk"/>
    <x v="6"/>
    <n v="0"/>
    <n v="403149.05419398501"/>
    <n v="0"/>
    <n v="0"/>
    <n v="0"/>
    <n v="0"/>
    <n v="1"/>
    <n v="21984774.811326142"/>
    <n v="5"/>
  </r>
  <r>
    <x v="1"/>
    <s v="jackpal.androidterm_72.apk"/>
    <x v="6"/>
    <n v="0"/>
    <n v="51653.926422121003"/>
    <n v="1"/>
    <n v="0"/>
    <n v="40"/>
    <n v="0"/>
    <n v="1"/>
    <n v="1573251.2963968315"/>
    <n v="5"/>
  </r>
  <r>
    <x v="1"/>
    <s v="net.tedstein.AndroSS_17.apk"/>
    <x v="6"/>
    <n v="0"/>
    <n v="43554.3792739044"/>
    <n v="4"/>
    <n v="0"/>
    <n v="42"/>
    <n v="0"/>
    <n v="1"/>
    <n v="1573251.2963968315"/>
    <n v="5"/>
  </r>
  <r>
    <x v="1"/>
    <s v="org.jsl.wfwt_14.apk"/>
    <x v="6"/>
    <n v="0"/>
    <n v="43571.724423207299"/>
    <n v="4"/>
    <n v="0"/>
    <n v="53"/>
    <n v="0"/>
    <n v="1"/>
    <n v="1573251.2963968315"/>
    <n v="5"/>
  </r>
  <r>
    <x v="1"/>
    <s v="trikita.talalarmo_19.apk"/>
    <x v="6"/>
    <n v="0"/>
    <n v="43565.234361914903"/>
    <n v="0"/>
    <n v="0"/>
    <n v="0"/>
    <n v="0"/>
    <n v="1"/>
    <n v="1573251.2963968315"/>
    <n v="5"/>
  </r>
  <r>
    <x v="1"/>
    <s v="com.notriddle.budget_44.apk"/>
    <x v="6"/>
    <n v="0"/>
    <n v="51603.847607970201"/>
    <n v="2"/>
    <n v="0"/>
    <n v="8"/>
    <n v="0"/>
    <n v="1"/>
    <n v="1573251.2963968315"/>
    <n v="5"/>
  </r>
  <r>
    <x v="1"/>
    <s v="eu.polarclock_10.apk"/>
    <x v="6"/>
    <n v="0"/>
    <n v="51603.219739161403"/>
    <n v="0"/>
    <n v="0"/>
    <n v="0"/>
    <n v="0"/>
    <n v="1"/>
    <n v="1573251.2963968315"/>
    <n v="5"/>
  </r>
  <r>
    <x v="1"/>
    <s v="net.zygotelabs.locker_11.apk"/>
    <x v="6"/>
    <n v="0"/>
    <n v="52182.727731997104"/>
    <n v="0"/>
    <n v="0"/>
    <n v="0"/>
    <n v="0"/>
    <n v="1"/>
    <n v="1573251.2963968315"/>
    <n v="5"/>
  </r>
  <r>
    <x v="1"/>
    <s v="org.dnaq.dialer2_17.apk"/>
    <x v="6"/>
    <n v="0"/>
    <n v="52591.735306894399"/>
    <n v="10"/>
    <n v="0"/>
    <n v="97"/>
    <n v="0"/>
    <n v="1"/>
    <n v="1573251.2963968315"/>
    <n v="5"/>
  </r>
  <r>
    <x v="1"/>
    <s v="com.nutomic.ensichat_17.apk"/>
    <x v="6"/>
    <n v="0"/>
    <n v="52510.7728580478"/>
    <n v="0"/>
    <n v="0"/>
    <n v="0"/>
    <n v="0"/>
    <n v="1"/>
    <n v="1573251.2963968315"/>
    <n v="5"/>
  </r>
  <r>
    <x v="1"/>
    <s v="org.tuxpaint_923.apk"/>
    <x v="6"/>
    <n v="0"/>
    <n v="53420.221464941198"/>
    <n v="4"/>
    <n v="0"/>
    <n v="0"/>
    <n v="0"/>
    <n v="1"/>
    <n v="1573251.2963968315"/>
    <n v="5"/>
  </r>
  <r>
    <x v="1"/>
    <s v="anupam.acrylic_17.apk"/>
    <x v="6"/>
    <n v="0"/>
    <n v="53205.870839999901"/>
    <n v="0"/>
    <n v="0"/>
    <n v="28"/>
    <n v="0"/>
    <n v="1"/>
    <n v="1573251.2963968315"/>
    <n v="5"/>
  </r>
  <r>
    <x v="1"/>
    <s v="com.miqote.shanawp_10.apk"/>
    <x v="6"/>
    <n v="0"/>
    <n v="44911.641358863497"/>
    <n v="0"/>
    <n v="0"/>
    <n v="0"/>
    <n v="0"/>
    <n v="1"/>
    <n v="1573251.2963968315"/>
    <n v="5"/>
  </r>
  <r>
    <x v="1"/>
    <s v="ru.henridellal.dialer_10.apk"/>
    <x v="6"/>
    <n v="0"/>
    <n v="52182.632189011201"/>
    <n v="7"/>
    <n v="0"/>
    <n v="33"/>
    <n v="0"/>
    <n v="1"/>
    <n v="1573251.2963968315"/>
    <n v="5"/>
  </r>
  <r>
    <x v="1"/>
    <s v="eu.kanade.tachiyomi_41.apk"/>
    <x v="6"/>
    <n v="0"/>
    <n v="46220.536893000797"/>
    <n v="1"/>
    <n v="0"/>
    <n v="0"/>
    <n v="0"/>
    <n v="1"/>
    <n v="1573251.2963968315"/>
    <n v="5"/>
  </r>
  <r>
    <x v="1"/>
    <s v="pt.isec.tp.am_4.apk"/>
    <x v="6"/>
    <n v="0"/>
    <n v="46630.074562039197"/>
    <n v="1"/>
    <n v="0"/>
    <n v="2"/>
    <n v="0"/>
    <n v="1"/>
    <n v="1573251.2963968315"/>
    <n v="5"/>
  </r>
  <r>
    <x v="1"/>
    <s v="protect.budgetwatch_29.apk"/>
    <x v="6"/>
    <n v="0"/>
    <n v="46254.863400012197"/>
    <n v="2"/>
    <n v="0"/>
    <n v="23"/>
    <n v="0"/>
    <n v="1"/>
    <n v="1573251.2963968315"/>
    <n v="5"/>
  </r>
  <r>
    <x v="1"/>
    <s v="net.osmand.plus_355.apk"/>
    <x v="6"/>
    <n v="0"/>
    <n v="167837.24033296999"/>
    <n v="0"/>
    <n v="0"/>
    <n v="5"/>
    <n v="0"/>
    <n v="1"/>
    <n v="1573251.2963968315"/>
    <n v="5"/>
  </r>
  <r>
    <x v="1"/>
    <s v="nya.miku.wishmaster_54.apk"/>
    <x v="6"/>
    <n v="0"/>
    <n v="46231.259315973097"/>
    <n v="3"/>
    <n v="0"/>
    <n v="82"/>
    <n v="0"/>
    <n v="1"/>
    <n v="1573251.2963968315"/>
    <n v="5"/>
  </r>
  <r>
    <x v="1"/>
    <s v="uk.co.yahoo.p1rpp.calendartrigger_7.apk"/>
    <x v="6"/>
    <n v="0"/>
    <n v="43564.871179172696"/>
    <n v="0"/>
    <n v="0"/>
    <n v="0"/>
    <n v="0"/>
    <n v="1"/>
    <n v="1573251.2963968315"/>
    <n v="5"/>
  </r>
  <r>
    <x v="1"/>
    <s v="org.dyndns.sven_ola.debian_kit_6.apk"/>
    <x v="6"/>
    <n v="0"/>
    <n v="52902.366823982396"/>
    <n v="2"/>
    <n v="0"/>
    <n v="19"/>
    <n v="0"/>
    <n v="1"/>
    <n v="1573251.2963968315"/>
    <n v="5"/>
  </r>
  <r>
    <x v="1"/>
    <s v="io.github.lonamiwebs.klooni_820.apk"/>
    <x v="6"/>
    <n v="0"/>
    <n v="45284.2234340496"/>
    <n v="0"/>
    <n v="0"/>
    <n v="0"/>
    <n v="0"/>
    <n v="1"/>
    <n v="1573251.2963968315"/>
    <n v="5"/>
  </r>
  <r>
    <x v="1"/>
    <s v="com.github.yeriomin.workoutlog_2.apk"/>
    <x v="6"/>
    <n v="0"/>
    <n v="51599.457611097001"/>
    <n v="0"/>
    <n v="0"/>
    <n v="12"/>
    <n v="0"/>
    <n v="1"/>
    <n v="1573251.2963968315"/>
    <n v="5"/>
  </r>
  <r>
    <x v="1"/>
    <s v="org.ninthfloor.copperpdf_4.apk"/>
    <x v="6"/>
    <n v="0"/>
    <n v="48562.244637869298"/>
    <n v="0"/>
    <n v="0"/>
    <n v="0"/>
    <n v="0"/>
    <n v="1"/>
    <n v="1573251.2963968315"/>
    <n v="5"/>
  </r>
  <r>
    <x v="1"/>
    <s v="daniel_32.flexiblewallpaper_2.apk"/>
    <x v="6"/>
    <n v="0"/>
    <n v="46544.927020091498"/>
    <n v="1"/>
    <n v="0"/>
    <n v="0"/>
    <n v="0"/>
    <n v="1"/>
    <n v="1573251.2963968315"/>
    <n v="5"/>
  </r>
  <r>
    <x v="1"/>
    <s v="com.angrydoughnuts.android.alarmclock_15.apk"/>
    <x v="6"/>
    <n v="0"/>
    <n v="52589.167408877896"/>
    <n v="27"/>
    <n v="0"/>
    <n v="215"/>
    <n v="0"/>
    <n v="1"/>
    <n v="1573251.2963968315"/>
    <n v="5"/>
  </r>
  <r>
    <x v="1"/>
    <s v="net.khertan.forrunners_101030.apk"/>
    <x v="6"/>
    <n v="0"/>
    <n v="47412.000924814398"/>
    <n v="0"/>
    <n v="0"/>
    <n v="0"/>
    <n v="0"/>
    <n v="1"/>
    <n v="1573251.2963968315"/>
    <n v="5"/>
  </r>
  <r>
    <x v="1"/>
    <s v="io.github.alketii.mightyknight_1.apk"/>
    <x v="6"/>
    <n v="0"/>
    <n v="46650.628156028601"/>
    <n v="0"/>
    <n v="0"/>
    <n v="0"/>
    <n v="0"/>
    <n v="1"/>
    <n v="1573251.2963968315"/>
    <n v="5"/>
  </r>
  <r>
    <x v="1"/>
    <s v="org.jfedor.frozenbubble_54.apk"/>
    <x v="6"/>
    <n v="0"/>
    <n v="46544.930914882498"/>
    <n v="6"/>
    <n v="0"/>
    <n v="42"/>
    <n v="0"/>
    <n v="1"/>
    <n v="1573251.2963968315"/>
    <n v="5"/>
  </r>
  <r>
    <x v="1"/>
    <s v="com.gitlab.ardash.appleflinger.android_1005006.apk"/>
    <x v="6"/>
    <n v="0"/>
    <n v="45320.413602981702"/>
    <n v="0"/>
    <n v="0"/>
    <n v="0"/>
    <n v="0"/>
    <n v="1"/>
    <n v="1573251.2963968315"/>
    <n v="5"/>
  </r>
  <r>
    <x v="1"/>
    <s v="org.zamedev.gloomydungeons2.opensource_1602221800.apk"/>
    <x v="6"/>
    <n v="0"/>
    <n v="46544.156600953997"/>
    <n v="0"/>
    <n v="0"/>
    <n v="0"/>
    <n v="0"/>
    <n v="1"/>
    <n v="1573251.2963968315"/>
    <n v="5"/>
  </r>
  <r>
    <x v="2"/>
    <s v="eu.kanade.tachiyomi_41.apk"/>
    <x v="6"/>
    <n v="0"/>
    <n v="47986.629626248003"/>
    <n v="1"/>
    <n v="0"/>
    <n v="0"/>
    <n v="0"/>
    <n v="1"/>
    <n v="8610788.9549005665"/>
    <n v="5"/>
  </r>
  <r>
    <x v="2"/>
    <s v="net.zygotelabs.locker_11.apk"/>
    <x v="6"/>
    <n v="0"/>
    <n v="48036.066540982501"/>
    <n v="0"/>
    <n v="0"/>
    <n v="0"/>
    <n v="0"/>
    <n v="1"/>
    <n v="8610788.9549005665"/>
    <n v="5"/>
  </r>
  <r>
    <x v="2"/>
    <s v="io.github.lonamiwebs.klooni_820.apk"/>
    <x v="6"/>
    <n v="0"/>
    <n v="48091.365710366503"/>
    <n v="0"/>
    <n v="0"/>
    <n v="0"/>
    <n v="0"/>
    <n v="1"/>
    <n v="8610788.9549005665"/>
    <n v="5"/>
  </r>
  <r>
    <x v="2"/>
    <s v="com.nutomic.ensichat_17.apk"/>
    <x v="6"/>
    <n v="0"/>
    <n v="48197.880961932198"/>
    <n v="0"/>
    <n v="0"/>
    <n v="0"/>
    <n v="0"/>
    <n v="1"/>
    <n v="8610788.9549005665"/>
    <n v="5"/>
  </r>
  <r>
    <x v="2"/>
    <s v="org.tuxpaint_923.apk"/>
    <x v="6"/>
    <n v="0"/>
    <n v="48147.253539413199"/>
    <n v="4"/>
    <n v="0"/>
    <n v="0"/>
    <n v="0"/>
    <n v="1"/>
    <n v="8610788.9549005665"/>
    <n v="5"/>
  </r>
  <r>
    <x v="2"/>
    <s v="org.ninthfloor.copperpdf_4.apk"/>
    <x v="6"/>
    <n v="0"/>
    <n v="48160.148636903599"/>
    <n v="0"/>
    <n v="0"/>
    <n v="0"/>
    <n v="0"/>
    <n v="1"/>
    <n v="8610788.9549005665"/>
    <n v="5"/>
  </r>
  <r>
    <x v="2"/>
    <s v="org.jsl.wfwt_14.apk"/>
    <x v="6"/>
    <n v="0"/>
    <n v="48143.949862103902"/>
    <n v="4"/>
    <n v="0"/>
    <n v="53"/>
    <n v="0"/>
    <n v="1"/>
    <n v="8610788.9549005665"/>
    <n v="5"/>
  </r>
  <r>
    <x v="2"/>
    <s v="net.khertan.forrunners_101030.apk"/>
    <x v="6"/>
    <n v="0"/>
    <n v="48227.237957995298"/>
    <n v="0"/>
    <n v="0"/>
    <n v="0"/>
    <n v="0"/>
    <n v="1"/>
    <n v="8610788.9549005665"/>
    <n v="5"/>
  </r>
  <r>
    <x v="2"/>
    <s v="anupam.acrylic_17.apk"/>
    <x v="6"/>
    <n v="0"/>
    <n v="48073.028520215303"/>
    <n v="0"/>
    <n v="0"/>
    <n v="28"/>
    <n v="0"/>
    <n v="1"/>
    <n v="8610788.9549005665"/>
    <n v="5"/>
  </r>
  <r>
    <x v="2"/>
    <s v="com.gitlab.ardash.appleflinger.android_1005006.apk"/>
    <x v="6"/>
    <n v="0"/>
    <n v="48140.853913966501"/>
    <n v="0"/>
    <n v="0"/>
    <n v="0"/>
    <n v="0"/>
    <n v="1"/>
    <n v="8610788.9549005665"/>
    <n v="5"/>
  </r>
  <r>
    <x v="2"/>
    <s v="uk.co.yahoo.p1rpp.calendartrigger_7.apk"/>
    <x v="6"/>
    <n v="0"/>
    <n v="48115.277118980797"/>
    <n v="0"/>
    <n v="0"/>
    <n v="0"/>
    <n v="0"/>
    <n v="1"/>
    <n v="8610788.9549005665"/>
    <n v="5"/>
  </r>
  <r>
    <x v="2"/>
    <s v="com.notriddle.budget_44.apk"/>
    <x v="6"/>
    <n v="0"/>
    <n v="48061.911601107502"/>
    <n v="2"/>
    <n v="0"/>
    <n v="8"/>
    <n v="0"/>
    <n v="1"/>
    <n v="8610788.9549005665"/>
    <n v="5"/>
  </r>
  <r>
    <x v="2"/>
    <s v="com.miqote.shanawp_10.apk"/>
    <x v="6"/>
    <n v="0"/>
    <n v="48043.751417659201"/>
    <n v="0"/>
    <n v="0"/>
    <n v="0"/>
    <n v="0"/>
    <n v="1"/>
    <n v="8610788.9549005665"/>
    <n v="5"/>
  </r>
  <r>
    <x v="2"/>
    <s v="com.angrydoughnuts.android.alarmclock_15.apk"/>
    <x v="6"/>
    <n v="0"/>
    <n v="48129.393228795299"/>
    <n v="27"/>
    <n v="0"/>
    <n v="215"/>
    <n v="0"/>
    <n v="1"/>
    <n v="8610788.9549005665"/>
    <n v="5"/>
  </r>
  <r>
    <x v="2"/>
    <s v="org.dyndns.sven_ola.debian_kit_6.apk"/>
    <x v="6"/>
    <n v="0"/>
    <n v="48049.1925319656"/>
    <n v="2"/>
    <n v="0"/>
    <n v="19"/>
    <n v="0"/>
    <n v="1"/>
    <n v="8610788.9549005665"/>
    <n v="5"/>
  </r>
  <r>
    <x v="2"/>
    <s v="io.github.alketii.mightyknight_1.apk"/>
    <x v="6"/>
    <n v="0"/>
    <n v="48383.005542214902"/>
    <n v="0"/>
    <n v="0"/>
    <n v="0"/>
    <n v="0"/>
    <n v="1"/>
    <n v="8610788.9549005665"/>
    <n v="5"/>
  </r>
  <r>
    <x v="2"/>
    <s v="daniel_32.flexiblewallpaper_2.apk"/>
    <x v="6"/>
    <n v="0"/>
    <n v="48047.2452398389"/>
    <n v="1"/>
    <n v="0"/>
    <n v="0"/>
    <n v="0"/>
    <n v="1"/>
    <n v="8610788.9549005665"/>
    <n v="5"/>
  </r>
  <r>
    <x v="2"/>
    <s v="com.github.yeriomin.workoutlog_2.apk"/>
    <x v="6"/>
    <n v="0"/>
    <n v="48122.661429922999"/>
    <n v="0"/>
    <n v="0"/>
    <n v="12"/>
    <n v="0"/>
    <n v="1"/>
    <n v="8610788.9549005665"/>
    <n v="5"/>
  </r>
  <r>
    <x v="2"/>
    <s v="net.tedstein.AndroSS_17.apk"/>
    <x v="6"/>
    <n v="0"/>
    <n v="48148.940287996003"/>
    <n v="4"/>
    <n v="0"/>
    <n v="42"/>
    <n v="0"/>
    <n v="1"/>
    <n v="8610788.9549005665"/>
    <n v="5"/>
  </r>
  <r>
    <x v="2"/>
    <s v="ru.henridellal.dialer_10.apk"/>
    <x v="6"/>
    <n v="0"/>
    <n v="48116.438649594696"/>
    <n v="7"/>
    <n v="0"/>
    <n v="33"/>
    <n v="0"/>
    <n v="1"/>
    <n v="8610788.9549005665"/>
    <n v="5"/>
  </r>
  <r>
    <x v="2"/>
    <s v="eu.polarclock_10.apk"/>
    <x v="6"/>
    <n v="0"/>
    <n v="48558.003261219703"/>
    <n v="0"/>
    <n v="0"/>
    <n v="0"/>
    <n v="0"/>
    <n v="1"/>
    <n v="8610788.9549005665"/>
    <n v="5"/>
  </r>
  <r>
    <x v="2"/>
    <s v="trikita.talalarmo_19.apk"/>
    <x v="6"/>
    <n v="0"/>
    <n v="48601.581519003899"/>
    <n v="0"/>
    <n v="0"/>
    <n v="0"/>
    <n v="0"/>
    <n v="1"/>
    <n v="8610788.9549005665"/>
    <n v="5"/>
  </r>
  <r>
    <x v="2"/>
    <s v="protect.budgetwatch_29.apk"/>
    <x v="6"/>
    <n v="0"/>
    <n v="48045.079073403002"/>
    <n v="2"/>
    <n v="0"/>
    <n v="23"/>
    <n v="0"/>
    <n v="1"/>
    <n v="8610788.9549005665"/>
    <n v="5"/>
  </r>
  <r>
    <x v="2"/>
    <s v="net.osmand.plus_355.apk"/>
    <x v="6"/>
    <n v="0"/>
    <n v="7212355.1024030801"/>
    <n v="0"/>
    <n v="0"/>
    <n v="5"/>
    <n v="0"/>
    <n v="0"/>
    <n v="8610788.9549005665"/>
    <n v="5"/>
  </r>
  <r>
    <x v="2"/>
    <s v="org.dnaq.dialer2_17.apk"/>
    <x v="6"/>
    <n v="0"/>
    <n v="48110.124255996197"/>
    <n v="10"/>
    <n v="0"/>
    <n v="97"/>
    <n v="0"/>
    <n v="1"/>
    <n v="8610788.9549005665"/>
    <n v="5"/>
  </r>
  <r>
    <x v="2"/>
    <s v="org.zamedev.gloomydungeons2.opensource_1602221800.apk"/>
    <x v="6"/>
    <n v="0"/>
    <n v="50157.360248733297"/>
    <n v="0"/>
    <n v="0"/>
    <n v="0"/>
    <n v="0"/>
    <n v="1"/>
    <n v="8610788.9549005665"/>
    <n v="5"/>
  </r>
  <r>
    <x v="2"/>
    <s v="pt.isec.tp.am_4.apk"/>
    <x v="6"/>
    <n v="0"/>
    <n v="48153.728031087601"/>
    <n v="1"/>
    <n v="0"/>
    <n v="2"/>
    <n v="0"/>
    <n v="1"/>
    <n v="8610788.9549005665"/>
    <n v="5"/>
  </r>
  <r>
    <x v="2"/>
    <s v="org.jfedor.frozenbubble_54.apk"/>
    <x v="6"/>
    <n v="0"/>
    <n v="48156.403918750497"/>
    <n v="6"/>
    <n v="0"/>
    <n v="42"/>
    <n v="0"/>
    <n v="1"/>
    <n v="8610788.9549005665"/>
    <n v="5"/>
  </r>
  <r>
    <x v="2"/>
    <s v="nya.miku.wishmaster_54.apk"/>
    <x v="6"/>
    <n v="0"/>
    <n v="48088.081811089003"/>
    <n v="3"/>
    <n v="0"/>
    <n v="82"/>
    <n v="0"/>
    <n v="1"/>
    <n v="8610788.9549005665"/>
    <n v="5"/>
  </r>
  <r>
    <x v="2"/>
    <s v="jackpal.androidterm_72.apk"/>
    <x v="6"/>
    <n v="0"/>
    <n v="48141.2580600008"/>
    <n v="1"/>
    <n v="0"/>
    <n v="40"/>
    <n v="0"/>
    <n v="1"/>
    <n v="8610788.9549005665"/>
    <n v="5"/>
  </r>
  <r>
    <x v="0"/>
    <s v="anupam.acrylic_17.apk"/>
    <x v="7"/>
    <n v="0"/>
    <n v="104751.665620133"/>
    <n v="0"/>
    <n v="0"/>
    <n v="28"/>
    <n v="0"/>
    <n v="1"/>
    <n v="9348013.0916568357"/>
    <n v="6"/>
  </r>
  <r>
    <x v="0"/>
    <s v="com.angrydoughnuts.android.alarmclock_15.apk"/>
    <x v="7"/>
    <n v="0"/>
    <n v="25106.091703986702"/>
    <n v="27"/>
    <n v="0"/>
    <n v="215"/>
    <n v="0"/>
    <n v="1"/>
    <n v="9348013.0916568357"/>
    <n v="6"/>
  </r>
  <r>
    <x v="0"/>
    <s v="com.github.yeriomin.workoutlog_2.apk"/>
    <x v="7"/>
    <n v="0"/>
    <n v="25944.142832886399"/>
    <n v="0"/>
    <n v="0"/>
    <n v="12"/>
    <n v="0"/>
    <n v="1"/>
    <n v="9348013.0916568357"/>
    <n v="6"/>
  </r>
  <r>
    <x v="0"/>
    <s v="com.gitlab.ardash.appleflinger.android_1005006.apk"/>
    <x v="7"/>
    <n v="0"/>
    <n v="125875.80475909601"/>
    <n v="0"/>
    <n v="0"/>
    <n v="0"/>
    <n v="0"/>
    <n v="1"/>
    <n v="9348013.0916568357"/>
    <n v="6"/>
  </r>
  <r>
    <x v="0"/>
    <s v="com.miqote.shanawp_10.apk"/>
    <x v="7"/>
    <n v="0"/>
    <n v="109141.237307107"/>
    <n v="0"/>
    <n v="0"/>
    <n v="0"/>
    <n v="0"/>
    <n v="1"/>
    <n v="9348013.0916568357"/>
    <n v="6"/>
  </r>
  <r>
    <x v="0"/>
    <s v="com.notriddle.budget_44.apk"/>
    <x v="7"/>
    <n v="0"/>
    <n v="113699.909995077"/>
    <n v="2"/>
    <n v="0"/>
    <n v="8"/>
    <n v="0"/>
    <n v="1"/>
    <n v="9348013.0916568357"/>
    <n v="6"/>
  </r>
  <r>
    <x v="0"/>
    <s v="com.nutomic.ensichat_17.apk"/>
    <x v="7"/>
    <n v="0"/>
    <n v="33337.890504859301"/>
    <n v="0"/>
    <n v="0"/>
    <n v="0"/>
    <n v="0"/>
    <n v="1"/>
    <n v="9348013.0916568357"/>
    <n v="6"/>
  </r>
  <r>
    <x v="0"/>
    <s v="daniel_32.flexiblewallpaper_2.apk"/>
    <x v="7"/>
    <n v="0"/>
    <n v="25172.582994913599"/>
    <n v="1"/>
    <n v="0"/>
    <n v="0"/>
    <n v="0"/>
    <n v="1"/>
    <n v="9348013.0916568357"/>
    <n v="6"/>
  </r>
  <r>
    <x v="0"/>
    <s v="eu.kanade.tachiyomi_41.apk"/>
    <x v="7"/>
    <n v="0"/>
    <n v="37432.766342069903"/>
    <n v="1"/>
    <n v="0"/>
    <n v="0"/>
    <n v="0"/>
    <n v="1"/>
    <n v="9348013.0916568357"/>
    <n v="6"/>
  </r>
  <r>
    <x v="0"/>
    <s v="eu.polarclock_10.apk"/>
    <x v="7"/>
    <n v="0"/>
    <n v="104753.802716964"/>
    <n v="0"/>
    <n v="0"/>
    <n v="0"/>
    <n v="0"/>
    <n v="1"/>
    <n v="9348013.0916568357"/>
    <n v="6"/>
  </r>
  <r>
    <x v="0"/>
    <s v="io.github.alketii.mightyknight_1.apk"/>
    <x v="7"/>
    <n v="0"/>
    <n v="32810.614205896803"/>
    <n v="0"/>
    <n v="0"/>
    <n v="0"/>
    <n v="0"/>
    <n v="1"/>
    <n v="9348013.0916568357"/>
    <n v="6"/>
  </r>
  <r>
    <x v="0"/>
    <s v="io.github.lonamiwebs.klooni_820.apk"/>
    <x v="7"/>
    <n v="0"/>
    <n v="110602.656787959"/>
    <n v="0"/>
    <n v="0"/>
    <n v="0"/>
    <n v="0"/>
    <n v="1"/>
    <n v="9348013.0916568357"/>
    <n v="6"/>
  </r>
  <r>
    <x v="0"/>
    <s v="jackpal.androidterm_72.apk"/>
    <x v="7"/>
    <n v="0"/>
    <n v="25453.2577029895"/>
    <n v="1"/>
    <n v="0"/>
    <n v="40"/>
    <n v="0"/>
    <n v="1"/>
    <n v="9348013.0916568357"/>
    <n v="6"/>
  </r>
  <r>
    <x v="0"/>
    <s v="net.khertan.forrunners_101030.apk"/>
    <x v="7"/>
    <n v="0"/>
    <n v="112932.994960108"/>
    <n v="0"/>
    <n v="0"/>
    <n v="0"/>
    <n v="0"/>
    <n v="1"/>
    <n v="9348013.0916568357"/>
    <n v="6"/>
  </r>
  <r>
    <x v="0"/>
    <s v="net.osmand.plus_355.apk"/>
    <x v="7"/>
    <n v="0"/>
    <n v="7245488.5717339301"/>
    <n v="0"/>
    <n v="0"/>
    <n v="5"/>
    <n v="0"/>
    <n v="0"/>
    <n v="9348013.0916568357"/>
    <n v="6"/>
  </r>
  <r>
    <x v="0"/>
    <s v="net.tedstein.AndroSS_17.apk"/>
    <x v="7"/>
    <n v="0"/>
    <n v="25896.977634169099"/>
    <n v="4"/>
    <n v="0"/>
    <n v="42"/>
    <n v="0"/>
    <n v="1"/>
    <n v="9348013.0916568357"/>
    <n v="6"/>
  </r>
  <r>
    <x v="0"/>
    <s v="net.zygotelabs.locker_11.apk"/>
    <x v="7"/>
    <n v="0"/>
    <n v="25342.642053030399"/>
    <n v="0"/>
    <n v="0"/>
    <n v="0"/>
    <n v="0"/>
    <n v="1"/>
    <n v="9348013.0916568357"/>
    <n v="6"/>
  </r>
  <r>
    <x v="0"/>
    <s v="nya.miku.wishmaster_54.apk"/>
    <x v="7"/>
    <n v="0"/>
    <n v="27942.334768129502"/>
    <n v="3"/>
    <n v="0"/>
    <n v="82"/>
    <n v="0"/>
    <n v="1"/>
    <n v="9348013.0916568357"/>
    <n v="6"/>
  </r>
  <r>
    <x v="0"/>
    <s v="org.dnaq.dialer2_17.apk"/>
    <x v="7"/>
    <n v="0"/>
    <n v="25533.3373148459"/>
    <n v="10"/>
    <n v="0"/>
    <n v="97"/>
    <n v="0"/>
    <n v="1"/>
    <n v="9348013.0916568357"/>
    <n v="6"/>
  </r>
  <r>
    <x v="0"/>
    <s v="org.dyndns.sven_ola.debian_kit_6.apk"/>
    <x v="7"/>
    <n v="0"/>
    <n v="112159.07382895199"/>
    <n v="2"/>
    <n v="0"/>
    <n v="19"/>
    <n v="0"/>
    <n v="1"/>
    <n v="9348013.0916568357"/>
    <n v="6"/>
  </r>
  <r>
    <x v="0"/>
    <s v="org.jfedor.frozenbubble_54.apk"/>
    <x v="7"/>
    <n v="0"/>
    <n v="119284.025898901"/>
    <n v="6"/>
    <n v="0"/>
    <n v="42"/>
    <n v="0"/>
    <n v="1"/>
    <n v="9348013.0916568357"/>
    <n v="6"/>
  </r>
  <r>
    <x v="0"/>
    <s v="org.jsl.wfwt_14.apk"/>
    <x v="7"/>
    <n v="0"/>
    <n v="25540.906151989398"/>
    <n v="4"/>
    <n v="0"/>
    <n v="53"/>
    <n v="0"/>
    <n v="1"/>
    <n v="9348013.0916568357"/>
    <n v="6"/>
  </r>
  <r>
    <x v="0"/>
    <s v="org.ninthfloor.copperpdf_4.apk"/>
    <x v="7"/>
    <n v="0"/>
    <n v="117011.290118098"/>
    <n v="0"/>
    <n v="0"/>
    <n v="0"/>
    <n v="0"/>
    <n v="1"/>
    <n v="9348013.0916568357"/>
    <n v="6"/>
  </r>
  <r>
    <x v="0"/>
    <s v="org.tuxpaint_923.apk"/>
    <x v="7"/>
    <n v="0"/>
    <n v="139018.27739691301"/>
    <n v="4"/>
    <n v="0"/>
    <n v="0"/>
    <n v="0"/>
    <n v="1"/>
    <n v="9348013.0916568357"/>
    <n v="6"/>
  </r>
  <r>
    <x v="0"/>
    <s v="org.zamedev.gloomydungeons2.opensource_1602221800.apk"/>
    <x v="7"/>
    <n v="0"/>
    <n v="36058.347916929"/>
    <n v="0"/>
    <n v="0"/>
    <n v="0"/>
    <n v="0"/>
    <n v="1"/>
    <n v="9348013.0916568357"/>
    <n v="6"/>
  </r>
  <r>
    <x v="0"/>
    <s v="protect.budgetwatch_29.apk"/>
    <x v="7"/>
    <n v="0"/>
    <n v="30015.775366919101"/>
    <n v="2"/>
    <n v="0"/>
    <n v="23"/>
    <n v="0"/>
    <n v="1"/>
    <n v="9348013.0916568357"/>
    <n v="6"/>
  </r>
  <r>
    <x v="0"/>
    <s v="pt.isec.tp.am_4.apk"/>
    <x v="7"/>
    <n v="0"/>
    <n v="112674.956500064"/>
    <n v="1"/>
    <n v="0"/>
    <n v="2"/>
    <n v="0"/>
    <n v="1"/>
    <n v="9348013.0916568357"/>
    <n v="6"/>
  </r>
  <r>
    <x v="0"/>
    <s v="ru.henridellal.dialer_10.apk"/>
    <x v="7"/>
    <n v="0"/>
    <n v="104859.110731165"/>
    <n v="7"/>
    <n v="0"/>
    <n v="33"/>
    <n v="0"/>
    <n v="1"/>
    <n v="9348013.0916568357"/>
    <n v="6"/>
  </r>
  <r>
    <x v="0"/>
    <s v="trikita.talalarmo_19.apk"/>
    <x v="7"/>
    <n v="0"/>
    <n v="110730.36020388801"/>
    <n v="0"/>
    <n v="0"/>
    <n v="0"/>
    <n v="0"/>
    <n v="1"/>
    <n v="9348013.0916568357"/>
    <n v="6"/>
  </r>
  <r>
    <x v="0"/>
    <s v="uk.co.yahoo.p1rpp.calendartrigger_7.apk"/>
    <x v="7"/>
    <n v="0"/>
    <n v="103441.685604862"/>
    <n v="0"/>
    <n v="0"/>
    <n v="0"/>
    <n v="0"/>
    <n v="1"/>
    <n v="9348013.0916568357"/>
    <n v="6"/>
  </r>
  <r>
    <x v="1"/>
    <s v="org.jsl.wfwt_14.apk"/>
    <x v="7"/>
    <n v="0"/>
    <n v="46013.028223998801"/>
    <n v="4"/>
    <n v="0"/>
    <n v="53"/>
    <n v="0"/>
    <n v="1"/>
    <n v="1186374.9597021365"/>
    <n v="6"/>
  </r>
  <r>
    <x v="1"/>
    <s v="net.tedstein.AndroSS_17.apk"/>
    <x v="7"/>
    <n v="0"/>
    <n v="53445.561507949598"/>
    <n v="4"/>
    <n v="0"/>
    <n v="42"/>
    <n v="0"/>
    <n v="1"/>
    <n v="1186374.9597021365"/>
    <n v="6"/>
  </r>
  <r>
    <x v="1"/>
    <s v="trikita.talalarmo_19.apk"/>
    <x v="7"/>
    <n v="0"/>
    <n v="53086.188697023303"/>
    <n v="0"/>
    <n v="0"/>
    <n v="0"/>
    <n v="0"/>
    <n v="1"/>
    <n v="1186374.9597021365"/>
    <n v="6"/>
  </r>
  <r>
    <x v="1"/>
    <s v="com.angrydoughnuts.android.alarmclock_15.apk"/>
    <x v="7"/>
    <n v="0"/>
    <n v="24027.439245022801"/>
    <n v="27"/>
    <n v="0"/>
    <n v="215"/>
    <n v="0"/>
    <n v="1"/>
    <n v="1186374.9597021365"/>
    <n v="6"/>
  </r>
  <r>
    <x v="1"/>
    <s v="com.notriddle.budget_44.apk"/>
    <x v="7"/>
    <n v="0"/>
    <n v="20880.221731960701"/>
    <n v="2"/>
    <n v="0"/>
    <n v="8"/>
    <n v="0"/>
    <n v="1"/>
    <n v="1186374.9597021365"/>
    <n v="6"/>
  </r>
  <r>
    <x v="1"/>
    <s v="jackpal.androidterm_72.apk"/>
    <x v="7"/>
    <n v="0"/>
    <n v="20983.552707824801"/>
    <n v="1"/>
    <n v="0"/>
    <n v="40"/>
    <n v="0"/>
    <n v="1"/>
    <n v="1186374.9597021365"/>
    <n v="6"/>
  </r>
  <r>
    <x v="1"/>
    <s v="anupam.acrylic_17.apk"/>
    <x v="7"/>
    <n v="0"/>
    <n v="23309.733132133199"/>
    <n v="0"/>
    <n v="0"/>
    <n v="28"/>
    <n v="0"/>
    <n v="1"/>
    <n v="1186374.9597021365"/>
    <n v="6"/>
  </r>
  <r>
    <x v="1"/>
    <s v="uk.co.yahoo.p1rpp.calendartrigger_7.apk"/>
    <x v="7"/>
    <n v="0"/>
    <n v="53468.491276958899"/>
    <n v="0"/>
    <n v="0"/>
    <n v="0"/>
    <n v="0"/>
    <n v="1"/>
    <n v="1186374.9597021365"/>
    <n v="6"/>
  </r>
  <r>
    <x v="1"/>
    <s v="nya.miku.wishmaster_54.apk"/>
    <x v="7"/>
    <n v="0"/>
    <n v="24395.280892029401"/>
    <n v="3"/>
    <n v="0"/>
    <n v="82"/>
    <n v="0"/>
    <n v="1"/>
    <n v="1186374.9597021365"/>
    <n v="6"/>
  </r>
  <r>
    <x v="1"/>
    <s v="eu.kanade.tachiyomi_41.apk"/>
    <x v="7"/>
    <n v="0"/>
    <n v="26671.3417649734"/>
    <n v="1"/>
    <n v="0"/>
    <n v="0"/>
    <n v="0"/>
    <n v="1"/>
    <n v="1186374.9597021365"/>
    <n v="6"/>
  </r>
  <r>
    <x v="1"/>
    <s v="org.jfedor.frozenbubble_54.apk"/>
    <x v="7"/>
    <n v="0"/>
    <n v="40903.969502774999"/>
    <n v="6"/>
    <n v="0"/>
    <n v="42"/>
    <n v="0"/>
    <n v="1"/>
    <n v="1186374.9597021365"/>
    <n v="6"/>
  </r>
  <r>
    <x v="1"/>
    <s v="org.dnaq.dialer2_17.apk"/>
    <x v="7"/>
    <n v="0"/>
    <n v="41077.504666056397"/>
    <n v="10"/>
    <n v="0"/>
    <n v="97"/>
    <n v="0"/>
    <n v="1"/>
    <n v="1186374.9597021365"/>
    <n v="6"/>
  </r>
  <r>
    <x v="1"/>
    <s v="org.zamedev.gloomydungeons2.opensource_1602221800.apk"/>
    <x v="7"/>
    <n v="0"/>
    <n v="42590.692852856497"/>
    <n v="0"/>
    <n v="0"/>
    <n v="0"/>
    <n v="0"/>
    <n v="1"/>
    <n v="1186374.9597021365"/>
    <n v="6"/>
  </r>
  <r>
    <x v="1"/>
    <s v="io.github.alketii.mightyknight_1.apk"/>
    <x v="7"/>
    <n v="0"/>
    <n v="23866.722920909498"/>
    <n v="0"/>
    <n v="0"/>
    <n v="0"/>
    <n v="0"/>
    <n v="1"/>
    <n v="1186374.9597021365"/>
    <n v="6"/>
  </r>
  <r>
    <x v="1"/>
    <s v="org.dyndns.sven_ola.debian_kit_6.apk"/>
    <x v="7"/>
    <n v="0"/>
    <n v="40449.909688904801"/>
    <n v="2"/>
    <n v="0"/>
    <n v="19"/>
    <n v="0"/>
    <n v="1"/>
    <n v="1186374.9597021365"/>
    <n v="6"/>
  </r>
  <r>
    <x v="1"/>
    <s v="net.khertan.forrunners_101030.apk"/>
    <x v="7"/>
    <n v="0"/>
    <n v="42656.714702956298"/>
    <n v="0"/>
    <n v="0"/>
    <n v="0"/>
    <n v="0"/>
    <n v="1"/>
    <n v="1186374.9597021365"/>
    <n v="6"/>
  </r>
  <r>
    <x v="1"/>
    <s v="org.tuxpaint_923.apk"/>
    <x v="7"/>
    <n v="0"/>
    <n v="45031.940424116299"/>
    <n v="4"/>
    <n v="0"/>
    <n v="0"/>
    <n v="0"/>
    <n v="1"/>
    <n v="1186374.9597021365"/>
    <n v="6"/>
  </r>
  <r>
    <x v="1"/>
    <s v="net.osmand.plus_355.apk"/>
    <x v="7"/>
    <n v="0"/>
    <n v="131629.53874305799"/>
    <n v="0"/>
    <n v="0"/>
    <n v="5"/>
    <n v="0"/>
    <n v="1"/>
    <n v="1186374.9597021365"/>
    <n v="6"/>
  </r>
  <r>
    <x v="1"/>
    <s v="com.miqote.shanawp_10.apk"/>
    <x v="7"/>
    <n v="0"/>
    <n v="40741.813329979697"/>
    <n v="0"/>
    <n v="0"/>
    <n v="0"/>
    <n v="0"/>
    <n v="1"/>
    <n v="1186374.9597021365"/>
    <n v="6"/>
  </r>
  <r>
    <x v="1"/>
    <s v="ru.henridellal.dialer_10.apk"/>
    <x v="7"/>
    <n v="0"/>
    <n v="23568.698191083899"/>
    <n v="7"/>
    <n v="0"/>
    <n v="33"/>
    <n v="0"/>
    <n v="1"/>
    <n v="1186374.9597021365"/>
    <n v="6"/>
  </r>
  <r>
    <x v="1"/>
    <s v="org.ninthfloor.copperpdf_4.apk"/>
    <x v="7"/>
    <n v="0"/>
    <n v="46045.919083058798"/>
    <n v="0"/>
    <n v="0"/>
    <n v="0"/>
    <n v="0"/>
    <n v="1"/>
    <n v="1186374.9597021365"/>
    <n v="6"/>
  </r>
  <r>
    <x v="1"/>
    <s v="eu.polarclock_10.apk"/>
    <x v="7"/>
    <n v="0"/>
    <n v="41075.643952004597"/>
    <n v="0"/>
    <n v="0"/>
    <n v="0"/>
    <n v="0"/>
    <n v="1"/>
    <n v="1186374.9597021365"/>
    <n v="6"/>
  </r>
  <r>
    <x v="1"/>
    <s v="com.github.yeriomin.workoutlog_2.apk"/>
    <x v="7"/>
    <n v="0"/>
    <n v="20877.392149996002"/>
    <n v="0"/>
    <n v="0"/>
    <n v="12"/>
    <n v="0"/>
    <n v="1"/>
    <n v="1186374.9597021365"/>
    <n v="6"/>
  </r>
  <r>
    <x v="1"/>
    <s v="protect.budgetwatch_29.apk"/>
    <x v="7"/>
    <n v="0"/>
    <n v="24573.8590089604"/>
    <n v="2"/>
    <n v="0"/>
    <n v="23"/>
    <n v="0"/>
    <n v="1"/>
    <n v="1186374.9597021365"/>
    <n v="6"/>
  </r>
  <r>
    <x v="1"/>
    <s v="net.zygotelabs.locker_11.apk"/>
    <x v="7"/>
    <n v="0"/>
    <n v="24003.753777127698"/>
    <n v="0"/>
    <n v="0"/>
    <n v="0"/>
    <n v="0"/>
    <n v="1"/>
    <n v="1186374.9597021365"/>
    <n v="6"/>
  </r>
  <r>
    <x v="1"/>
    <s v="daniel_32.flexiblewallpaper_2.apk"/>
    <x v="7"/>
    <n v="0"/>
    <n v="40469.892847118899"/>
    <n v="1"/>
    <n v="0"/>
    <n v="0"/>
    <n v="0"/>
    <n v="1"/>
    <n v="1186374.9597021365"/>
    <n v="6"/>
  </r>
  <r>
    <x v="1"/>
    <s v="com.gitlab.ardash.appleflinger.android_1005006.apk"/>
    <x v="7"/>
    <n v="0"/>
    <n v="42326.423936057799"/>
    <n v="0"/>
    <n v="0"/>
    <n v="0"/>
    <n v="0"/>
    <n v="1"/>
    <n v="1186374.9597021365"/>
    <n v="6"/>
  </r>
  <r>
    <x v="1"/>
    <s v="io.github.lonamiwebs.klooni_820.apk"/>
    <x v="7"/>
    <n v="0"/>
    <n v="42667.048237985"/>
    <n v="0"/>
    <n v="0"/>
    <n v="0"/>
    <n v="0"/>
    <n v="1"/>
    <n v="1186374.9597021365"/>
    <n v="6"/>
  </r>
  <r>
    <x v="1"/>
    <s v="com.nutomic.ensichat_17.apk"/>
    <x v="7"/>
    <n v="0"/>
    <n v="43776.384065160499"/>
    <n v="0"/>
    <n v="0"/>
    <n v="0"/>
    <n v="0"/>
    <n v="1"/>
    <n v="1186374.9597021365"/>
    <n v="6"/>
  </r>
  <r>
    <x v="1"/>
    <s v="pt.isec.tp.am_4.apk"/>
    <x v="7"/>
    <n v="0"/>
    <n v="41760.298442095504"/>
    <n v="1"/>
    <n v="0"/>
    <n v="2"/>
    <n v="0"/>
    <n v="1"/>
    <n v="1186374.9597021365"/>
    <n v="6"/>
  </r>
  <r>
    <x v="2"/>
    <s v="ru.henridellal.dialer_10.apk"/>
    <x v="7"/>
    <n v="0"/>
    <n v="46559.657152742097"/>
    <n v="7"/>
    <n v="0"/>
    <n v="33"/>
    <n v="0"/>
    <n v="1"/>
    <n v="8578266.9701464362"/>
    <n v="6"/>
  </r>
  <r>
    <x v="2"/>
    <s v="org.dnaq.dialer2_17.apk"/>
    <x v="7"/>
    <n v="0"/>
    <n v="46470.905189867997"/>
    <n v="10"/>
    <n v="0"/>
    <n v="97"/>
    <n v="0"/>
    <n v="1"/>
    <n v="8578266.9701464362"/>
    <n v="6"/>
  </r>
  <r>
    <x v="2"/>
    <s v="org.zamedev.gloomydungeons2.opensource_1602221800.apk"/>
    <x v="7"/>
    <n v="0"/>
    <n v="46538.3435739204"/>
    <n v="0"/>
    <n v="0"/>
    <n v="0"/>
    <n v="0"/>
    <n v="1"/>
    <n v="8578266.9701464362"/>
    <n v="6"/>
  </r>
  <r>
    <x v="2"/>
    <s v="com.gitlab.ardash.appleflinger.android_1005006.apk"/>
    <x v="7"/>
    <n v="0"/>
    <n v="46469.950545113497"/>
    <n v="0"/>
    <n v="0"/>
    <n v="0"/>
    <n v="0"/>
    <n v="1"/>
    <n v="8578266.9701464362"/>
    <n v="6"/>
  </r>
  <r>
    <x v="2"/>
    <s v="anupam.acrylic_17.apk"/>
    <x v="7"/>
    <n v="0"/>
    <n v="46500.475837849001"/>
    <n v="0"/>
    <n v="0"/>
    <n v="28"/>
    <n v="0"/>
    <n v="1"/>
    <n v="8578266.9701464362"/>
    <n v="6"/>
  </r>
  <r>
    <x v="2"/>
    <s v="com.nutomic.ensichat_17.apk"/>
    <x v="7"/>
    <n v="0"/>
    <n v="46359.742928761902"/>
    <n v="0"/>
    <n v="0"/>
    <n v="0"/>
    <n v="0"/>
    <n v="1"/>
    <n v="8578266.9701464362"/>
    <n v="6"/>
  </r>
  <r>
    <x v="2"/>
    <s v="com.angrydoughnuts.android.alarmclock_15.apk"/>
    <x v="7"/>
    <n v="0"/>
    <n v="46185.465956106702"/>
    <n v="27"/>
    <n v="0"/>
    <n v="215"/>
    <n v="0"/>
    <n v="1"/>
    <n v="8578266.9701464362"/>
    <n v="6"/>
  </r>
  <r>
    <x v="2"/>
    <s v="org.jsl.wfwt_14.apk"/>
    <x v="7"/>
    <n v="0"/>
    <n v="46200.276640709402"/>
    <n v="4"/>
    <n v="0"/>
    <n v="53"/>
    <n v="0"/>
    <n v="1"/>
    <n v="8578266.9701464362"/>
    <n v="6"/>
  </r>
  <r>
    <x v="2"/>
    <s v="eu.kanade.tachiyomi_41.apk"/>
    <x v="7"/>
    <n v="0"/>
    <n v="46337.360465899103"/>
    <n v="1"/>
    <n v="0"/>
    <n v="0"/>
    <n v="0"/>
    <n v="1"/>
    <n v="8578266.9701464362"/>
    <n v="6"/>
  </r>
  <r>
    <x v="2"/>
    <s v="daniel_32.flexiblewallpaper_2.apk"/>
    <x v="7"/>
    <n v="0"/>
    <n v="46194.053175859102"/>
    <n v="1"/>
    <n v="0"/>
    <n v="0"/>
    <n v="0"/>
    <n v="1"/>
    <n v="8578266.9701464362"/>
    <n v="6"/>
  </r>
  <r>
    <x v="2"/>
    <s v="com.notriddle.budget_44.apk"/>
    <x v="7"/>
    <n v="0"/>
    <n v="46195.499155204699"/>
    <n v="2"/>
    <n v="0"/>
    <n v="8"/>
    <n v="0"/>
    <n v="1"/>
    <n v="8578266.9701464362"/>
    <n v="6"/>
  </r>
  <r>
    <x v="2"/>
    <s v="jackpal.androidterm_72.apk"/>
    <x v="7"/>
    <n v="0"/>
    <n v="46198.930801823699"/>
    <n v="1"/>
    <n v="0"/>
    <n v="40"/>
    <n v="0"/>
    <n v="1"/>
    <n v="8578266.9701464362"/>
    <n v="6"/>
  </r>
  <r>
    <x v="2"/>
    <s v="pt.isec.tp.am_4.apk"/>
    <x v="7"/>
    <n v="0"/>
    <n v="46675.293034873903"/>
    <n v="1"/>
    <n v="0"/>
    <n v="2"/>
    <n v="0"/>
    <n v="1"/>
    <n v="8578266.9701464362"/>
    <n v="6"/>
  </r>
  <r>
    <x v="2"/>
    <s v="nya.miku.wishmaster_54.apk"/>
    <x v="7"/>
    <n v="0"/>
    <n v="46260.851315222601"/>
    <n v="3"/>
    <n v="0"/>
    <n v="82"/>
    <n v="0"/>
    <n v="1"/>
    <n v="8578266.9701464362"/>
    <n v="6"/>
  </r>
  <r>
    <x v="2"/>
    <s v="net.tedstein.AndroSS_17.apk"/>
    <x v="7"/>
    <n v="0"/>
    <n v="46179.433959070499"/>
    <n v="4"/>
    <n v="0"/>
    <n v="42"/>
    <n v="0"/>
    <n v="1"/>
    <n v="8578266.9701464362"/>
    <n v="6"/>
  </r>
  <r>
    <x v="2"/>
    <s v="com.github.yeriomin.workoutlog_2.apk"/>
    <x v="7"/>
    <n v="0"/>
    <n v="46671.939841937201"/>
    <n v="0"/>
    <n v="0"/>
    <n v="12"/>
    <n v="0"/>
    <n v="1"/>
    <n v="8578266.9701464362"/>
    <n v="6"/>
  </r>
  <r>
    <x v="2"/>
    <s v="org.dyndns.sven_ola.debian_kit_6.apk"/>
    <x v="7"/>
    <n v="0"/>
    <n v="46290.896303020403"/>
    <n v="2"/>
    <n v="0"/>
    <n v="19"/>
    <n v="0"/>
    <n v="1"/>
    <n v="8578266.9701464362"/>
    <n v="6"/>
  </r>
  <r>
    <x v="2"/>
    <s v="net.zygotelabs.locker_11.apk"/>
    <x v="7"/>
    <n v="0"/>
    <n v="46340.514341834903"/>
    <n v="0"/>
    <n v="0"/>
    <n v="0"/>
    <n v="0"/>
    <n v="1"/>
    <n v="8578266.9701464362"/>
    <n v="6"/>
  </r>
  <r>
    <x v="2"/>
    <s v="com.miqote.shanawp_10.apk"/>
    <x v="7"/>
    <n v="0"/>
    <n v="46228.693157900103"/>
    <n v="0"/>
    <n v="0"/>
    <n v="0"/>
    <n v="0"/>
    <n v="1"/>
    <n v="8578266.9701464362"/>
    <n v="6"/>
  </r>
  <r>
    <x v="2"/>
    <s v="net.khertan.forrunners_101030.apk"/>
    <x v="7"/>
    <n v="0"/>
    <n v="46441.075057256901"/>
    <n v="0"/>
    <n v="0"/>
    <n v="0"/>
    <n v="0"/>
    <n v="1"/>
    <n v="8578266.9701464362"/>
    <n v="6"/>
  </r>
  <r>
    <x v="2"/>
    <s v="uk.co.yahoo.p1rpp.calendartrigger_7.apk"/>
    <x v="7"/>
    <n v="0"/>
    <n v="46676.348987966703"/>
    <n v="0"/>
    <n v="0"/>
    <n v="0"/>
    <n v="0"/>
    <n v="1"/>
    <n v="8578266.9701464362"/>
    <n v="6"/>
  </r>
  <r>
    <x v="2"/>
    <s v="io.github.alketii.mightyknight_1.apk"/>
    <x v="7"/>
    <n v="0"/>
    <n v="46658.6981615982"/>
    <n v="0"/>
    <n v="0"/>
    <n v="0"/>
    <n v="0"/>
    <n v="1"/>
    <n v="8578266.9701464362"/>
    <n v="6"/>
  </r>
  <r>
    <x v="2"/>
    <s v="org.ninthfloor.copperpdf_4.apk"/>
    <x v="7"/>
    <n v="0"/>
    <n v="46680.466486140998"/>
    <n v="0"/>
    <n v="0"/>
    <n v="0"/>
    <n v="0"/>
    <n v="1"/>
    <n v="8578266.9701464362"/>
    <n v="6"/>
  </r>
  <r>
    <x v="2"/>
    <s v="io.github.lonamiwebs.klooni_820.apk"/>
    <x v="7"/>
    <n v="0"/>
    <n v="46277.231064159401"/>
    <n v="0"/>
    <n v="0"/>
    <n v="0"/>
    <n v="0"/>
    <n v="1"/>
    <n v="8578266.9701464362"/>
    <n v="6"/>
  </r>
  <r>
    <x v="2"/>
    <s v="trikita.talalarmo_19.apk"/>
    <x v="7"/>
    <n v="0"/>
    <n v="46710.138624068299"/>
    <n v="0"/>
    <n v="0"/>
    <n v="0"/>
    <n v="0"/>
    <n v="1"/>
    <n v="8578266.9701464362"/>
    <n v="6"/>
  </r>
  <r>
    <x v="2"/>
    <s v="eu.polarclock_10.apk"/>
    <x v="7"/>
    <n v="0"/>
    <n v="46474.433108698497"/>
    <n v="0"/>
    <n v="0"/>
    <n v="0"/>
    <n v="0"/>
    <n v="1"/>
    <n v="8578266.9701464362"/>
    <n v="6"/>
  </r>
  <r>
    <x v="2"/>
    <s v="org.jfedor.frozenbubble_54.apk"/>
    <x v="7"/>
    <n v="0"/>
    <n v="47830.388733185799"/>
    <n v="6"/>
    <n v="0"/>
    <n v="42"/>
    <n v="0"/>
    <n v="1"/>
    <n v="8578266.9701464362"/>
    <n v="6"/>
  </r>
  <r>
    <x v="2"/>
    <s v="net.osmand.plus_355.apk"/>
    <x v="7"/>
    <n v="0"/>
    <n v="7230814.7677350696"/>
    <n v="0"/>
    <n v="0"/>
    <n v="5"/>
    <n v="0"/>
    <n v="0"/>
    <n v="8578266.9701464362"/>
    <n v="6"/>
  </r>
  <r>
    <x v="2"/>
    <s v="org.tuxpaint_923.apk"/>
    <x v="7"/>
    <n v="0"/>
    <n v="46323.649497236998"/>
    <n v="4"/>
    <n v="0"/>
    <n v="0"/>
    <n v="0"/>
    <n v="1"/>
    <n v="8578266.9701464362"/>
    <n v="6"/>
  </r>
  <r>
    <x v="2"/>
    <s v="protect.budgetwatch_29.apk"/>
    <x v="7"/>
    <n v="0"/>
    <n v="46521.489313337901"/>
    <n v="2"/>
    <n v="0"/>
    <n v="23"/>
    <n v="0"/>
    <n v="1"/>
    <n v="8578266.9701464362"/>
    <n v="6"/>
  </r>
  <r>
    <x v="0"/>
    <s v="anupam.acrylic_17.apk"/>
    <x v="8"/>
    <n v="0"/>
    <n v="31120.7128190435"/>
    <n v="0"/>
    <n v="0"/>
    <n v="28"/>
    <n v="0"/>
    <n v="1"/>
    <n v="8122059.7944438867"/>
    <n v="7"/>
  </r>
  <r>
    <x v="0"/>
    <s v="com.angrydoughnuts.android.alarmclock_15.apk"/>
    <x v="8"/>
    <n v="0"/>
    <n v="24449.109410168599"/>
    <n v="27"/>
    <n v="0"/>
    <n v="215"/>
    <n v="0"/>
    <n v="1"/>
    <n v="8122059.7944438867"/>
    <n v="7"/>
  </r>
  <r>
    <x v="0"/>
    <s v="com.github.yeriomin.workoutlog_2.apk"/>
    <x v="8"/>
    <n v="0"/>
    <n v="32705.6109770201"/>
    <n v="0"/>
    <n v="0"/>
    <n v="12"/>
    <n v="0"/>
    <n v="1"/>
    <n v="8122059.7944438867"/>
    <n v="7"/>
  </r>
  <r>
    <x v="0"/>
    <s v="com.gitlab.ardash.appleflinger.android_1005006.apk"/>
    <x v="8"/>
    <n v="0"/>
    <n v="32280.4576281923"/>
    <n v="0"/>
    <n v="0"/>
    <n v="0"/>
    <n v="0"/>
    <n v="1"/>
    <n v="8122059.7944438867"/>
    <n v="7"/>
  </r>
  <r>
    <x v="0"/>
    <s v="com.miqote.shanawp_10.apk"/>
    <x v="8"/>
    <n v="0"/>
    <n v="32987.494606059001"/>
    <n v="0"/>
    <n v="0"/>
    <n v="0"/>
    <n v="0"/>
    <n v="1"/>
    <n v="8122059.7944438867"/>
    <n v="7"/>
  </r>
  <r>
    <x v="0"/>
    <s v="com.notriddle.budget_44.apk"/>
    <x v="8"/>
    <n v="0"/>
    <n v="26191.458172863298"/>
    <n v="2"/>
    <n v="0"/>
    <n v="8"/>
    <n v="0"/>
    <n v="1"/>
    <n v="8122059.7944438867"/>
    <n v="7"/>
  </r>
  <r>
    <x v="0"/>
    <s v="com.nutomic.ensichat_17.apk"/>
    <x v="8"/>
    <n v="0"/>
    <n v="31083.126269048"/>
    <n v="0"/>
    <n v="0"/>
    <n v="0"/>
    <n v="0"/>
    <n v="1"/>
    <n v="8122059.7944438867"/>
    <n v="7"/>
  </r>
  <r>
    <x v="0"/>
    <s v="daniel_32.flexiblewallpaper_2.apk"/>
    <x v="8"/>
    <n v="0"/>
    <n v="32690.693932818202"/>
    <n v="1"/>
    <n v="0"/>
    <n v="0"/>
    <n v="0"/>
    <n v="1"/>
    <n v="8122059.7944438867"/>
    <n v="7"/>
  </r>
  <r>
    <x v="0"/>
    <s v="eu.kanade.tachiyomi_41.apk"/>
    <x v="8"/>
    <n v="0"/>
    <n v="31048.0501020792"/>
    <n v="1"/>
    <n v="0"/>
    <n v="0"/>
    <n v="0"/>
    <n v="1"/>
    <n v="8122059.7944438867"/>
    <n v="7"/>
  </r>
  <r>
    <x v="0"/>
    <s v="eu.polarclock_10.apk"/>
    <x v="8"/>
    <n v="0"/>
    <n v="31457.557012094101"/>
    <n v="0"/>
    <n v="0"/>
    <n v="0"/>
    <n v="0"/>
    <n v="1"/>
    <n v="8122059.7944438867"/>
    <n v="7"/>
  </r>
  <r>
    <x v="0"/>
    <s v="io.github.alketii.mightyknight_1.apk"/>
    <x v="8"/>
    <n v="0"/>
    <n v="29538.865725044099"/>
    <n v="0"/>
    <n v="0"/>
    <n v="0"/>
    <n v="0"/>
    <n v="1"/>
    <n v="8122059.7944438867"/>
    <n v="7"/>
  </r>
  <r>
    <x v="0"/>
    <s v="io.github.lonamiwebs.klooni_820.apk"/>
    <x v="8"/>
    <n v="0"/>
    <n v="31446.796484990002"/>
    <n v="0"/>
    <n v="0"/>
    <n v="0"/>
    <n v="0"/>
    <n v="1"/>
    <n v="8122059.7944438867"/>
    <n v="7"/>
  </r>
  <r>
    <x v="0"/>
    <s v="jackpal.androidterm_72.apk"/>
    <x v="8"/>
    <n v="0"/>
    <n v="30843.806845135899"/>
    <n v="1"/>
    <n v="0"/>
    <n v="40"/>
    <n v="0"/>
    <n v="1"/>
    <n v="8122059.7944438867"/>
    <n v="7"/>
  </r>
  <r>
    <x v="0"/>
    <s v="net.khertan.forrunners_101030.apk"/>
    <x v="8"/>
    <n v="0"/>
    <n v="33552.275433205003"/>
    <n v="0"/>
    <n v="0"/>
    <n v="0"/>
    <n v="0"/>
    <n v="1"/>
    <n v="8122059.7944438867"/>
    <n v="7"/>
  </r>
  <r>
    <x v="0"/>
    <s v="net.osmand.plus_355.apk"/>
    <x v="8"/>
    <n v="0"/>
    <n v="7226753.53966909"/>
    <n v="0"/>
    <n v="0"/>
    <n v="5"/>
    <n v="0"/>
    <n v="0"/>
    <n v="8122059.7944438867"/>
    <n v="7"/>
  </r>
  <r>
    <x v="0"/>
    <s v="net.tedstein.AndroSS_17.apk"/>
    <x v="8"/>
    <n v="0"/>
    <n v="30897.731211967701"/>
    <n v="4"/>
    <n v="0"/>
    <n v="42"/>
    <n v="0"/>
    <n v="1"/>
    <n v="8122059.7944438867"/>
    <n v="7"/>
  </r>
  <r>
    <x v="0"/>
    <s v="net.zygotelabs.locker_11.apk"/>
    <x v="8"/>
    <n v="0"/>
    <n v="31471.410097088599"/>
    <n v="0"/>
    <n v="0"/>
    <n v="0"/>
    <n v="0"/>
    <n v="1"/>
    <n v="8122059.7944438867"/>
    <n v="7"/>
  </r>
  <r>
    <x v="0"/>
    <s v="nya.miku.wishmaster_54.apk"/>
    <x v="8"/>
    <n v="0"/>
    <n v="32391.8050669599"/>
    <n v="3"/>
    <n v="0"/>
    <n v="82"/>
    <n v="0"/>
    <n v="1"/>
    <n v="8122059.7944438867"/>
    <n v="7"/>
  </r>
  <r>
    <x v="0"/>
    <s v="org.dnaq.dialer2_17.apk"/>
    <x v="8"/>
    <n v="0"/>
    <n v="31802.2289748769"/>
    <n v="10"/>
    <n v="0"/>
    <n v="97"/>
    <n v="0"/>
    <n v="1"/>
    <n v="8122059.7944438867"/>
    <n v="7"/>
  </r>
  <r>
    <x v="0"/>
    <s v="org.dyndns.sven_ola.debian_kit_6.apk"/>
    <x v="8"/>
    <n v="0"/>
    <n v="31120.087279006799"/>
    <n v="2"/>
    <n v="0"/>
    <n v="19"/>
    <n v="0"/>
    <n v="1"/>
    <n v="8122059.7944438867"/>
    <n v="7"/>
  </r>
  <r>
    <x v="0"/>
    <s v="org.jfedor.frozenbubble_54.apk"/>
    <x v="8"/>
    <n v="0"/>
    <n v="32364.7872931323"/>
    <n v="6"/>
    <n v="0"/>
    <n v="42"/>
    <n v="0"/>
    <n v="1"/>
    <n v="8122059.7944438867"/>
    <n v="7"/>
  </r>
  <r>
    <x v="0"/>
    <s v="org.jsl.wfwt_14.apk"/>
    <x v="8"/>
    <n v="0"/>
    <n v="30745.738119818201"/>
    <n v="4"/>
    <n v="0"/>
    <n v="53"/>
    <n v="0"/>
    <n v="1"/>
    <n v="8122059.7944438867"/>
    <n v="7"/>
  </r>
  <r>
    <x v="0"/>
    <s v="org.ninthfloor.copperpdf_4.apk"/>
    <x v="8"/>
    <n v="0"/>
    <n v="32732.892057159901"/>
    <n v="0"/>
    <n v="0"/>
    <n v="0"/>
    <n v="0"/>
    <n v="1"/>
    <n v="8122059.7944438867"/>
    <n v="7"/>
  </r>
  <r>
    <x v="0"/>
    <s v="org.tuxpaint_923.apk"/>
    <x v="8"/>
    <n v="0"/>
    <n v="35788.5221987962"/>
    <n v="4"/>
    <n v="0"/>
    <n v="0"/>
    <n v="0"/>
    <n v="1"/>
    <n v="8122059.7944438867"/>
    <n v="7"/>
  </r>
  <r>
    <x v="0"/>
    <s v="org.zamedev.gloomydungeons2.opensource_1602221800.apk"/>
    <x v="8"/>
    <n v="0"/>
    <n v="32397.653704043401"/>
    <n v="0"/>
    <n v="0"/>
    <n v="0"/>
    <n v="0"/>
    <n v="1"/>
    <n v="8122059.7944438867"/>
    <n v="7"/>
  </r>
  <r>
    <x v="0"/>
    <s v="protect.budgetwatch_29.apk"/>
    <x v="8"/>
    <n v="0"/>
    <n v="28900.006083073"/>
    <n v="2"/>
    <n v="0"/>
    <n v="23"/>
    <n v="0"/>
    <n v="1"/>
    <n v="8122059.7944438867"/>
    <n v="7"/>
  </r>
  <r>
    <x v="0"/>
    <s v="pt.isec.tp.am_4.apk"/>
    <x v="8"/>
    <n v="0"/>
    <n v="28004.203662043401"/>
    <n v="1"/>
    <n v="0"/>
    <n v="2"/>
    <n v="0"/>
    <n v="1"/>
    <n v="8122059.7944438867"/>
    <n v="7"/>
  </r>
  <r>
    <x v="0"/>
    <s v="ru.henridellal.dialer_10.apk"/>
    <x v="8"/>
    <n v="0"/>
    <n v="22947.453065076799"/>
    <n v="7"/>
    <n v="0"/>
    <n v="33"/>
    <n v="0"/>
    <n v="1"/>
    <n v="8122059.7944438867"/>
    <n v="7"/>
  </r>
  <r>
    <x v="0"/>
    <s v="trikita.talalarmo_19.apk"/>
    <x v="8"/>
    <n v="0"/>
    <n v="31209.0415479615"/>
    <n v="0"/>
    <n v="0"/>
    <n v="0"/>
    <n v="0"/>
    <n v="1"/>
    <n v="8122059.7944438867"/>
    <n v="7"/>
  </r>
  <r>
    <x v="0"/>
    <s v="uk.co.yahoo.p1rpp.calendartrigger_7.apk"/>
    <x v="8"/>
    <n v="0"/>
    <n v="31136.678996030201"/>
    <n v="0"/>
    <n v="0"/>
    <n v="0"/>
    <n v="0"/>
    <n v="1"/>
    <n v="8122059.7944438867"/>
    <n v="7"/>
  </r>
  <r>
    <x v="1"/>
    <s v="uk.co.yahoo.p1rpp.calendartrigger_7.apk"/>
    <x v="8"/>
    <n v="0"/>
    <n v="26772.955080028602"/>
    <n v="0"/>
    <n v="0"/>
    <n v="0"/>
    <n v="0"/>
    <n v="1"/>
    <n v="1379125.0095274285"/>
    <n v="7"/>
  </r>
  <r>
    <x v="1"/>
    <s v="net.tedstein.AndroSS_17.apk"/>
    <x v="8"/>
    <n v="0"/>
    <n v="21054.541307967102"/>
    <n v="4"/>
    <n v="0"/>
    <n v="42"/>
    <n v="0"/>
    <n v="1"/>
    <n v="1379125.0095274285"/>
    <n v="7"/>
  </r>
  <r>
    <x v="1"/>
    <s v="org.jsl.wfwt_14.apk"/>
    <x v="8"/>
    <n v="0"/>
    <n v="21032.423784024999"/>
    <n v="4"/>
    <n v="0"/>
    <n v="53"/>
    <n v="0"/>
    <n v="1"/>
    <n v="1379125.0095274285"/>
    <n v="7"/>
  </r>
  <r>
    <x v="1"/>
    <s v="nya.miku.wishmaster_54.apk"/>
    <x v="8"/>
    <n v="0"/>
    <n v="46599.206652957902"/>
    <n v="3"/>
    <n v="0"/>
    <n v="82"/>
    <n v="0"/>
    <n v="1"/>
    <n v="1379125.0095274285"/>
    <n v="7"/>
  </r>
  <r>
    <x v="1"/>
    <s v="io.github.lonamiwebs.klooni_820.apk"/>
    <x v="8"/>
    <n v="0"/>
    <n v="46596.849553985499"/>
    <n v="0"/>
    <n v="0"/>
    <n v="0"/>
    <n v="0"/>
    <n v="1"/>
    <n v="1379125.0095274285"/>
    <n v="7"/>
  </r>
  <r>
    <x v="1"/>
    <s v="com.github.yeriomin.workoutlog_2.apk"/>
    <x v="8"/>
    <n v="0"/>
    <n v="44752.079740865098"/>
    <n v="0"/>
    <n v="0"/>
    <n v="12"/>
    <n v="0"/>
    <n v="1"/>
    <n v="1379125.0095274285"/>
    <n v="7"/>
  </r>
  <r>
    <x v="1"/>
    <s v="io.github.alketii.mightyknight_1.apk"/>
    <x v="8"/>
    <n v="0"/>
    <n v="46561.768266139501"/>
    <n v="0"/>
    <n v="0"/>
    <n v="0"/>
    <n v="0"/>
    <n v="1"/>
    <n v="1379125.0095274285"/>
    <n v="7"/>
  </r>
  <r>
    <x v="1"/>
    <s v="net.zygotelabs.locker_11.apk"/>
    <x v="8"/>
    <n v="0"/>
    <n v="46594.143823953302"/>
    <n v="0"/>
    <n v="0"/>
    <n v="0"/>
    <n v="0"/>
    <n v="1"/>
    <n v="1379125.0095274285"/>
    <n v="7"/>
  </r>
  <r>
    <x v="1"/>
    <s v="daniel_32.flexiblewallpaper_2.apk"/>
    <x v="8"/>
    <n v="0"/>
    <n v="46599.924708017999"/>
    <n v="1"/>
    <n v="0"/>
    <n v="0"/>
    <n v="0"/>
    <n v="1"/>
    <n v="1379125.0095274285"/>
    <n v="7"/>
  </r>
  <r>
    <x v="1"/>
    <s v="com.angrydoughnuts.android.alarmclock_15.apk"/>
    <x v="8"/>
    <n v="0"/>
    <n v="44792.199923889697"/>
    <n v="27"/>
    <n v="0"/>
    <n v="215"/>
    <n v="0"/>
    <n v="1"/>
    <n v="1379125.0095274285"/>
    <n v="7"/>
  </r>
  <r>
    <x v="1"/>
    <s v="trikita.talalarmo_19.apk"/>
    <x v="8"/>
    <n v="0"/>
    <n v="27018.2554391212"/>
    <n v="0"/>
    <n v="0"/>
    <n v="0"/>
    <n v="0"/>
    <n v="1"/>
    <n v="1379125.0095274285"/>
    <n v="7"/>
  </r>
  <r>
    <x v="1"/>
    <s v="ru.henridellal.dialer_10.apk"/>
    <x v="8"/>
    <n v="0"/>
    <n v="46595.104715088302"/>
    <n v="7"/>
    <n v="0"/>
    <n v="33"/>
    <n v="0"/>
    <n v="1"/>
    <n v="1379125.0095274285"/>
    <n v="7"/>
  </r>
  <r>
    <x v="1"/>
    <s v="org.jfedor.frozenbubble_54.apk"/>
    <x v="8"/>
    <n v="0"/>
    <n v="46563.969520851897"/>
    <n v="6"/>
    <n v="0"/>
    <n v="42"/>
    <n v="0"/>
    <n v="1"/>
    <n v="1379125.0095274285"/>
    <n v="7"/>
  </r>
  <r>
    <x v="1"/>
    <s v="com.miqote.shanawp_10.apk"/>
    <x v="8"/>
    <n v="0"/>
    <n v="47227.990993997002"/>
    <n v="0"/>
    <n v="0"/>
    <n v="0"/>
    <n v="0"/>
    <n v="1"/>
    <n v="1379125.0095274285"/>
    <n v="7"/>
  </r>
  <r>
    <x v="1"/>
    <s v="org.ninthfloor.copperpdf_4.apk"/>
    <x v="8"/>
    <n v="0"/>
    <n v="26831.789604155299"/>
    <n v="0"/>
    <n v="0"/>
    <n v="0"/>
    <n v="0"/>
    <n v="1"/>
    <n v="1379125.0095274285"/>
    <n v="7"/>
  </r>
  <r>
    <x v="1"/>
    <s v="eu.polarclock_10.apk"/>
    <x v="8"/>
    <n v="0"/>
    <n v="46998.900210950502"/>
    <n v="0"/>
    <n v="0"/>
    <n v="0"/>
    <n v="0"/>
    <n v="1"/>
    <n v="1379125.0095274285"/>
    <n v="7"/>
  </r>
  <r>
    <x v="1"/>
    <s v="protect.budgetwatch_29.apk"/>
    <x v="8"/>
    <n v="0"/>
    <n v="46966.545279836202"/>
    <n v="2"/>
    <n v="0"/>
    <n v="23"/>
    <n v="0"/>
    <n v="1"/>
    <n v="1379125.0095274285"/>
    <n v="7"/>
  </r>
  <r>
    <x v="1"/>
    <s v="jackpal.androidterm_72.apk"/>
    <x v="8"/>
    <n v="0"/>
    <n v="47233.950668014499"/>
    <n v="1"/>
    <n v="0"/>
    <n v="40"/>
    <n v="0"/>
    <n v="1"/>
    <n v="1379125.0095274285"/>
    <n v="7"/>
  </r>
  <r>
    <x v="1"/>
    <s v="org.dnaq.dialer2_17.apk"/>
    <x v="8"/>
    <n v="0"/>
    <n v="47226.284247823001"/>
    <n v="10"/>
    <n v="0"/>
    <n v="97"/>
    <n v="0"/>
    <n v="1"/>
    <n v="1379125.0095274285"/>
    <n v="7"/>
  </r>
  <r>
    <x v="1"/>
    <s v="anupam.acrylic_17.apk"/>
    <x v="8"/>
    <n v="0"/>
    <n v="47332.232689950601"/>
    <n v="0"/>
    <n v="0"/>
    <n v="28"/>
    <n v="0"/>
    <n v="1"/>
    <n v="1379125.0095274285"/>
    <n v="7"/>
  </r>
  <r>
    <x v="1"/>
    <s v="com.notriddle.budget_44.apk"/>
    <x v="8"/>
    <n v="0"/>
    <n v="47208.914127899297"/>
    <n v="2"/>
    <n v="0"/>
    <n v="8"/>
    <n v="0"/>
    <n v="1"/>
    <n v="1379125.0095274285"/>
    <n v="7"/>
  </r>
  <r>
    <x v="1"/>
    <s v="com.gitlab.ardash.appleflinger.android_1005006.apk"/>
    <x v="8"/>
    <n v="0"/>
    <n v="47312.854300951498"/>
    <n v="0"/>
    <n v="0"/>
    <n v="0"/>
    <n v="0"/>
    <n v="1"/>
    <n v="1379125.0095274285"/>
    <n v="7"/>
  </r>
  <r>
    <x v="1"/>
    <s v="net.khertan.forrunners_101030.apk"/>
    <x v="8"/>
    <n v="0"/>
    <n v="47022.0161501783"/>
    <n v="0"/>
    <n v="0"/>
    <n v="0"/>
    <n v="0"/>
    <n v="1"/>
    <n v="1379125.0095274285"/>
    <n v="7"/>
  </r>
  <r>
    <x v="1"/>
    <s v="org.zamedev.gloomydungeons2.opensource_1602221800.apk"/>
    <x v="8"/>
    <n v="0"/>
    <n v="46562.997887842299"/>
    <n v="0"/>
    <n v="0"/>
    <n v="0"/>
    <n v="0"/>
    <n v="1"/>
    <n v="1379125.0095274285"/>
    <n v="7"/>
  </r>
  <r>
    <x v="1"/>
    <s v="org.dyndns.sven_ola.debian_kit_6.apk"/>
    <x v="8"/>
    <n v="0"/>
    <n v="47303.990192944097"/>
    <n v="2"/>
    <n v="0"/>
    <n v="19"/>
    <n v="0"/>
    <n v="1"/>
    <n v="1379125.0095274285"/>
    <n v="7"/>
  </r>
  <r>
    <x v="1"/>
    <s v="com.nutomic.ensichat_17.apk"/>
    <x v="8"/>
    <n v="0"/>
    <n v="47292.433942900898"/>
    <n v="0"/>
    <n v="0"/>
    <n v="0"/>
    <n v="0"/>
    <n v="1"/>
    <n v="1379125.0095274285"/>
    <n v="7"/>
  </r>
  <r>
    <x v="1"/>
    <s v="org.tuxpaint_923.apk"/>
    <x v="8"/>
    <n v="0"/>
    <n v="47009.6988300792"/>
    <n v="4"/>
    <n v="0"/>
    <n v="0"/>
    <n v="0"/>
    <n v="1"/>
    <n v="1379125.0095274285"/>
    <n v="7"/>
  </r>
  <r>
    <x v="1"/>
    <s v="pt.isec.tp.am_4.apk"/>
    <x v="8"/>
    <n v="0"/>
    <n v="47125.339338090198"/>
    <n v="1"/>
    <n v="0"/>
    <n v="2"/>
    <n v="0"/>
    <n v="1"/>
    <n v="1379125.0095274285"/>
    <n v="7"/>
  </r>
  <r>
    <x v="1"/>
    <s v="net.osmand.plus_355.apk"/>
    <x v="8"/>
    <n v="0"/>
    <n v="133697.62978493201"/>
    <n v="0"/>
    <n v="0"/>
    <n v="5"/>
    <n v="0"/>
    <n v="1"/>
    <n v="1379125.0095274285"/>
    <n v="7"/>
  </r>
  <r>
    <x v="1"/>
    <s v="eu.kanade.tachiyomi_41.apk"/>
    <x v="8"/>
    <n v="0"/>
    <n v="47238.018759991901"/>
    <n v="1"/>
    <n v="0"/>
    <n v="0"/>
    <n v="0"/>
    <n v="1"/>
    <n v="1379125.0095274285"/>
    <n v="7"/>
  </r>
  <r>
    <x v="2"/>
    <s v="net.khertan.forrunners_101030.apk"/>
    <x v="8"/>
    <n v="0"/>
    <n v="74154.729286674396"/>
    <n v="0"/>
    <n v="0"/>
    <n v="0"/>
    <n v="0"/>
    <n v="1"/>
    <n v="9360042.519685803"/>
    <n v="7"/>
  </r>
  <r>
    <x v="2"/>
    <s v="com.miqote.shanawp_10.apk"/>
    <x v="8"/>
    <n v="0"/>
    <n v="74844.463380053596"/>
    <n v="0"/>
    <n v="0"/>
    <n v="0"/>
    <n v="0"/>
    <n v="1"/>
    <n v="9360042.519685803"/>
    <n v="7"/>
  </r>
  <r>
    <x v="2"/>
    <s v="io.github.alketii.mightyknight_1.apk"/>
    <x v="8"/>
    <n v="0"/>
    <n v="74816.488470882105"/>
    <n v="0"/>
    <n v="0"/>
    <n v="0"/>
    <n v="0"/>
    <n v="1"/>
    <n v="9360042.519685803"/>
    <n v="7"/>
  </r>
  <r>
    <x v="2"/>
    <s v="org.jsl.wfwt_14.apk"/>
    <x v="8"/>
    <n v="0"/>
    <n v="74835.484046954603"/>
    <n v="4"/>
    <n v="0"/>
    <n v="53"/>
    <n v="0"/>
    <n v="1"/>
    <n v="9360042.519685803"/>
    <n v="7"/>
  </r>
  <r>
    <x v="2"/>
    <s v="protect.budgetwatch_29.apk"/>
    <x v="8"/>
    <n v="0"/>
    <n v="74817.442128900395"/>
    <n v="2"/>
    <n v="0"/>
    <n v="23"/>
    <n v="0"/>
    <n v="1"/>
    <n v="9360042.519685803"/>
    <n v="7"/>
  </r>
  <r>
    <x v="2"/>
    <s v="com.notriddle.budget_44.apk"/>
    <x v="8"/>
    <n v="0"/>
    <n v="74844.6781700477"/>
    <n v="2"/>
    <n v="0"/>
    <n v="8"/>
    <n v="0"/>
    <n v="1"/>
    <n v="9360042.519685803"/>
    <n v="7"/>
  </r>
  <r>
    <x v="2"/>
    <s v="jackpal.androidterm_72.apk"/>
    <x v="8"/>
    <n v="0"/>
    <n v="74838.479230646"/>
    <n v="1"/>
    <n v="0"/>
    <n v="40"/>
    <n v="0"/>
    <n v="1"/>
    <n v="9360042.519685803"/>
    <n v="7"/>
  </r>
  <r>
    <x v="2"/>
    <s v="anupam.acrylic_17.apk"/>
    <x v="8"/>
    <n v="0"/>
    <n v="74825.333470012905"/>
    <n v="0"/>
    <n v="0"/>
    <n v="28"/>
    <n v="0"/>
    <n v="1"/>
    <n v="9360042.519685803"/>
    <n v="7"/>
  </r>
  <r>
    <x v="2"/>
    <s v="org.ninthfloor.copperpdf_4.apk"/>
    <x v="8"/>
    <n v="0"/>
    <n v="74835.869729984493"/>
    <n v="0"/>
    <n v="0"/>
    <n v="0"/>
    <n v="0"/>
    <n v="1"/>
    <n v="9360042.519685803"/>
    <n v="7"/>
  </r>
  <r>
    <x v="2"/>
    <s v="net.tedstein.AndroSS_17.apk"/>
    <x v="8"/>
    <n v="0"/>
    <n v="74835.957519710006"/>
    <n v="4"/>
    <n v="0"/>
    <n v="42"/>
    <n v="0"/>
    <n v="1"/>
    <n v="9360042.519685803"/>
    <n v="7"/>
  </r>
  <r>
    <x v="2"/>
    <s v="org.dyndns.sven_ola.debian_kit_6.apk"/>
    <x v="8"/>
    <n v="0"/>
    <n v="74836.788417305797"/>
    <n v="2"/>
    <n v="0"/>
    <n v="19"/>
    <n v="0"/>
    <n v="1"/>
    <n v="9360042.519685803"/>
    <n v="7"/>
  </r>
  <r>
    <x v="2"/>
    <s v="uk.co.yahoo.p1rpp.calendartrigger_7.apk"/>
    <x v="8"/>
    <n v="0"/>
    <n v="74845.434709917696"/>
    <n v="0"/>
    <n v="0"/>
    <n v="0"/>
    <n v="0"/>
    <n v="1"/>
    <n v="9360042.519685803"/>
    <n v="7"/>
  </r>
  <r>
    <x v="2"/>
    <s v="org.jfedor.frozenbubble_54.apk"/>
    <x v="8"/>
    <n v="0"/>
    <n v="74814.255148172306"/>
    <n v="6"/>
    <n v="0"/>
    <n v="42"/>
    <n v="0"/>
    <n v="1"/>
    <n v="9360042.519685803"/>
    <n v="7"/>
  </r>
  <r>
    <x v="2"/>
    <s v="io.github.lonamiwebs.klooni_820.apk"/>
    <x v="8"/>
    <n v="0"/>
    <n v="74827.478179708094"/>
    <n v="0"/>
    <n v="0"/>
    <n v="0"/>
    <n v="0"/>
    <n v="1"/>
    <n v="9360042.519685803"/>
    <n v="7"/>
  </r>
  <r>
    <x v="2"/>
    <s v="org.dnaq.dialer2_17.apk"/>
    <x v="8"/>
    <n v="0"/>
    <n v="74818.269394338102"/>
    <n v="10"/>
    <n v="0"/>
    <n v="97"/>
    <n v="0"/>
    <n v="1"/>
    <n v="9360042.519685803"/>
    <n v="7"/>
  </r>
  <r>
    <x v="2"/>
    <s v="com.angrydoughnuts.android.alarmclock_15.apk"/>
    <x v="8"/>
    <n v="0"/>
    <n v="74826.470953412296"/>
    <n v="27"/>
    <n v="0"/>
    <n v="215"/>
    <n v="0"/>
    <n v="1"/>
    <n v="9360042.519685803"/>
    <n v="7"/>
  </r>
  <r>
    <x v="2"/>
    <s v="org.zamedev.gloomydungeons2.opensource_1602221800.apk"/>
    <x v="8"/>
    <n v="0"/>
    <n v="74811.677689198405"/>
    <n v="0"/>
    <n v="0"/>
    <n v="0"/>
    <n v="0"/>
    <n v="1"/>
    <n v="9360042.519685803"/>
    <n v="7"/>
  </r>
  <r>
    <x v="2"/>
    <s v="com.github.yeriomin.workoutlog_2.apk"/>
    <x v="8"/>
    <n v="0"/>
    <n v="74838.530988898099"/>
    <n v="0"/>
    <n v="0"/>
    <n v="12"/>
    <n v="0"/>
    <n v="1"/>
    <n v="9360042.519685803"/>
    <n v="7"/>
  </r>
  <r>
    <x v="2"/>
    <s v="nya.miku.wishmaster_54.apk"/>
    <x v="8"/>
    <n v="0"/>
    <n v="74834.815197158605"/>
    <n v="3"/>
    <n v="0"/>
    <n v="82"/>
    <n v="0"/>
    <n v="1"/>
    <n v="9360042.519685803"/>
    <n v="7"/>
  </r>
  <r>
    <x v="2"/>
    <s v="eu.polarclock_10.apk"/>
    <x v="8"/>
    <n v="0"/>
    <n v="74844.406906049699"/>
    <n v="0"/>
    <n v="0"/>
    <n v="0"/>
    <n v="0"/>
    <n v="1"/>
    <n v="9360042.519685803"/>
    <n v="7"/>
  </r>
  <r>
    <x v="2"/>
    <s v="daniel_32.flexiblewallpaper_2.apk"/>
    <x v="8"/>
    <n v="0"/>
    <n v="74809.961696621001"/>
    <n v="1"/>
    <n v="0"/>
    <n v="0"/>
    <n v="0"/>
    <n v="1"/>
    <n v="9360042.519685803"/>
    <n v="7"/>
  </r>
  <r>
    <x v="2"/>
    <s v="trikita.talalarmo_19.apk"/>
    <x v="8"/>
    <n v="0"/>
    <n v="74844.308844767496"/>
    <n v="0"/>
    <n v="0"/>
    <n v="0"/>
    <n v="0"/>
    <n v="1"/>
    <n v="9360042.519685803"/>
    <n v="7"/>
  </r>
  <r>
    <x v="2"/>
    <s v="net.zygotelabs.locker_11.apk"/>
    <x v="8"/>
    <n v="0"/>
    <n v="74834.493916947395"/>
    <n v="0"/>
    <n v="0"/>
    <n v="0"/>
    <n v="0"/>
    <n v="1"/>
    <n v="9360042.519685803"/>
    <n v="7"/>
  </r>
  <r>
    <x v="2"/>
    <s v="net.osmand.plus_355.apk"/>
    <x v="8"/>
    <n v="0"/>
    <n v="7210410.7111450201"/>
    <n v="0"/>
    <n v="0"/>
    <n v="5"/>
    <n v="0"/>
    <n v="0"/>
    <n v="9360042.519685803"/>
    <n v="7"/>
  </r>
  <r>
    <x v="2"/>
    <s v="org.tuxpaint_923.apk"/>
    <x v="8"/>
    <n v="0"/>
    <n v="137419.322568923"/>
    <n v="4"/>
    <n v="0"/>
    <n v="0"/>
    <n v="0"/>
    <n v="1"/>
    <n v="9360042.519685803"/>
    <n v="7"/>
  </r>
  <r>
    <x v="2"/>
    <s v="pt.isec.tp.am_4.apk"/>
    <x v="8"/>
    <n v="0"/>
    <n v="74792.078861035407"/>
    <n v="1"/>
    <n v="0"/>
    <n v="2"/>
    <n v="0"/>
    <n v="1"/>
    <n v="9360042.519685803"/>
    <n v="7"/>
  </r>
  <r>
    <x v="2"/>
    <s v="com.gitlab.ardash.appleflinger.android_1005006.apk"/>
    <x v="8"/>
    <n v="0"/>
    <n v="74829.050229862303"/>
    <n v="0"/>
    <n v="0"/>
    <n v="0"/>
    <n v="0"/>
    <n v="1"/>
    <n v="9360042.519685803"/>
    <n v="7"/>
  </r>
  <r>
    <x v="2"/>
    <s v="com.nutomic.ensichat_17.apk"/>
    <x v="8"/>
    <n v="0"/>
    <n v="33651.301019824998"/>
    <n v="0"/>
    <n v="0"/>
    <n v="0"/>
    <n v="0"/>
    <n v="1"/>
    <n v="9360042.519685803"/>
    <n v="7"/>
  </r>
  <r>
    <x v="2"/>
    <s v="eu.kanade.tachiyomi_41.apk"/>
    <x v="8"/>
    <n v="0"/>
    <n v="33663.023431785397"/>
    <n v="1"/>
    <n v="0"/>
    <n v="0"/>
    <n v="0"/>
    <n v="1"/>
    <n v="9360042.519685803"/>
    <n v="7"/>
  </r>
  <r>
    <x v="2"/>
    <s v="ru.henridellal.dialer_10.apk"/>
    <x v="8"/>
    <n v="0"/>
    <n v="74841.214952990398"/>
    <n v="7"/>
    <n v="0"/>
    <n v="33"/>
    <n v="0"/>
    <n v="1"/>
    <n v="9360042.519685803"/>
    <n v="7"/>
  </r>
  <r>
    <x v="0"/>
    <s v="anupam.acrylic_17.apk"/>
    <x v="9"/>
    <n v="0"/>
    <n v="372428.08806686598"/>
    <n v="0"/>
    <n v="0"/>
    <n v="28"/>
    <n v="0"/>
    <n v="1"/>
    <n v="53545108.80345542"/>
    <n v="8"/>
  </r>
  <r>
    <x v="0"/>
    <s v="com.angrydoughnuts.android.alarmclock_15.apk"/>
    <x v="9"/>
    <n v="0"/>
    <n v="7212625.4425689103"/>
    <n v="27"/>
    <n v="0"/>
    <n v="215"/>
    <n v="0"/>
    <n v="0"/>
    <n v="53545108.80345542"/>
    <n v="8"/>
  </r>
  <r>
    <x v="0"/>
    <s v="com.github.yeriomin.workoutlog_2.apk"/>
    <x v="9"/>
    <n v="0"/>
    <n v="1316813.5767329901"/>
    <n v="0"/>
    <n v="0"/>
    <n v="12"/>
    <n v="0"/>
    <n v="1"/>
    <n v="53545108.80345542"/>
    <n v="8"/>
  </r>
  <r>
    <x v="0"/>
    <s v="com.gitlab.ardash.appleflinger.android_1005006.apk"/>
    <x v="9"/>
    <n v="0"/>
    <n v="149340.558437164"/>
    <n v="0"/>
    <n v="0"/>
    <n v="0"/>
    <n v="0"/>
    <n v="1"/>
    <n v="53545108.80345542"/>
    <n v="8"/>
  </r>
  <r>
    <x v="0"/>
    <s v="com.miqote.shanawp_10.apk"/>
    <x v="9"/>
    <n v="0"/>
    <n v="421572.83209799702"/>
    <n v="0"/>
    <n v="0"/>
    <n v="0"/>
    <n v="0"/>
    <n v="1"/>
    <n v="53545108.80345542"/>
    <n v="8"/>
  </r>
  <r>
    <x v="0"/>
    <s v="com.notriddle.budget_44.apk"/>
    <x v="9"/>
    <n v="3"/>
    <n v="612981.03933106095"/>
    <n v="2"/>
    <n v="2"/>
    <n v="8"/>
    <n v="1"/>
    <n v="1"/>
    <n v="53545108.80345542"/>
    <n v="8"/>
  </r>
  <r>
    <x v="0"/>
    <s v="com.nutomic.ensichat_17.apk"/>
    <x v="9"/>
    <n v="0"/>
    <n v="7214828.0157709904"/>
    <n v="0"/>
    <n v="0"/>
    <n v="0"/>
    <n v="0"/>
    <n v="0"/>
    <n v="53545108.80345542"/>
    <n v="8"/>
  </r>
  <r>
    <x v="0"/>
    <s v="daniel_32.flexiblewallpaper_2.apk"/>
    <x v="9"/>
    <n v="0"/>
    <n v="236218.51451881201"/>
    <n v="1"/>
    <n v="0"/>
    <n v="0"/>
    <n v="0"/>
    <n v="1"/>
    <n v="53545108.80345542"/>
    <n v="8"/>
  </r>
  <r>
    <x v="0"/>
    <s v="eu.kanade.tachiyomi_41.apk"/>
    <x v="9"/>
    <n v="0"/>
    <n v="7207236.5131569002"/>
    <n v="1"/>
    <n v="0"/>
    <n v="0"/>
    <n v="0"/>
    <n v="0"/>
    <n v="53545108.80345542"/>
    <n v="8"/>
  </r>
  <r>
    <x v="0"/>
    <s v="eu.polarclock_10.apk"/>
    <x v="9"/>
    <n v="0"/>
    <n v="160140.96690993701"/>
    <n v="0"/>
    <n v="0"/>
    <n v="0"/>
    <n v="0"/>
    <n v="1"/>
    <n v="53545108.80345542"/>
    <n v="8"/>
  </r>
  <r>
    <x v="0"/>
    <s v="io.github.alketii.mightyknight_1.apk"/>
    <x v="9"/>
    <n v="0"/>
    <n v="241569.72705898801"/>
    <n v="0"/>
    <n v="0"/>
    <n v="0"/>
    <n v="0"/>
    <n v="1"/>
    <n v="53545108.80345542"/>
    <n v="8"/>
  </r>
  <r>
    <x v="0"/>
    <s v="io.github.lonamiwebs.klooni_820.apk"/>
    <x v="9"/>
    <n v="0"/>
    <n v="186724.88676500501"/>
    <n v="0"/>
    <n v="0"/>
    <n v="0"/>
    <n v="0"/>
    <n v="1"/>
    <n v="53545108.80345542"/>
    <n v="8"/>
  </r>
  <r>
    <x v="0"/>
    <s v="jackpal.androidterm_72.apk"/>
    <x v="9"/>
    <n v="0"/>
    <n v="3098393.9600500702"/>
    <n v="1"/>
    <n v="0"/>
    <n v="40"/>
    <n v="0"/>
    <n v="1"/>
    <n v="53545108.80345542"/>
    <n v="8"/>
  </r>
  <r>
    <x v="0"/>
    <s v="net.khertan.forrunners_101030.apk"/>
    <x v="9"/>
    <n v="0"/>
    <n v="271048.43336902501"/>
    <n v="0"/>
    <n v="0"/>
    <n v="0"/>
    <n v="0"/>
    <n v="1"/>
    <n v="53545108.80345542"/>
    <n v="8"/>
  </r>
  <r>
    <x v="0"/>
    <s v="net.osmand.plus_355.apk"/>
    <x v="9"/>
    <n v="0"/>
    <n v="7207413.1654361198"/>
    <n v="0"/>
    <n v="0"/>
    <n v="5"/>
    <n v="0"/>
    <n v="0"/>
    <n v="53545108.80345542"/>
    <n v="8"/>
  </r>
  <r>
    <x v="0"/>
    <s v="net.tedstein.AndroSS_17.apk"/>
    <x v="9"/>
    <n v="0"/>
    <n v="1397455.84550197"/>
    <n v="4"/>
    <n v="0"/>
    <n v="42"/>
    <n v="0"/>
    <n v="1"/>
    <n v="53545108.80345542"/>
    <n v="8"/>
  </r>
  <r>
    <x v="0"/>
    <s v="net.zygotelabs.locker_11.apk"/>
    <x v="9"/>
    <n v="0"/>
    <n v="365093.386696884"/>
    <n v="0"/>
    <n v="0"/>
    <n v="0"/>
    <n v="0"/>
    <n v="1"/>
    <n v="53545108.80345542"/>
    <n v="8"/>
  </r>
  <r>
    <x v="0"/>
    <s v="nya.miku.wishmaster_54.apk"/>
    <x v="9"/>
    <n v="0"/>
    <n v="4543326.2743200101"/>
    <n v="3"/>
    <n v="0"/>
    <n v="82"/>
    <n v="0"/>
    <n v="1"/>
    <n v="53545108.80345542"/>
    <n v="8"/>
  </r>
  <r>
    <x v="0"/>
    <s v="org.dnaq.dialer2_17.apk"/>
    <x v="9"/>
    <n v="0"/>
    <n v="830952.01387698704"/>
    <n v="10"/>
    <n v="0"/>
    <n v="97"/>
    <n v="0"/>
    <n v="1"/>
    <n v="53545108.80345542"/>
    <n v="8"/>
  </r>
  <r>
    <x v="0"/>
    <s v="org.dyndns.sven_ola.debian_kit_6.apk"/>
    <x v="9"/>
    <n v="0"/>
    <n v="425836.446185829"/>
    <n v="2"/>
    <n v="0"/>
    <n v="19"/>
    <n v="0"/>
    <n v="1"/>
    <n v="53545108.80345542"/>
    <n v="8"/>
  </r>
  <r>
    <x v="0"/>
    <s v="org.jfedor.frozenbubble_54.apk"/>
    <x v="9"/>
    <n v="0"/>
    <n v="2152600.2957629901"/>
    <n v="6"/>
    <n v="0"/>
    <n v="42"/>
    <n v="0"/>
    <n v="1"/>
    <n v="53545108.80345542"/>
    <n v="8"/>
  </r>
  <r>
    <x v="0"/>
    <s v="org.jsl.wfwt_14.apk"/>
    <x v="9"/>
    <n v="0"/>
    <n v="1106066.1710030399"/>
    <n v="4"/>
    <n v="0"/>
    <n v="53"/>
    <n v="0"/>
    <n v="1"/>
    <n v="53545108.80345542"/>
    <n v="8"/>
  </r>
  <r>
    <x v="0"/>
    <s v="org.ninthfloor.copperpdf_4.apk"/>
    <x v="9"/>
    <n v="0"/>
    <n v="460182.43427714298"/>
    <n v="0"/>
    <n v="0"/>
    <n v="0"/>
    <n v="0"/>
    <n v="1"/>
    <n v="53545108.80345542"/>
    <n v="8"/>
  </r>
  <r>
    <x v="0"/>
    <s v="org.tuxpaint_923.apk"/>
    <x v="9"/>
    <n v="0"/>
    <n v="442926.81934800901"/>
    <n v="4"/>
    <n v="0"/>
    <n v="0"/>
    <n v="0"/>
    <n v="1"/>
    <n v="53545108.80345542"/>
    <n v="8"/>
  </r>
  <r>
    <x v="0"/>
    <s v="org.zamedev.gloomydungeons2.opensource_1602221800.apk"/>
    <x v="9"/>
    <n v="0"/>
    <n v="868512.77713011904"/>
    <n v="0"/>
    <n v="0"/>
    <n v="0"/>
    <n v="0"/>
    <n v="1"/>
    <n v="53545108.80345542"/>
    <n v="8"/>
  </r>
  <r>
    <x v="0"/>
    <s v="protect.budgetwatch_29.apk"/>
    <x v="9"/>
    <n v="0"/>
    <n v="278642.39494292898"/>
    <n v="2"/>
    <n v="0"/>
    <n v="23"/>
    <n v="0"/>
    <n v="1"/>
    <n v="53545108.80345542"/>
    <n v="8"/>
  </r>
  <r>
    <x v="0"/>
    <s v="pt.isec.tp.am_4.apk"/>
    <x v="9"/>
    <n v="0"/>
    <n v="253379.380648024"/>
    <n v="1"/>
    <n v="0"/>
    <n v="2"/>
    <n v="0"/>
    <n v="1"/>
    <n v="53545108.80345542"/>
    <n v="8"/>
  </r>
  <r>
    <x v="0"/>
    <s v="ru.henridellal.dialer_10.apk"/>
    <x v="9"/>
    <n v="0"/>
    <n v="744274.29704787198"/>
    <n v="7"/>
    <n v="0"/>
    <n v="33"/>
    <n v="0"/>
    <n v="1"/>
    <n v="53545108.80345542"/>
    <n v="8"/>
  </r>
  <r>
    <x v="0"/>
    <s v="trikita.talalarmo_19.apk"/>
    <x v="9"/>
    <n v="1"/>
    <n v="984243.86899685406"/>
    <n v="0"/>
    <n v="0"/>
    <n v="0"/>
    <n v="0"/>
    <n v="1"/>
    <n v="53545108.80345542"/>
    <n v="8"/>
  </r>
  <r>
    <x v="0"/>
    <s v="uk.co.yahoo.p1rpp.calendartrigger_7.apk"/>
    <x v="9"/>
    <n v="1"/>
    <n v="2782280.67744593"/>
    <n v="0"/>
    <n v="0"/>
    <n v="0"/>
    <n v="0"/>
    <n v="1"/>
    <n v="53545108.80345542"/>
    <n v="8"/>
  </r>
  <r>
    <x v="1"/>
    <s v="net.tedstein.AndroSS_17.apk"/>
    <x v="9"/>
    <n v="0"/>
    <n v="22659.752456005601"/>
    <n v="4"/>
    <n v="0"/>
    <n v="42"/>
    <n v="0"/>
    <n v="1"/>
    <n v="1232484.5855329174"/>
    <n v="8"/>
  </r>
  <r>
    <x v="1"/>
    <s v="uk.co.yahoo.p1rpp.calendartrigger_7.apk"/>
    <x v="9"/>
    <n v="0"/>
    <n v="31946.518192067699"/>
    <n v="0"/>
    <n v="0"/>
    <n v="0"/>
    <n v="0"/>
    <n v="1"/>
    <n v="1232484.5855329174"/>
    <n v="8"/>
  </r>
  <r>
    <x v="1"/>
    <s v="org.ninthfloor.copperpdf_4.apk"/>
    <x v="9"/>
    <n v="0"/>
    <n v="55468.589348020003"/>
    <n v="0"/>
    <n v="0"/>
    <n v="0"/>
    <n v="0"/>
    <n v="1"/>
    <n v="1232484.5855329174"/>
    <n v="8"/>
  </r>
  <r>
    <x v="1"/>
    <s v="trikita.talalarmo_19.apk"/>
    <x v="9"/>
    <n v="0"/>
    <n v="55936.290992889502"/>
    <n v="0"/>
    <n v="0"/>
    <n v="0"/>
    <n v="0"/>
    <n v="1"/>
    <n v="1232484.5855329174"/>
    <n v="8"/>
  </r>
  <r>
    <x v="1"/>
    <s v="com.angrydoughnuts.android.alarmclock_15.apk"/>
    <x v="9"/>
    <n v="0"/>
    <n v="41789.072052808398"/>
    <n v="27"/>
    <n v="0"/>
    <n v="215"/>
    <n v="0"/>
    <n v="1"/>
    <n v="1232484.5855329174"/>
    <n v="8"/>
  </r>
  <r>
    <x v="1"/>
    <s v="org.jsl.wfwt_14.apk"/>
    <x v="9"/>
    <n v="0"/>
    <n v="55542.495151981697"/>
    <n v="4"/>
    <n v="0"/>
    <n v="53"/>
    <n v="0"/>
    <n v="1"/>
    <n v="1232484.5855329174"/>
    <n v="8"/>
  </r>
  <r>
    <x v="1"/>
    <s v="anupam.acrylic_17.apk"/>
    <x v="9"/>
    <n v="0"/>
    <n v="42006.4018440898"/>
    <n v="0"/>
    <n v="0"/>
    <n v="28"/>
    <n v="0"/>
    <n v="1"/>
    <n v="1232484.5855329174"/>
    <n v="8"/>
  </r>
  <r>
    <x v="1"/>
    <s v="com.nutomic.ensichat_17.apk"/>
    <x v="9"/>
    <n v="0"/>
    <n v="26711.540370946699"/>
    <n v="0"/>
    <n v="0"/>
    <n v="0"/>
    <n v="0"/>
    <n v="1"/>
    <n v="1232484.5855329174"/>
    <n v="8"/>
  </r>
  <r>
    <x v="1"/>
    <s v="org.tuxpaint_923.apk"/>
    <x v="9"/>
    <n v="0"/>
    <n v="35127.664948115103"/>
    <n v="4"/>
    <n v="0"/>
    <n v="0"/>
    <n v="0"/>
    <n v="1"/>
    <n v="1232484.5855329174"/>
    <n v="8"/>
  </r>
  <r>
    <x v="1"/>
    <s v="net.zygotelabs.locker_11.apk"/>
    <x v="9"/>
    <n v="0"/>
    <n v="25525.2868630923"/>
    <n v="0"/>
    <n v="0"/>
    <n v="0"/>
    <n v="0"/>
    <n v="1"/>
    <n v="1232484.5855329174"/>
    <n v="8"/>
  </r>
  <r>
    <x v="1"/>
    <s v="com.github.yeriomin.workoutlog_2.apk"/>
    <x v="9"/>
    <n v="0"/>
    <n v="19406.920478912001"/>
    <n v="0"/>
    <n v="0"/>
    <n v="12"/>
    <n v="0"/>
    <n v="1"/>
    <n v="1232484.5855329174"/>
    <n v="8"/>
  </r>
  <r>
    <x v="1"/>
    <s v="daniel_32.flexiblewallpaper_2.apk"/>
    <x v="9"/>
    <n v="0"/>
    <n v="24911.586211994199"/>
    <n v="1"/>
    <n v="0"/>
    <n v="0"/>
    <n v="0"/>
    <n v="1"/>
    <n v="1232484.5855329174"/>
    <n v="8"/>
  </r>
  <r>
    <x v="1"/>
    <s v="org.dyndns.sven_ola.debian_kit_6.apk"/>
    <x v="9"/>
    <n v="0"/>
    <n v="43053.975787944997"/>
    <n v="2"/>
    <n v="0"/>
    <n v="19"/>
    <n v="0"/>
    <n v="1"/>
    <n v="1232484.5855329174"/>
    <n v="8"/>
  </r>
  <r>
    <x v="1"/>
    <s v="pt.isec.tp.am_4.apk"/>
    <x v="9"/>
    <n v="0"/>
    <n v="25702.095635933802"/>
    <n v="1"/>
    <n v="0"/>
    <n v="2"/>
    <n v="0"/>
    <n v="1"/>
    <n v="1232484.5855329174"/>
    <n v="8"/>
  </r>
  <r>
    <x v="1"/>
    <s v="io.github.lonamiwebs.klooni_820.apk"/>
    <x v="9"/>
    <n v="0"/>
    <n v="44129.244120791504"/>
    <n v="0"/>
    <n v="0"/>
    <n v="0"/>
    <n v="0"/>
    <n v="1"/>
    <n v="1232484.5855329174"/>
    <n v="8"/>
  </r>
  <r>
    <x v="1"/>
    <s v="eu.polarclock_10.apk"/>
    <x v="9"/>
    <n v="0"/>
    <n v="43204.165627015696"/>
    <n v="0"/>
    <n v="0"/>
    <n v="0"/>
    <n v="0"/>
    <n v="1"/>
    <n v="1232484.5855329174"/>
    <n v="8"/>
  </r>
  <r>
    <x v="1"/>
    <s v="com.notriddle.budget_44.apk"/>
    <x v="9"/>
    <n v="0"/>
    <n v="44781.182751990797"/>
    <n v="2"/>
    <n v="0"/>
    <n v="8"/>
    <n v="0"/>
    <n v="1"/>
    <n v="1232484.5855329174"/>
    <n v="8"/>
  </r>
  <r>
    <x v="1"/>
    <s v="org.dnaq.dialer2_17.apk"/>
    <x v="9"/>
    <n v="0"/>
    <n v="44649.680839152999"/>
    <n v="10"/>
    <n v="0"/>
    <n v="97"/>
    <n v="0"/>
    <n v="1"/>
    <n v="1232484.5855329174"/>
    <n v="8"/>
  </r>
  <r>
    <x v="1"/>
    <s v="jackpal.androidterm_72.apk"/>
    <x v="9"/>
    <n v="0"/>
    <n v="45043.689965968901"/>
    <n v="1"/>
    <n v="0"/>
    <n v="40"/>
    <n v="0"/>
    <n v="1"/>
    <n v="1232484.5855329174"/>
    <n v="8"/>
  </r>
  <r>
    <x v="1"/>
    <s v="nya.miku.wishmaster_54.apk"/>
    <x v="9"/>
    <n v="0"/>
    <n v="47647.2547089215"/>
    <n v="3"/>
    <n v="0"/>
    <n v="82"/>
    <n v="0"/>
    <n v="1"/>
    <n v="1232484.5855329174"/>
    <n v="8"/>
  </r>
  <r>
    <x v="1"/>
    <s v="net.khertan.forrunners_101030.apk"/>
    <x v="9"/>
    <n v="0"/>
    <n v="46023.181342985401"/>
    <n v="0"/>
    <n v="0"/>
    <n v="0"/>
    <n v="0"/>
    <n v="1"/>
    <n v="1232484.5855329174"/>
    <n v="8"/>
  </r>
  <r>
    <x v="1"/>
    <s v="ru.henridellal.dialer_10.apk"/>
    <x v="9"/>
    <n v="0"/>
    <n v="43312.114229891398"/>
    <n v="7"/>
    <n v="0"/>
    <n v="33"/>
    <n v="0"/>
    <n v="1"/>
    <n v="1232484.5855329174"/>
    <n v="8"/>
  </r>
  <r>
    <x v="1"/>
    <s v="io.github.alketii.mightyknight_1.apk"/>
    <x v="9"/>
    <n v="0"/>
    <n v="45797.218429157503"/>
    <n v="0"/>
    <n v="0"/>
    <n v="0"/>
    <n v="0"/>
    <n v="1"/>
    <n v="1232484.5855329174"/>
    <n v="8"/>
  </r>
  <r>
    <x v="1"/>
    <s v="com.gitlab.ardash.appleflinger.android_1005006.apk"/>
    <x v="9"/>
    <n v="0"/>
    <n v="47494.739422108898"/>
    <n v="0"/>
    <n v="0"/>
    <n v="0"/>
    <n v="0"/>
    <n v="1"/>
    <n v="1232484.5855329174"/>
    <n v="8"/>
  </r>
  <r>
    <x v="1"/>
    <s v="eu.kanade.tachiyomi_41.apk"/>
    <x v="9"/>
    <n v="0"/>
    <n v="39806.392174912602"/>
    <n v="1"/>
    <n v="0"/>
    <n v="0"/>
    <n v="0"/>
    <n v="1"/>
    <n v="1232484.5855329174"/>
    <n v="8"/>
  </r>
  <r>
    <x v="1"/>
    <s v="org.jfedor.frozenbubble_54.apk"/>
    <x v="9"/>
    <n v="0"/>
    <n v="48378.438469022498"/>
    <n v="6"/>
    <n v="0"/>
    <n v="42"/>
    <n v="0"/>
    <n v="1"/>
    <n v="1232484.5855329174"/>
    <n v="8"/>
  </r>
  <r>
    <x v="1"/>
    <s v="org.zamedev.gloomydungeons2.opensource_1602221800.apk"/>
    <x v="9"/>
    <n v="0"/>
    <n v="36787.640281952903"/>
    <n v="0"/>
    <n v="0"/>
    <n v="0"/>
    <n v="0"/>
    <n v="1"/>
    <n v="1232484.5855329174"/>
    <n v="8"/>
  </r>
  <r>
    <x v="1"/>
    <s v="com.miqote.shanawp_10.apk"/>
    <x v="9"/>
    <n v="0"/>
    <n v="47490.001724101603"/>
    <n v="0"/>
    <n v="0"/>
    <n v="0"/>
    <n v="0"/>
    <n v="1"/>
    <n v="1232484.5855329174"/>
    <n v="8"/>
  </r>
  <r>
    <x v="1"/>
    <s v="protect.budgetwatch_29.apk"/>
    <x v="9"/>
    <n v="0"/>
    <n v="34526.134116109402"/>
    <n v="2"/>
    <n v="0"/>
    <n v="23"/>
    <n v="0"/>
    <n v="1"/>
    <n v="1232484.5855329174"/>
    <n v="8"/>
  </r>
  <r>
    <x v="1"/>
    <s v="net.osmand.plus_355.apk"/>
    <x v="9"/>
    <n v="0"/>
    <n v="67625.316994031804"/>
    <n v="0"/>
    <n v="0"/>
    <n v="5"/>
    <n v="0"/>
    <n v="1"/>
    <n v="1232484.5855329174"/>
    <n v="8"/>
  </r>
  <r>
    <x v="2"/>
    <s v="daniel_32.flexiblewallpaper_2.apk"/>
    <x v="9"/>
    <n v="0"/>
    <n v="107669.738889671"/>
    <n v="1"/>
    <n v="0"/>
    <n v="0"/>
    <n v="0"/>
    <n v="1"/>
    <n v="32776742.014652085"/>
    <n v="8"/>
  </r>
  <r>
    <x v="2"/>
    <s v="org.ninthfloor.copperpdf_4.apk"/>
    <x v="9"/>
    <n v="0"/>
    <n v="107668.784046079"/>
    <n v="0"/>
    <n v="0"/>
    <n v="0"/>
    <n v="0"/>
    <n v="1"/>
    <n v="32776742.014652085"/>
    <n v="8"/>
  </r>
  <r>
    <x v="2"/>
    <s v="eu.polarclock_10.apk"/>
    <x v="9"/>
    <n v="0"/>
    <n v="107669.181801378"/>
    <n v="0"/>
    <n v="0"/>
    <n v="0"/>
    <n v="0"/>
    <n v="1"/>
    <n v="32776742.014652085"/>
    <n v="8"/>
  </r>
  <r>
    <x v="2"/>
    <s v="anupam.acrylic_17.apk"/>
    <x v="9"/>
    <n v="0"/>
    <n v="107676.83056369401"/>
    <n v="0"/>
    <n v="0"/>
    <n v="28"/>
    <n v="0"/>
    <n v="1"/>
    <n v="32776742.014652085"/>
    <n v="8"/>
  </r>
  <r>
    <x v="2"/>
    <s v="com.notriddle.budget_44.apk"/>
    <x v="9"/>
    <n v="3"/>
    <n v="107679.27421396501"/>
    <n v="2"/>
    <n v="2"/>
    <n v="8"/>
    <n v="1"/>
    <n v="1"/>
    <n v="32776742.014652085"/>
    <n v="8"/>
  </r>
  <r>
    <x v="2"/>
    <s v="net.khertan.forrunners_101030.apk"/>
    <x v="9"/>
    <n v="0"/>
    <n v="107676.883594132"/>
    <n v="0"/>
    <n v="0"/>
    <n v="0"/>
    <n v="0"/>
    <n v="1"/>
    <n v="32776742.014652085"/>
    <n v="8"/>
  </r>
  <r>
    <x v="2"/>
    <s v="io.github.lonamiwebs.klooni_820.apk"/>
    <x v="9"/>
    <n v="0"/>
    <n v="107674.141192343"/>
    <n v="0"/>
    <n v="0"/>
    <n v="0"/>
    <n v="0"/>
    <n v="1"/>
    <n v="32776742.014652085"/>
    <n v="8"/>
  </r>
  <r>
    <x v="2"/>
    <s v="net.osmand.plus_355.apk"/>
    <x v="9"/>
    <n v="0"/>
    <n v="108166.92523471999"/>
    <n v="0"/>
    <n v="0"/>
    <n v="5"/>
    <n v="0"/>
    <n v="1"/>
    <n v="32776742.014652085"/>
    <n v="8"/>
  </r>
  <r>
    <x v="2"/>
    <s v="com.gitlab.ardash.appleflinger.android_1005006.apk"/>
    <x v="9"/>
    <n v="0"/>
    <n v="107670.520385727"/>
    <n v="0"/>
    <n v="0"/>
    <n v="0"/>
    <n v="0"/>
    <n v="1"/>
    <n v="32776742.014652085"/>
    <n v="8"/>
  </r>
  <r>
    <x v="2"/>
    <s v="net.zygotelabs.locker_11.apk"/>
    <x v="9"/>
    <n v="0"/>
    <n v="107672.99224762199"/>
    <n v="0"/>
    <n v="0"/>
    <n v="0"/>
    <n v="0"/>
    <n v="1"/>
    <n v="32776742.014652085"/>
    <n v="8"/>
  </r>
  <r>
    <x v="2"/>
    <s v="io.github.alketii.mightyknight_1.apk"/>
    <x v="9"/>
    <n v="0"/>
    <n v="185732.41676669501"/>
    <n v="0"/>
    <n v="0"/>
    <n v="0"/>
    <n v="0"/>
    <n v="1"/>
    <n v="32776742.014652085"/>
    <n v="8"/>
  </r>
  <r>
    <x v="2"/>
    <s v="pt.isec.tp.am_4.apk"/>
    <x v="9"/>
    <n v="0"/>
    <n v="231983.65731164801"/>
    <n v="1"/>
    <n v="0"/>
    <n v="2"/>
    <n v="0"/>
    <n v="1"/>
    <n v="32776742.014652085"/>
    <n v="8"/>
  </r>
  <r>
    <x v="2"/>
    <s v="org.dnaq.dialer2_17.apk"/>
    <x v="9"/>
    <n v="0"/>
    <n v="285737.44816193299"/>
    <n v="10"/>
    <n v="0"/>
    <n v="97"/>
    <n v="0"/>
    <n v="1"/>
    <n v="32776742.014652085"/>
    <n v="8"/>
  </r>
  <r>
    <x v="2"/>
    <s v="net.tedstein.AndroSS_17.apk"/>
    <x v="9"/>
    <n v="0"/>
    <n v="231108.10690792199"/>
    <n v="4"/>
    <n v="0"/>
    <n v="42"/>
    <n v="0"/>
    <n v="1"/>
    <n v="32776742.014652085"/>
    <n v="8"/>
  </r>
  <r>
    <x v="2"/>
    <s v="ru.henridellal.dialer_10.apk"/>
    <x v="9"/>
    <n v="0"/>
    <n v="268021.13937865902"/>
    <n v="7"/>
    <n v="0"/>
    <n v="33"/>
    <n v="0"/>
    <n v="1"/>
    <n v="32776742.014652085"/>
    <n v="8"/>
  </r>
  <r>
    <x v="2"/>
    <s v="com.miqote.shanawp_10.apk"/>
    <x v="9"/>
    <n v="0"/>
    <n v="107751.354152336"/>
    <n v="0"/>
    <n v="0"/>
    <n v="0"/>
    <n v="0"/>
    <n v="1"/>
    <n v="32776742.014652085"/>
    <n v="8"/>
  </r>
  <r>
    <x v="2"/>
    <s v="com.github.yeriomin.workoutlog_2.apk"/>
    <x v="9"/>
    <n v="0"/>
    <n v="299536.16850962798"/>
    <n v="0"/>
    <n v="0"/>
    <n v="12"/>
    <n v="0"/>
    <n v="1"/>
    <n v="32776742.014652085"/>
    <n v="8"/>
  </r>
  <r>
    <x v="2"/>
    <s v="org.dyndns.sven_ola.debian_kit_6.apk"/>
    <x v="9"/>
    <n v="0"/>
    <n v="185573.89184692799"/>
    <n v="2"/>
    <n v="0"/>
    <n v="19"/>
    <n v="0"/>
    <n v="1"/>
    <n v="32776742.014652085"/>
    <n v="8"/>
  </r>
  <r>
    <x v="2"/>
    <s v="org.tuxpaint_923.apk"/>
    <x v="9"/>
    <n v="0"/>
    <n v="185571.857575792"/>
    <n v="4"/>
    <n v="0"/>
    <n v="0"/>
    <n v="0"/>
    <n v="1"/>
    <n v="32776742.014652085"/>
    <n v="8"/>
  </r>
  <r>
    <x v="2"/>
    <s v="org.zamedev.gloomydungeons2.opensource_1602221800.apk"/>
    <x v="9"/>
    <n v="0"/>
    <n v="566327.28026714094"/>
    <n v="0"/>
    <n v="0"/>
    <n v="0"/>
    <n v="0"/>
    <n v="1"/>
    <n v="32776742.014652085"/>
    <n v="8"/>
  </r>
  <r>
    <x v="2"/>
    <s v="org.jsl.wfwt_14.apk"/>
    <x v="9"/>
    <n v="1"/>
    <n v="241549.17012667199"/>
    <n v="4"/>
    <n v="0"/>
    <n v="53"/>
    <n v="1"/>
    <n v="1"/>
    <n v="32776742.014652085"/>
    <n v="8"/>
  </r>
  <r>
    <x v="2"/>
    <s v="uk.co.yahoo.p1rpp.calendartrigger_7.apk"/>
    <x v="9"/>
    <n v="6"/>
    <n v="673724.37050100404"/>
    <n v="0"/>
    <n v="0"/>
    <n v="0"/>
    <n v="0"/>
    <n v="1"/>
    <n v="32776742.014652085"/>
    <n v="8"/>
  </r>
  <r>
    <x v="2"/>
    <s v="com.angrydoughnuts.android.alarmclock_15.apk"/>
    <x v="9"/>
    <n v="0"/>
    <n v="7204145.3324952098"/>
    <n v="27"/>
    <n v="0"/>
    <n v="215"/>
    <n v="0"/>
    <n v="0"/>
    <n v="32776742.014652085"/>
    <n v="8"/>
  </r>
  <r>
    <x v="2"/>
    <s v="nya.miku.wishmaster_54.apk"/>
    <x v="9"/>
    <n v="0"/>
    <n v="3387628.6097341198"/>
    <n v="3"/>
    <n v="0"/>
    <n v="82"/>
    <n v="0"/>
    <n v="1"/>
    <n v="32776742.014652085"/>
    <n v="8"/>
  </r>
  <r>
    <x v="2"/>
    <s v="protect.budgetwatch_29.apk"/>
    <x v="9"/>
    <n v="0"/>
    <n v="494133.60865600401"/>
    <n v="2"/>
    <n v="0"/>
    <n v="23"/>
    <n v="0"/>
    <n v="1"/>
    <n v="32776742.014652085"/>
    <n v="8"/>
  </r>
  <r>
    <x v="2"/>
    <s v="org.jfedor.frozenbubble_54.apk"/>
    <x v="9"/>
    <n v="0"/>
    <n v="1187835.82753641"/>
    <n v="6"/>
    <n v="0"/>
    <n v="42"/>
    <n v="0"/>
    <n v="1"/>
    <n v="32776742.014652085"/>
    <n v="8"/>
  </r>
  <r>
    <x v="2"/>
    <s v="eu.kanade.tachiyomi_41.apk"/>
    <x v="9"/>
    <n v="0"/>
    <n v="7204407.7995126098"/>
    <n v="1"/>
    <n v="0"/>
    <n v="0"/>
    <n v="0"/>
    <n v="0"/>
    <n v="32776742.014652085"/>
    <n v="8"/>
  </r>
  <r>
    <x v="2"/>
    <s v="com.nutomic.ensichat_17.apk"/>
    <x v="9"/>
    <n v="0"/>
    <n v="7204610.0460430598"/>
    <n v="0"/>
    <n v="0"/>
    <n v="0"/>
    <n v="0"/>
    <n v="0"/>
    <n v="32776742.014652085"/>
    <n v="8"/>
  </r>
  <r>
    <x v="2"/>
    <s v="trikita.talalarmo_19.apk"/>
    <x v="9"/>
    <n v="1"/>
    <n v="497113.199457991"/>
    <n v="0"/>
    <n v="0"/>
    <n v="0"/>
    <n v="0"/>
    <n v="1"/>
    <n v="32776742.014652085"/>
    <n v="8"/>
  </r>
  <r>
    <x v="2"/>
    <s v="jackpal.androidterm_72.apk"/>
    <x v="9"/>
    <n v="0"/>
    <n v="1057025.4575409901"/>
    <n v="1"/>
    <n v="0"/>
    <n v="40"/>
    <n v="0"/>
    <n v="1"/>
    <n v="32776742.014652085"/>
    <n v="8"/>
  </r>
  <r>
    <x v="0"/>
    <s v="anupam.acrylic_17.apk"/>
    <x v="10"/>
    <n v="0"/>
    <n v="34531.499505043001"/>
    <n v="0"/>
    <n v="0"/>
    <n v="28"/>
    <n v="0"/>
    <n v="1"/>
    <n v="1994696.1103649796"/>
    <n v="9"/>
  </r>
  <r>
    <x v="0"/>
    <s v="com.angrydoughnuts.android.alarmclock_15.apk"/>
    <x v="10"/>
    <n v="0"/>
    <n v="69895.857972092897"/>
    <n v="27"/>
    <n v="0"/>
    <n v="215"/>
    <n v="0"/>
    <n v="1"/>
    <n v="1994696.1103649796"/>
    <n v="9"/>
  </r>
  <r>
    <x v="0"/>
    <s v="com.github.yeriomin.workoutlog_2.apk"/>
    <x v="10"/>
    <n v="0"/>
    <n v="73852.791644167097"/>
    <n v="0"/>
    <n v="0"/>
    <n v="12"/>
    <n v="0"/>
    <n v="1"/>
    <n v="1994696.1103649796"/>
    <n v="9"/>
  </r>
  <r>
    <x v="0"/>
    <s v="com.gitlab.ardash.appleflinger.android_1005006.apk"/>
    <x v="10"/>
    <n v="0"/>
    <n v="41294.778467155898"/>
    <n v="0"/>
    <n v="0"/>
    <n v="0"/>
    <n v="0"/>
    <n v="1"/>
    <n v="1994696.1103649796"/>
    <n v="9"/>
  </r>
  <r>
    <x v="0"/>
    <s v="com.miqote.shanawp_10.apk"/>
    <x v="10"/>
    <n v="0"/>
    <n v="75645.569466985704"/>
    <n v="0"/>
    <n v="0"/>
    <n v="0"/>
    <n v="0"/>
    <n v="1"/>
    <n v="1994696.1103649796"/>
    <n v="9"/>
  </r>
  <r>
    <x v="0"/>
    <s v="com.notriddle.budget_44.apk"/>
    <x v="10"/>
    <n v="0"/>
    <n v="71997.562757227497"/>
    <n v="2"/>
    <n v="0"/>
    <n v="8"/>
    <n v="0"/>
    <n v="1"/>
    <n v="1994696.1103649796"/>
    <n v="9"/>
  </r>
  <r>
    <x v="0"/>
    <s v="com.nutomic.ensichat_17.apk"/>
    <x v="10"/>
    <n v="0"/>
    <n v="87023.6746519804"/>
    <n v="0"/>
    <n v="0"/>
    <n v="0"/>
    <n v="0"/>
    <n v="1"/>
    <n v="1994696.1103649796"/>
    <n v="9"/>
  </r>
  <r>
    <x v="0"/>
    <s v="daniel_32.flexiblewallpaper_2.apk"/>
    <x v="10"/>
    <n v="0"/>
    <n v="69163.298454135598"/>
    <n v="1"/>
    <n v="0"/>
    <n v="0"/>
    <n v="0"/>
    <n v="1"/>
    <n v="1994696.1103649796"/>
    <n v="9"/>
  </r>
  <r>
    <x v="0"/>
    <s v="eu.kanade.tachiyomi_41.apk"/>
    <x v="10"/>
    <n v="0"/>
    <n v="63492.541954852597"/>
    <n v="1"/>
    <n v="0"/>
    <n v="0"/>
    <n v="0"/>
    <n v="1"/>
    <n v="1994696.1103649796"/>
    <n v="9"/>
  </r>
  <r>
    <x v="0"/>
    <s v="eu.polarclock_10.apk"/>
    <x v="10"/>
    <n v="0"/>
    <n v="69922.145946882607"/>
    <n v="0"/>
    <n v="0"/>
    <n v="0"/>
    <n v="0"/>
    <n v="1"/>
    <n v="1994696.1103649796"/>
    <n v="9"/>
  </r>
  <r>
    <x v="0"/>
    <s v="io.github.alketii.mightyknight_1.apk"/>
    <x v="10"/>
    <n v="0"/>
    <n v="62421.878383029201"/>
    <n v="0"/>
    <n v="0"/>
    <n v="0"/>
    <n v="0"/>
    <n v="1"/>
    <n v="1994696.1103649796"/>
    <n v="9"/>
  </r>
  <r>
    <x v="0"/>
    <s v="io.github.lonamiwebs.klooni_820.apk"/>
    <x v="10"/>
    <n v="0"/>
    <n v="36353.634289931499"/>
    <n v="0"/>
    <n v="0"/>
    <n v="0"/>
    <n v="0"/>
    <n v="1"/>
    <n v="1994696.1103649796"/>
    <n v="9"/>
  </r>
  <r>
    <x v="0"/>
    <s v="jackpal.androidterm_72.apk"/>
    <x v="10"/>
    <n v="0"/>
    <n v="69043.701163027406"/>
    <n v="1"/>
    <n v="0"/>
    <n v="40"/>
    <n v="0"/>
    <n v="1"/>
    <n v="1994696.1103649796"/>
    <n v="9"/>
  </r>
  <r>
    <x v="0"/>
    <s v="net.khertan.forrunners_101030.apk"/>
    <x v="10"/>
    <n v="0"/>
    <n v="75246.628982014896"/>
    <n v="0"/>
    <n v="0"/>
    <n v="0"/>
    <n v="0"/>
    <n v="1"/>
    <n v="1994696.1103649796"/>
    <n v="9"/>
  </r>
  <r>
    <x v="0"/>
    <s v="net.osmand.plus_355.apk"/>
    <x v="10"/>
    <n v="0"/>
    <n v="213620.37830706601"/>
    <n v="0"/>
    <n v="0"/>
    <n v="5"/>
    <n v="0"/>
    <n v="1"/>
    <n v="1994696.1103649796"/>
    <n v="9"/>
  </r>
  <r>
    <x v="0"/>
    <s v="net.tedstein.AndroSS_17.apk"/>
    <x v="10"/>
    <n v="0"/>
    <n v="32503.5194368101"/>
    <n v="4"/>
    <n v="0"/>
    <n v="42"/>
    <n v="0"/>
    <n v="1"/>
    <n v="1994696.1103649796"/>
    <n v="9"/>
  </r>
  <r>
    <x v="0"/>
    <s v="net.zygotelabs.locker_11.apk"/>
    <x v="10"/>
    <n v="0"/>
    <n v="68961.368686053902"/>
    <n v="0"/>
    <n v="0"/>
    <n v="0"/>
    <n v="0"/>
    <n v="1"/>
    <n v="1994696.1103649796"/>
    <n v="9"/>
  </r>
  <r>
    <x v="0"/>
    <s v="nya.miku.wishmaster_54.apk"/>
    <x v="10"/>
    <n v="0"/>
    <n v="36226.206363178702"/>
    <n v="3"/>
    <n v="0"/>
    <n v="82"/>
    <n v="0"/>
    <n v="1"/>
    <n v="1994696.1103649796"/>
    <n v="9"/>
  </r>
  <r>
    <x v="0"/>
    <s v="org.dnaq.dialer2_17.apk"/>
    <x v="10"/>
    <n v="0"/>
    <n v="72776.711745653301"/>
    <n v="10"/>
    <n v="0"/>
    <n v="97"/>
    <n v="0"/>
    <n v="1"/>
    <n v="1994696.1103649796"/>
    <n v="9"/>
  </r>
  <r>
    <x v="0"/>
    <s v="org.dyndns.sven_ola.debian_kit_6.apk"/>
    <x v="10"/>
    <n v="0"/>
    <n v="68942.630117293404"/>
    <n v="2"/>
    <n v="0"/>
    <n v="19"/>
    <n v="0"/>
    <n v="1"/>
    <n v="1994696.1103649796"/>
    <n v="9"/>
  </r>
  <r>
    <x v="0"/>
    <s v="org.jfedor.frozenbubble_54.apk"/>
    <x v="10"/>
    <n v="0"/>
    <n v="65872.397470287906"/>
    <n v="6"/>
    <n v="0"/>
    <n v="42"/>
    <n v="0"/>
    <n v="1"/>
    <n v="1994696.1103649796"/>
    <n v="9"/>
  </r>
  <r>
    <x v="0"/>
    <s v="org.jsl.wfwt_14.apk"/>
    <x v="10"/>
    <n v="0"/>
    <n v="70523.773851804406"/>
    <n v="4"/>
    <n v="0"/>
    <n v="53"/>
    <n v="0"/>
    <n v="1"/>
    <n v="1994696.1103649796"/>
    <n v="9"/>
  </r>
  <r>
    <x v="0"/>
    <s v="org.ninthfloor.copperpdf_4.apk"/>
    <x v="10"/>
    <n v="0"/>
    <n v="72799.067044164898"/>
    <n v="0"/>
    <n v="0"/>
    <n v="0"/>
    <n v="0"/>
    <n v="1"/>
    <n v="1994696.1103649796"/>
    <n v="9"/>
  </r>
  <r>
    <x v="0"/>
    <s v="org.tuxpaint_923.apk"/>
    <x v="10"/>
    <n v="0"/>
    <n v="58462.795370258304"/>
    <n v="4"/>
    <n v="0"/>
    <n v="0"/>
    <n v="0"/>
    <n v="1"/>
    <n v="1994696.1103649796"/>
    <n v="9"/>
  </r>
  <r>
    <x v="0"/>
    <s v="org.zamedev.gloomydungeons2.opensource_1602221800.apk"/>
    <x v="10"/>
    <n v="0"/>
    <n v="62671.929419972003"/>
    <n v="0"/>
    <n v="0"/>
    <n v="0"/>
    <n v="0"/>
    <n v="1"/>
    <n v="1994696.1103649796"/>
    <n v="9"/>
  </r>
  <r>
    <x v="0"/>
    <s v="protect.budgetwatch_29.apk"/>
    <x v="10"/>
    <n v="0"/>
    <n v="63759.590945206503"/>
    <n v="2"/>
    <n v="0"/>
    <n v="23"/>
    <n v="0"/>
    <n v="1"/>
    <n v="1994696.1103649796"/>
    <n v="9"/>
  </r>
  <r>
    <x v="0"/>
    <s v="pt.isec.tp.am_4.apk"/>
    <x v="10"/>
    <n v="0"/>
    <n v="67372.449368238405"/>
    <n v="1"/>
    <n v="0"/>
    <n v="2"/>
    <n v="0"/>
    <n v="1"/>
    <n v="1994696.1103649796"/>
    <n v="9"/>
  </r>
  <r>
    <x v="0"/>
    <s v="ru.henridellal.dialer_10.apk"/>
    <x v="10"/>
    <n v="0"/>
    <n v="37300.512523390302"/>
    <n v="7"/>
    <n v="0"/>
    <n v="33"/>
    <n v="0"/>
    <n v="1"/>
    <n v="1994696.1103649796"/>
    <n v="9"/>
  </r>
  <r>
    <x v="0"/>
    <s v="trikita.talalarmo_19.apk"/>
    <x v="10"/>
    <n v="0"/>
    <n v="70536.457538139002"/>
    <n v="0"/>
    <n v="0"/>
    <n v="0"/>
    <n v="0"/>
    <n v="1"/>
    <n v="1994696.1103649796"/>
    <n v="9"/>
  </r>
  <r>
    <x v="0"/>
    <s v="uk.co.yahoo.p1rpp.calendartrigger_7.apk"/>
    <x v="10"/>
    <n v="0"/>
    <n v="32480.758538935301"/>
    <n v="0"/>
    <n v="0"/>
    <n v="0"/>
    <n v="0"/>
    <n v="1"/>
    <n v="1994696.1103649796"/>
    <n v="9"/>
  </r>
  <r>
    <x v="1"/>
    <s v="org.jsl.wfwt_14.apk"/>
    <x v="10"/>
    <n v="0"/>
    <n v="21692.4072760157"/>
    <n v="4"/>
    <n v="0"/>
    <n v="53"/>
    <n v="0"/>
    <n v="1"/>
    <n v="1405771.5696499206"/>
    <n v="9"/>
  </r>
  <r>
    <x v="1"/>
    <s v="net.tedstein.AndroSS_17.apk"/>
    <x v="10"/>
    <n v="0"/>
    <n v="48473.9777180366"/>
    <n v="4"/>
    <n v="0"/>
    <n v="42"/>
    <n v="0"/>
    <n v="1"/>
    <n v="1405771.5696499206"/>
    <n v="9"/>
  </r>
  <r>
    <x v="1"/>
    <s v="com.github.yeriomin.workoutlog_2.apk"/>
    <x v="10"/>
    <n v="0"/>
    <n v="48423.922316869699"/>
    <n v="0"/>
    <n v="0"/>
    <n v="12"/>
    <n v="0"/>
    <n v="1"/>
    <n v="1405771.5696499206"/>
    <n v="9"/>
  </r>
  <r>
    <x v="1"/>
    <s v="org.ninthfloor.copperpdf_4.apk"/>
    <x v="10"/>
    <n v="0"/>
    <n v="48519.752556225198"/>
    <n v="0"/>
    <n v="0"/>
    <n v="0"/>
    <n v="0"/>
    <n v="1"/>
    <n v="1405771.5696499206"/>
    <n v="9"/>
  </r>
  <r>
    <x v="1"/>
    <s v="com.angrydoughnuts.android.alarmclock_15.apk"/>
    <x v="10"/>
    <n v="0"/>
    <n v="39905.209143878797"/>
    <n v="27"/>
    <n v="0"/>
    <n v="215"/>
    <n v="0"/>
    <n v="1"/>
    <n v="1405771.5696499206"/>
    <n v="9"/>
  </r>
  <r>
    <x v="1"/>
    <s v="org.tuxpaint_923.apk"/>
    <x v="10"/>
    <n v="0"/>
    <n v="54722.078874008701"/>
    <n v="4"/>
    <n v="0"/>
    <n v="0"/>
    <n v="0"/>
    <n v="1"/>
    <n v="1405771.5696499206"/>
    <n v="9"/>
  </r>
  <r>
    <x v="1"/>
    <s v="eu.polarclock_10.apk"/>
    <x v="10"/>
    <n v="0"/>
    <n v="39327.761786989802"/>
    <n v="0"/>
    <n v="0"/>
    <n v="0"/>
    <n v="0"/>
    <n v="1"/>
    <n v="1405771.5696499206"/>
    <n v="9"/>
  </r>
  <r>
    <x v="1"/>
    <s v="com.nutomic.ensichat_17.apk"/>
    <x v="10"/>
    <n v="0"/>
    <n v="41499.670173972801"/>
    <n v="0"/>
    <n v="0"/>
    <n v="0"/>
    <n v="0"/>
    <n v="1"/>
    <n v="1405771.5696499206"/>
    <n v="9"/>
  </r>
  <r>
    <x v="1"/>
    <s v="uk.co.yahoo.p1rpp.calendartrigger_7.apk"/>
    <x v="10"/>
    <n v="0"/>
    <n v="53265.4267889447"/>
    <n v="0"/>
    <n v="0"/>
    <n v="0"/>
    <n v="0"/>
    <n v="1"/>
    <n v="1405771.5696499206"/>
    <n v="9"/>
  </r>
  <r>
    <x v="1"/>
    <s v="trikita.talalarmo_19.apk"/>
    <x v="10"/>
    <n v="0"/>
    <n v="50081.128660123701"/>
    <n v="0"/>
    <n v="0"/>
    <n v="0"/>
    <n v="0"/>
    <n v="1"/>
    <n v="1405771.5696499206"/>
    <n v="9"/>
  </r>
  <r>
    <x v="1"/>
    <s v="protect.budgetwatch_29.apk"/>
    <x v="10"/>
    <n v="0"/>
    <n v="42747.469939989896"/>
    <n v="2"/>
    <n v="0"/>
    <n v="23"/>
    <n v="0"/>
    <n v="1"/>
    <n v="1405771.5696499206"/>
    <n v="9"/>
  </r>
  <r>
    <x v="1"/>
    <s v="com.notriddle.budget_44.apk"/>
    <x v="10"/>
    <n v="0"/>
    <n v="40305.513696977803"/>
    <n v="2"/>
    <n v="0"/>
    <n v="8"/>
    <n v="0"/>
    <n v="1"/>
    <n v="1405771.5696499206"/>
    <n v="9"/>
  </r>
  <r>
    <x v="1"/>
    <s v="daniel_32.flexiblewallpaper_2.apk"/>
    <x v="10"/>
    <n v="0"/>
    <n v="42203.657492995197"/>
    <n v="1"/>
    <n v="0"/>
    <n v="0"/>
    <n v="0"/>
    <n v="1"/>
    <n v="1405771.5696499206"/>
    <n v="9"/>
  </r>
  <r>
    <x v="1"/>
    <s v="io.github.alketii.mightyknight_1.apk"/>
    <x v="10"/>
    <n v="0"/>
    <n v="42838.783734012301"/>
    <n v="0"/>
    <n v="0"/>
    <n v="0"/>
    <n v="0"/>
    <n v="1"/>
    <n v="1405771.5696499206"/>
    <n v="9"/>
  </r>
  <r>
    <x v="1"/>
    <s v="nya.miku.wishmaster_54.apk"/>
    <x v="10"/>
    <n v="0"/>
    <n v="41800.405059009703"/>
    <n v="3"/>
    <n v="0"/>
    <n v="82"/>
    <n v="0"/>
    <n v="1"/>
    <n v="1405771.5696499206"/>
    <n v="9"/>
  </r>
  <r>
    <x v="1"/>
    <s v="jackpal.androidterm_72.apk"/>
    <x v="10"/>
    <n v="0"/>
    <n v="38315.851693972902"/>
    <n v="1"/>
    <n v="0"/>
    <n v="40"/>
    <n v="0"/>
    <n v="1"/>
    <n v="1405771.5696499206"/>
    <n v="9"/>
  </r>
  <r>
    <x v="1"/>
    <s v="ru.henridellal.dialer_10.apk"/>
    <x v="10"/>
    <n v="0"/>
    <n v="38307.875142898403"/>
    <n v="7"/>
    <n v="0"/>
    <n v="33"/>
    <n v="0"/>
    <n v="1"/>
    <n v="1405771.5696499206"/>
    <n v="9"/>
  </r>
  <r>
    <x v="1"/>
    <s v="net.khertan.forrunners_101030.apk"/>
    <x v="10"/>
    <n v="0"/>
    <n v="46158.8508740533"/>
    <n v="0"/>
    <n v="0"/>
    <n v="0"/>
    <n v="0"/>
    <n v="1"/>
    <n v="1405771.5696499206"/>
    <n v="9"/>
  </r>
  <r>
    <x v="1"/>
    <s v="anupam.acrylic_17.apk"/>
    <x v="10"/>
    <n v="0"/>
    <n v="42721.4334988966"/>
    <n v="0"/>
    <n v="0"/>
    <n v="28"/>
    <n v="0"/>
    <n v="1"/>
    <n v="1405771.5696499206"/>
    <n v="9"/>
  </r>
  <r>
    <x v="1"/>
    <s v="org.dnaq.dialer2_17.apk"/>
    <x v="10"/>
    <n v="0"/>
    <n v="44225.402825977602"/>
    <n v="10"/>
    <n v="0"/>
    <n v="97"/>
    <n v="0"/>
    <n v="1"/>
    <n v="1405771.5696499206"/>
    <n v="9"/>
  </r>
  <r>
    <x v="1"/>
    <s v="pt.isec.tp.am_4.apk"/>
    <x v="10"/>
    <n v="0"/>
    <n v="44237.441989127503"/>
    <n v="1"/>
    <n v="0"/>
    <n v="2"/>
    <n v="0"/>
    <n v="1"/>
    <n v="1405771.5696499206"/>
    <n v="9"/>
  </r>
  <r>
    <x v="1"/>
    <s v="io.github.lonamiwebs.klooni_820.apk"/>
    <x v="10"/>
    <n v="0"/>
    <n v="45787.027363898203"/>
    <n v="0"/>
    <n v="0"/>
    <n v="0"/>
    <n v="0"/>
    <n v="1"/>
    <n v="1405771.5696499206"/>
    <n v="9"/>
  </r>
  <r>
    <x v="1"/>
    <s v="com.miqote.shanawp_10.apk"/>
    <x v="10"/>
    <n v="0"/>
    <n v="44243.963126093098"/>
    <n v="0"/>
    <n v="0"/>
    <n v="0"/>
    <n v="0"/>
    <n v="1"/>
    <n v="1405771.5696499206"/>
    <n v="9"/>
  </r>
  <r>
    <x v="1"/>
    <s v="org.jfedor.frozenbubble_54.apk"/>
    <x v="10"/>
    <n v="0"/>
    <n v="45811.080164043196"/>
    <n v="6"/>
    <n v="0"/>
    <n v="42"/>
    <n v="0"/>
    <n v="1"/>
    <n v="1405771.5696499206"/>
    <n v="9"/>
  </r>
  <r>
    <x v="1"/>
    <s v="net.zygotelabs.locker_11.apk"/>
    <x v="10"/>
    <n v="0"/>
    <n v="46194.748077075899"/>
    <n v="0"/>
    <n v="0"/>
    <n v="0"/>
    <n v="0"/>
    <n v="1"/>
    <n v="1405771.5696499206"/>
    <n v="9"/>
  </r>
  <r>
    <x v="1"/>
    <s v="org.zamedev.gloomydungeons2.opensource_1602221800.apk"/>
    <x v="10"/>
    <n v="0"/>
    <n v="46341.255765873902"/>
    <n v="0"/>
    <n v="0"/>
    <n v="0"/>
    <n v="0"/>
    <n v="1"/>
    <n v="1405771.5696499206"/>
    <n v="9"/>
  </r>
  <r>
    <x v="1"/>
    <s v="com.gitlab.ardash.appleflinger.android_1005006.apk"/>
    <x v="10"/>
    <n v="0"/>
    <n v="46343.534054001699"/>
    <n v="0"/>
    <n v="0"/>
    <n v="0"/>
    <n v="0"/>
    <n v="1"/>
    <n v="1405771.5696499206"/>
    <n v="9"/>
  </r>
  <r>
    <x v="1"/>
    <s v="net.osmand.plus_355.apk"/>
    <x v="10"/>
    <n v="0"/>
    <n v="130749.313395936"/>
    <n v="0"/>
    <n v="0"/>
    <n v="5"/>
    <n v="0"/>
    <n v="1"/>
    <n v="1405771.5696499206"/>
    <n v="9"/>
  </r>
  <r>
    <x v="1"/>
    <s v="eu.kanade.tachiyomi_41.apk"/>
    <x v="10"/>
    <n v="0"/>
    <n v="44322.343420004399"/>
    <n v="1"/>
    <n v="0"/>
    <n v="0"/>
    <n v="0"/>
    <n v="1"/>
    <n v="1405771.5696499206"/>
    <n v="9"/>
  </r>
  <r>
    <x v="1"/>
    <s v="org.dyndns.sven_ola.debian_kit_6.apk"/>
    <x v="10"/>
    <n v="0"/>
    <n v="46204.283040016802"/>
    <n v="2"/>
    <n v="0"/>
    <n v="19"/>
    <n v="0"/>
    <n v="1"/>
    <n v="1405771.5696499206"/>
    <n v="9"/>
  </r>
  <r>
    <x v="2"/>
    <s v="io.github.lonamiwebs.klooni_820.apk"/>
    <x v="10"/>
    <n v="0"/>
    <n v="92813.059894833699"/>
    <n v="0"/>
    <n v="0"/>
    <n v="0"/>
    <n v="0"/>
    <n v="1"/>
    <n v="17804422.986965615"/>
    <n v="9"/>
  </r>
  <r>
    <x v="2"/>
    <s v="eu.polarclock_10.apk"/>
    <x v="10"/>
    <n v="0"/>
    <n v="92775.528048630804"/>
    <n v="0"/>
    <n v="0"/>
    <n v="0"/>
    <n v="0"/>
    <n v="1"/>
    <n v="17804422.986965615"/>
    <n v="9"/>
  </r>
  <r>
    <x v="2"/>
    <s v="net.khertan.forrunners_101030.apk"/>
    <x v="10"/>
    <n v="0"/>
    <n v="92874.074511229905"/>
    <n v="0"/>
    <n v="0"/>
    <n v="0"/>
    <n v="0"/>
    <n v="1"/>
    <n v="17804422.986965615"/>
    <n v="9"/>
  </r>
  <r>
    <x v="2"/>
    <s v="org.zamedev.gloomydungeons2.opensource_1602221800.apk"/>
    <x v="10"/>
    <n v="0"/>
    <n v="92841.065645217896"/>
    <n v="0"/>
    <n v="0"/>
    <n v="0"/>
    <n v="0"/>
    <n v="1"/>
    <n v="17804422.986965615"/>
    <n v="9"/>
  </r>
  <r>
    <x v="2"/>
    <s v="nya.miku.wishmaster_54.apk"/>
    <x v="10"/>
    <n v="0"/>
    <n v="92848.336815368297"/>
    <n v="3"/>
    <n v="0"/>
    <n v="82"/>
    <n v="0"/>
    <n v="1"/>
    <n v="17804422.986965615"/>
    <n v="9"/>
  </r>
  <r>
    <x v="2"/>
    <s v="daniel_32.flexiblewallpaper_2.apk"/>
    <x v="10"/>
    <n v="0"/>
    <n v="92786.665590945602"/>
    <n v="1"/>
    <n v="0"/>
    <n v="0"/>
    <n v="0"/>
    <n v="1"/>
    <n v="17804422.986965615"/>
    <n v="9"/>
  </r>
  <r>
    <x v="2"/>
    <s v="com.miqote.shanawp_10.apk"/>
    <x v="10"/>
    <n v="0"/>
    <n v="92783.188431058006"/>
    <n v="0"/>
    <n v="0"/>
    <n v="0"/>
    <n v="0"/>
    <n v="1"/>
    <n v="17804422.986965615"/>
    <n v="9"/>
  </r>
  <r>
    <x v="2"/>
    <s v="org.ninthfloor.copperpdf_4.apk"/>
    <x v="10"/>
    <n v="0"/>
    <n v="92773.888580966697"/>
    <n v="0"/>
    <n v="0"/>
    <n v="0"/>
    <n v="0"/>
    <n v="1"/>
    <n v="17804422.986965615"/>
    <n v="9"/>
  </r>
  <r>
    <x v="2"/>
    <s v="org.dyndns.sven_ola.debian_kit_6.apk"/>
    <x v="10"/>
    <n v="0"/>
    <n v="93243.226979859101"/>
    <n v="2"/>
    <n v="0"/>
    <n v="19"/>
    <n v="0"/>
    <n v="1"/>
    <n v="17804422.986965615"/>
    <n v="9"/>
  </r>
  <r>
    <x v="2"/>
    <s v="protect.budgetwatch_29.apk"/>
    <x v="10"/>
    <n v="0"/>
    <n v="93287.296493072005"/>
    <n v="2"/>
    <n v="0"/>
    <n v="23"/>
    <n v="0"/>
    <n v="1"/>
    <n v="17804422.986965615"/>
    <n v="9"/>
  </r>
  <r>
    <x v="2"/>
    <s v="io.github.alketii.mightyknight_1.apk"/>
    <x v="10"/>
    <n v="0"/>
    <n v="93331.4188872464"/>
    <n v="0"/>
    <n v="0"/>
    <n v="0"/>
    <n v="0"/>
    <n v="1"/>
    <n v="17804422.986965615"/>
    <n v="9"/>
  </r>
  <r>
    <x v="2"/>
    <s v="net.tedstein.AndroSS_17.apk"/>
    <x v="10"/>
    <n v="0"/>
    <n v="93222.489680163504"/>
    <n v="4"/>
    <n v="0"/>
    <n v="42"/>
    <n v="0"/>
    <n v="1"/>
    <n v="17804422.986965615"/>
    <n v="9"/>
  </r>
  <r>
    <x v="2"/>
    <s v="net.zygotelabs.locker_11.apk"/>
    <x v="10"/>
    <n v="0"/>
    <n v="93250.438266899393"/>
    <n v="0"/>
    <n v="0"/>
    <n v="0"/>
    <n v="0"/>
    <n v="1"/>
    <n v="17804422.986965615"/>
    <n v="9"/>
  </r>
  <r>
    <x v="2"/>
    <s v="com.github.yeriomin.workoutlog_2.apk"/>
    <x v="10"/>
    <n v="0"/>
    <n v="93242.634614929499"/>
    <n v="0"/>
    <n v="0"/>
    <n v="12"/>
    <n v="0"/>
    <n v="1"/>
    <n v="17804422.986965615"/>
    <n v="9"/>
  </r>
  <r>
    <x v="2"/>
    <s v="com.notriddle.budget_44.apk"/>
    <x v="10"/>
    <n v="3"/>
    <n v="92786.8326362222"/>
    <n v="2"/>
    <n v="2"/>
    <n v="8"/>
    <n v="1"/>
    <n v="1"/>
    <n v="17804422.986965615"/>
    <n v="9"/>
  </r>
  <r>
    <x v="2"/>
    <s v="ru.henridellal.dialer_10.apk"/>
    <x v="10"/>
    <n v="0"/>
    <n v="93197.462357115"/>
    <n v="7"/>
    <n v="0"/>
    <n v="33"/>
    <n v="0"/>
    <n v="1"/>
    <n v="17804422.986965615"/>
    <n v="9"/>
  </r>
  <r>
    <x v="2"/>
    <s v="eu.kanade.tachiyomi_41.apk"/>
    <x v="10"/>
    <n v="0"/>
    <n v="106408.098568674"/>
    <n v="1"/>
    <n v="0"/>
    <n v="0"/>
    <n v="0"/>
    <n v="1"/>
    <n v="17804422.986965615"/>
    <n v="9"/>
  </r>
  <r>
    <x v="2"/>
    <s v="pt.isec.tp.am_4.apk"/>
    <x v="10"/>
    <n v="0"/>
    <n v="93257.522155065002"/>
    <n v="1"/>
    <n v="0"/>
    <n v="2"/>
    <n v="0"/>
    <n v="1"/>
    <n v="17804422.986965615"/>
    <n v="9"/>
  </r>
  <r>
    <x v="2"/>
    <s v="anupam.acrylic_17.apk"/>
    <x v="10"/>
    <n v="0"/>
    <n v="93244.310539681406"/>
    <n v="0"/>
    <n v="0"/>
    <n v="28"/>
    <n v="0"/>
    <n v="1"/>
    <n v="17804422.986965615"/>
    <n v="9"/>
  </r>
  <r>
    <x v="2"/>
    <s v="com.gitlab.ardash.appleflinger.android_1005006.apk"/>
    <x v="10"/>
    <n v="0"/>
    <n v="93349.207616876796"/>
    <n v="0"/>
    <n v="0"/>
    <n v="0"/>
    <n v="0"/>
    <n v="1"/>
    <n v="17804422.986965615"/>
    <n v="9"/>
  </r>
  <r>
    <x v="2"/>
    <s v="jackpal.androidterm_72.apk"/>
    <x v="10"/>
    <n v="0"/>
    <n v="154319.91770397799"/>
    <n v="1"/>
    <n v="0"/>
    <n v="40"/>
    <n v="0"/>
    <n v="1"/>
    <n v="17804422.986965615"/>
    <n v="9"/>
  </r>
  <r>
    <x v="2"/>
    <s v="com.nutomic.ensichat_17.apk"/>
    <x v="10"/>
    <n v="0"/>
    <n v="93340.920376125694"/>
    <n v="0"/>
    <n v="0"/>
    <n v="0"/>
    <n v="0"/>
    <n v="1"/>
    <n v="17804422.986965615"/>
    <n v="9"/>
  </r>
  <r>
    <x v="2"/>
    <s v="org.jfedor.frozenbubble_54.apk"/>
    <x v="10"/>
    <n v="0"/>
    <n v="273356.877951417"/>
    <n v="6"/>
    <n v="0"/>
    <n v="42"/>
    <n v="0"/>
    <n v="1"/>
    <n v="17804422.986965615"/>
    <n v="9"/>
  </r>
  <r>
    <x v="2"/>
    <s v="org.dnaq.dialer2_17.apk"/>
    <x v="10"/>
    <n v="0"/>
    <n v="138725.35132803"/>
    <n v="10"/>
    <n v="0"/>
    <n v="97"/>
    <n v="0"/>
    <n v="1"/>
    <n v="17804422.986965615"/>
    <n v="9"/>
  </r>
  <r>
    <x v="2"/>
    <s v="com.angrydoughnuts.android.alarmclock_15.apk"/>
    <x v="10"/>
    <n v="0"/>
    <n v="7205360.7348492304"/>
    <n v="27"/>
    <n v="0"/>
    <n v="215"/>
    <n v="0"/>
    <n v="0"/>
    <n v="17804422.986965615"/>
    <n v="9"/>
  </r>
  <r>
    <x v="2"/>
    <s v="org.tuxpaint_923.apk"/>
    <x v="10"/>
    <n v="0"/>
    <n v="165651.572925038"/>
    <n v="4"/>
    <n v="0"/>
    <n v="0"/>
    <n v="0"/>
    <n v="1"/>
    <n v="17804422.986965615"/>
    <n v="9"/>
  </r>
  <r>
    <x v="2"/>
    <s v="net.osmand.plus_355.apk"/>
    <x v="10"/>
    <n v="0"/>
    <n v="7211731.1527137598"/>
    <n v="0"/>
    <n v="0"/>
    <n v="5"/>
    <n v="0"/>
    <n v="0"/>
    <n v="17804422.986965615"/>
    <n v="9"/>
  </r>
  <r>
    <x v="2"/>
    <s v="org.jsl.wfwt_14.apk"/>
    <x v="10"/>
    <n v="0"/>
    <n v="106345.967907924"/>
    <n v="4"/>
    <n v="0"/>
    <n v="53"/>
    <n v="0"/>
    <n v="1"/>
    <n v="17804422.986965615"/>
    <n v="9"/>
  </r>
  <r>
    <x v="2"/>
    <s v="uk.co.yahoo.p1rpp.calendartrigger_7.apk"/>
    <x v="10"/>
    <n v="0"/>
    <n v="155262.43136916301"/>
    <n v="0"/>
    <n v="0"/>
    <n v="0"/>
    <n v="0"/>
    <n v="1"/>
    <n v="17804422.986965615"/>
    <n v="9"/>
  </r>
  <r>
    <x v="2"/>
    <s v="trikita.talalarmo_19.apk"/>
    <x v="10"/>
    <n v="0"/>
    <n v="426011.313526891"/>
    <n v="0"/>
    <n v="0"/>
    <n v="0"/>
    <n v="0"/>
    <n v="1"/>
    <n v="17804422.986965615"/>
    <n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B674D1-FF23-C940-9B04-25C6AFEEC823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Q17" firstHeaderRow="1" firstDataRow="3" firstDataCol="1"/>
  <pivotFields count="12"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dataField="1" showAll="0"/>
    <pivotField showAll="0"/>
    <pivotField dataField="1" showAll="0"/>
    <pivotField showAll="0"/>
    <pivotField dataField="1" showAll="0"/>
    <pivotField dataField="1" showAll="0"/>
    <pivotField showAll="0"/>
    <pivotField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2">
    <field x="-2"/>
    <field x="0"/>
  </colFields>
  <colItems count="16">
    <i>
      <x/>
      <x/>
    </i>
    <i r="1">
      <x v="1"/>
    </i>
    <i r="1">
      <x v="2"/>
    </i>
    <i i="1">
      <x v="1"/>
      <x/>
    </i>
    <i r="1" i="1">
      <x v="1"/>
    </i>
    <i r="1" i="1">
      <x v="2"/>
    </i>
    <i i="2">
      <x v="2"/>
      <x/>
    </i>
    <i r="1" i="2">
      <x v="1"/>
    </i>
    <i r="1" i="2">
      <x v="2"/>
    </i>
    <i i="3">
      <x v="3"/>
      <x/>
    </i>
    <i r="1" i="3">
      <x v="1"/>
    </i>
    <i r="1" i="3">
      <x v="2"/>
    </i>
    <i t="grand">
      <x/>
    </i>
    <i t="grand" i="1">
      <x/>
    </i>
    <i t="grand" i="2">
      <x/>
    </i>
    <i t="grand" i="3">
      <x/>
    </i>
  </colItems>
  <dataFields count="4">
    <dataField name="Sum of time" fld="4" baseField="0" baseItem="0"/>
    <dataField name="Sum of detected_TP" fld="6" baseField="0" baseItem="0"/>
    <dataField name="Sum of detected_FP" fld="8" baseField="0" baseItem="0"/>
    <dataField name="Sum of completed" fld="9" baseField="0" baseItem="0"/>
  </dataFields>
  <formats count="2">
    <format dxfId="38">
      <pivotArea collapsedLevelsAreSubtotals="1" fieldPosition="0">
        <references count="3">
          <reference field="4294967294" count="3" selected="0">
            <x v="0"/>
            <x v="1"/>
            <x v="2"/>
          </reference>
          <reference field="0" count="0" selected="0"/>
          <reference field="2" count="0"/>
        </references>
      </pivotArea>
    </format>
    <format dxfId="37">
      <pivotArea dataOnly="0" labelOnly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FC7086-4FD5-324C-891A-A87E2301AF8C}" name="Table1" displayName="Table1" ref="A1:L991" totalsRowShown="0">
  <autoFilter ref="A1:L991" xr:uid="{1A7815D4-5393-8B47-9A8A-3595A08ABAE1}"/>
  <sortState xmlns:xlrd2="http://schemas.microsoft.com/office/spreadsheetml/2017/richdata2" ref="A2:L991">
    <sortCondition ref="C1:C991"/>
  </sortState>
  <tableColumns count="12">
    <tableColumn id="1" xr3:uid="{DD40E841-BBCF-9048-86A2-2A4E1962EE45}" name="repetition"/>
    <tableColumn id="2" xr3:uid="{9EC2C3C5-086B-354F-884B-4523180FE721}" name="apk"/>
    <tableColumn id="3" xr3:uid="{1986E460-9C67-534C-A58F-D9C273A82BC3}" name="config"/>
    <tableColumn id="4" xr3:uid="{B5157406-7E82-834B-BED4-BE9335E7A175}" name="num_flows"/>
    <tableColumn id="5" xr3:uid="{51F203E8-05EE-6B4E-9ABD-C5D14192CADD}" name="time"/>
    <tableColumn id="8" xr3:uid="{740EBCF7-2C23-FD48-B3BE-5F3875188D83}" name="total_TP"/>
    <tableColumn id="9" xr3:uid="{02325C84-9BB0-2C46-9BC1-7FEDD2042C40}" name="detected_TP"/>
    <tableColumn id="10" xr3:uid="{F0102902-0B0B-AF49-BFD1-F2AF893BC7DF}" name="total_FP"/>
    <tableColumn id="11" xr3:uid="{936964C3-DF2B-F842-9E0E-3E8BC23B80B1}" name="detected_FP"/>
    <tableColumn id="12" xr3:uid="{E737D6B8-9BA4-5246-A408-903A4F37FFD4}" name="completed" dataDxfId="40">
      <calculatedColumnFormula>IF(Table1[[#This Row],[time]]&lt;7200000,1,0)</calculatedColumnFormula>
    </tableColumn>
    <tableColumn id="7" xr3:uid="{44ADCEFD-4DE0-3049-AEE0-10EF74B645B4}" name="run_time" dataDxfId="39">
      <calculatedColumnFormula>SUMIFS(Table1[time],Table1[repetition],Table1[[#This Row],[repetition]],Table1[config],Table1[[#This Row],[config]])</calculatedColumnFormula>
    </tableColumn>
    <tableColumn id="6" xr3:uid="{73A16E4D-638C-F54F-A292-F0992A8131B5}" name="kcontex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495440-79A6-3C44-B363-649521C2FC19}" name="Table3" displayName="Table3" ref="A1:R12" totalsRowShown="0" dataDxfId="36">
  <autoFilter ref="A1:R12" xr:uid="{06881261-D03B-3348-8DD4-B1111038AE83}"/>
  <tableColumns count="18">
    <tableColumn id="1" xr3:uid="{03C19A28-D8A3-B540-98C8-1AFA98C25177}" name="config" dataDxfId="35"/>
    <tableColumn id="2" xr3:uid="{FE05FE18-A879-8048-B587-FB27B5DA8425}" name="time1" dataDxfId="34"/>
    <tableColumn id="3" xr3:uid="{100B59E0-DE0D-D742-8EB7-4B0D253770B1}" name="time2" dataDxfId="33"/>
    <tableColumn id="4" xr3:uid="{7C7E644F-F6FE-3740-AB76-20D8FF4E326E}" name="time3" dataDxfId="32"/>
    <tableColumn id="5" xr3:uid="{A0D80F68-208D-3247-90BA-B32FB2212C02}" name="tp1" dataDxfId="31"/>
    <tableColumn id="6" xr3:uid="{E2506E7C-D31F-F549-AA86-DC27F28E28E3}" name="tp2" dataDxfId="30"/>
    <tableColumn id="7" xr3:uid="{C0D762BA-A1E6-9D4D-B746-D2659E000D1F}" name="tp3" dataDxfId="29"/>
    <tableColumn id="8" xr3:uid="{3F760CD8-F41C-CE45-91C5-CA81024EA3D0}" name="fp1" dataDxfId="28"/>
    <tableColumn id="9" xr3:uid="{3077C6BE-65C0-9143-B701-4EE457ADF6A9}" name="fp2" dataDxfId="27"/>
    <tableColumn id="10" xr3:uid="{47FB14D5-AB2A-4F40-A59F-A0CCB1C86FE7}" name="fp3" dataDxfId="26"/>
    <tableColumn id="11" xr3:uid="{9AF3E996-AD49-494A-8D7C-9027FF85D130}" name="completed1" dataDxfId="25"/>
    <tableColumn id="12" xr3:uid="{3A224021-BFFF-7644-B8C8-BB8A6B44DCD7}" name="completed2" dataDxfId="24"/>
    <tableColumn id="13" xr3:uid="{F5242807-1588-664D-A9E7-08FE1473D9B8}" name="completed3" dataDxfId="23"/>
    <tableColumn id="14" xr3:uid="{DB107B61-8914-7542-9163-0415B294C38A}" name="kcontext" dataDxfId="22"/>
    <tableColumn id="15" xr3:uid="{59DB76E8-1612-A743-9AAA-BBCD574BFAFA}" name="time" dataDxfId="21">
      <calculatedColumnFormula>MEDIAN(Table3[[#This Row],[time1]:[time3]])</calculatedColumnFormula>
    </tableColumn>
    <tableColumn id="16" xr3:uid="{E68BF3FD-E1FC-0240-B84D-22FAD1A711C5}" name="tp" dataDxfId="20">
      <calculatedColumnFormula>MEDIAN(Table3[[#This Row],[tp1]:[tp3]])</calculatedColumnFormula>
    </tableColumn>
    <tableColumn id="17" xr3:uid="{DF715182-653D-0844-A233-36C1DF7A95D1}" name="fp" dataDxfId="19">
      <calculatedColumnFormula>MEDIAN(Table3[[#This Row],[fp1]:[fp3]])</calculatedColumnFormula>
    </tableColumn>
    <tableColumn id="18" xr3:uid="{EA3CCFC3-A51D-7244-BC27-77A82F27782B}" name="completed" dataDxfId="18">
      <calculatedColumnFormula>MEDIAN(Table3[[#This Row],[completed1]:[completed3]])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56F9CC-4778-984B-8C3E-7D8EF3DDAE59}" name="Table2" displayName="Table2" ref="A1:O14" totalsRowShown="0" headerRowDxfId="17" dataDxfId="15" headerRowBorderDxfId="16">
  <autoFilter ref="A1:O14" xr:uid="{EEF4972C-CA1A-BE4D-A215-D499A35AA230}"/>
  <sortState xmlns:xlrd2="http://schemas.microsoft.com/office/spreadsheetml/2017/richdata2" ref="A2:O14">
    <sortCondition ref="N1:N14"/>
  </sortState>
  <tableColumns count="15">
    <tableColumn id="1" xr3:uid="{AA3EF710-322D-FD47-8E1B-36E9BABED605}" name="Row Labels" dataDxfId="14"/>
    <tableColumn id="2" xr3:uid="{1A0BD781-1F05-2145-AEBA-722A52C9DDA5}" name="time1" dataDxfId="13"/>
    <tableColumn id="3" xr3:uid="{29E935EE-9119-F14A-A3EF-4F97C75754DC}" name="time2" dataDxfId="12"/>
    <tableColumn id="4" xr3:uid="{52D12E82-1384-2B4D-8E37-410111E6B86A}" name="time3" dataDxfId="11"/>
    <tableColumn id="5" xr3:uid="{0EEC19EB-FD27-214D-B29F-438966FE17FA}" name="tp1" dataDxfId="10"/>
    <tableColumn id="6" xr3:uid="{A3FA7E97-8588-EE46-9360-B0535DCF768F}" name="tp2" dataDxfId="9"/>
    <tableColumn id="7" xr3:uid="{3AD01407-AF6A-4E4A-BC1D-F4CB494F1BAE}" name="tp3" dataDxfId="8"/>
    <tableColumn id="8" xr3:uid="{7E3A0938-C41B-3D40-A2F5-94B7DE0D3C0B}" name="fp1" dataDxfId="7"/>
    <tableColumn id="9" xr3:uid="{81D69CD0-72C2-CA44-B57E-2CB8FCD1F1B3}" name="fp2" dataDxfId="6"/>
    <tableColumn id="10" xr3:uid="{35EAA04D-31D6-174D-BC2F-A6428F8140BD}" name="fp3" dataDxfId="5"/>
    <tableColumn id="11" xr3:uid="{A735E2A9-3F92-ED41-B305-E494B1B046F0}" name="time" dataDxfId="4">
      <calculatedColumnFormula>MEDIAN(Table2[[#This Row],[time1]:[time3]])/1000/60</calculatedColumnFormula>
    </tableColumn>
    <tableColumn id="12" xr3:uid="{812BE0E0-D189-D14D-BA3F-AD27ED88EC3E}" name="detected TP" dataDxfId="3">
      <calculatedColumnFormula>MEDIAN(Table2[[#This Row],[tp1]:[tp3]])</calculatedColumnFormula>
    </tableColumn>
    <tableColumn id="13" xr3:uid="{5108EDA8-F8A8-7E4A-9E13-2EA7F5DC6903}" name="(-1 * detected FP)" dataDxfId="2">
      <calculatedColumnFormula>MEDIAN(Table2[[#This Row],[fp1]:[fp3]])*-1</calculatedColumnFormula>
    </tableColumn>
    <tableColumn id="14" xr3:uid="{4423CF23-C1B8-DA44-8F38-70F7A3CBBF52}" name="kcontext" dataDxfId="1"/>
    <tableColumn id="15" xr3:uid="{9CDDC61E-7441-4F42-B4E3-033A386639D4}" name="Column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318AE-570D-DA4A-8F51-FDA992B5E8DF}">
  <dimension ref="A1:L991"/>
  <sheetViews>
    <sheetView tabSelected="1" workbookViewId="0">
      <selection activeCell="J3" sqref="J3"/>
    </sheetView>
  </sheetViews>
  <sheetFormatPr baseColWidth="10" defaultRowHeight="16" x14ac:dyDescent="0.2"/>
  <cols>
    <col min="1" max="1" width="11.5" customWidth="1"/>
    <col min="3" max="3" width="30" bestFit="1" customWidth="1"/>
    <col min="4" max="4" width="12.66406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24</v>
      </c>
      <c r="G1" t="s">
        <v>25</v>
      </c>
      <c r="H1" t="s">
        <v>26</v>
      </c>
      <c r="I1" t="s">
        <v>27</v>
      </c>
      <c r="J1" t="s">
        <v>74</v>
      </c>
      <c r="K1" t="s">
        <v>22</v>
      </c>
      <c r="L1" t="s">
        <v>16</v>
      </c>
    </row>
    <row r="2" spans="1:12" x14ac:dyDescent="0.2">
      <c r="A2">
        <v>1</v>
      </c>
      <c r="B2" t="s">
        <v>29</v>
      </c>
      <c r="C2" t="s">
        <v>6</v>
      </c>
      <c r="D2">
        <v>0</v>
      </c>
      <c r="E2">
        <v>387919.07276492502</v>
      </c>
      <c r="F2">
        <v>0</v>
      </c>
      <c r="G2">
        <v>0</v>
      </c>
      <c r="H2">
        <v>28</v>
      </c>
      <c r="I2">
        <v>0</v>
      </c>
      <c r="J2">
        <f>IF(Table1[[#This Row],[time]]&lt;7200000,1,0)</f>
        <v>1</v>
      </c>
      <c r="K2">
        <f>SUMIFS(Table1[time],Table1[repetition],Table1[[#This Row],[repetition]],Table1[config],Table1[[#This Row],[config]])</f>
        <v>47133120.570535123</v>
      </c>
      <c r="L2">
        <v>1</v>
      </c>
    </row>
    <row r="3" spans="1:12" x14ac:dyDescent="0.2">
      <c r="A3">
        <v>1</v>
      </c>
      <c r="B3" t="s">
        <v>44</v>
      </c>
      <c r="C3" t="s">
        <v>6</v>
      </c>
      <c r="D3">
        <v>6</v>
      </c>
      <c r="E3">
        <v>783081.72742975794</v>
      </c>
      <c r="F3">
        <v>27</v>
      </c>
      <c r="G3">
        <v>4</v>
      </c>
      <c r="H3">
        <v>215</v>
      </c>
      <c r="I3">
        <v>2</v>
      </c>
      <c r="J3">
        <f>IF(Table1[[#This Row],[time]]&lt;7200000,1,0)</f>
        <v>1</v>
      </c>
      <c r="K3">
        <f>SUMIFS(Table1[time],Table1[repetition],Table1[[#This Row],[repetition]],Table1[config],Table1[[#This Row],[config]])</f>
        <v>47133120.570535123</v>
      </c>
      <c r="L3">
        <v>1</v>
      </c>
    </row>
    <row r="4" spans="1:12" x14ac:dyDescent="0.2">
      <c r="A4">
        <v>1</v>
      </c>
      <c r="B4" t="s">
        <v>31</v>
      </c>
      <c r="C4" t="s">
        <v>6</v>
      </c>
      <c r="D4">
        <v>0</v>
      </c>
      <c r="E4">
        <v>723416.24893015204</v>
      </c>
      <c r="F4">
        <v>0</v>
      </c>
      <c r="G4">
        <v>0</v>
      </c>
      <c r="H4">
        <v>12</v>
      </c>
      <c r="I4">
        <v>0</v>
      </c>
      <c r="J4">
        <f>IF(Table1[[#This Row],[time]]&lt;7200000,1,0)</f>
        <v>1</v>
      </c>
      <c r="K4">
        <f>SUMIFS(Table1[time],Table1[repetition],Table1[[#This Row],[repetition]],Table1[config],Table1[[#This Row],[config]])</f>
        <v>47133120.570535123</v>
      </c>
      <c r="L4">
        <v>1</v>
      </c>
    </row>
    <row r="5" spans="1:12" x14ac:dyDescent="0.2">
      <c r="A5">
        <v>1</v>
      </c>
      <c r="B5" t="s">
        <v>43</v>
      </c>
      <c r="C5" t="s">
        <v>6</v>
      </c>
      <c r="D5">
        <v>0</v>
      </c>
      <c r="E5">
        <v>47225.397165399001</v>
      </c>
      <c r="F5">
        <v>0</v>
      </c>
      <c r="G5">
        <v>0</v>
      </c>
      <c r="H5">
        <v>0</v>
      </c>
      <c r="I5">
        <v>0</v>
      </c>
      <c r="J5">
        <f>IF(Table1[[#This Row],[time]]&lt;7200000,1,0)</f>
        <v>1</v>
      </c>
      <c r="K5">
        <f>SUMIFS(Table1[time],Table1[repetition],Table1[[#This Row],[repetition]],Table1[config],Table1[[#This Row],[config]])</f>
        <v>47133120.570535123</v>
      </c>
      <c r="L5">
        <v>1</v>
      </c>
    </row>
    <row r="6" spans="1:12" x14ac:dyDescent="0.2">
      <c r="A6">
        <v>1</v>
      </c>
      <c r="B6" t="s">
        <v>28</v>
      </c>
      <c r="C6" t="s">
        <v>6</v>
      </c>
      <c r="D6">
        <v>0</v>
      </c>
      <c r="E6">
        <v>267207.20139611501</v>
      </c>
      <c r="F6">
        <v>0</v>
      </c>
      <c r="G6">
        <v>0</v>
      </c>
      <c r="H6">
        <v>0</v>
      </c>
      <c r="I6">
        <v>0</v>
      </c>
      <c r="J6">
        <f>IF(Table1[[#This Row],[time]]&lt;7200000,1,0)</f>
        <v>1</v>
      </c>
      <c r="K6">
        <f>SUMIFS(Table1[time],Table1[repetition],Table1[[#This Row],[repetition]],Table1[config],Table1[[#This Row],[config]])</f>
        <v>47133120.570535123</v>
      </c>
      <c r="L6">
        <v>1</v>
      </c>
    </row>
    <row r="7" spans="1:12" x14ac:dyDescent="0.2">
      <c r="A7">
        <v>1</v>
      </c>
      <c r="B7" t="s">
        <v>38</v>
      </c>
      <c r="C7" t="s">
        <v>6</v>
      </c>
      <c r="D7">
        <v>3</v>
      </c>
      <c r="E7">
        <v>385878.63491009898</v>
      </c>
      <c r="F7">
        <v>2</v>
      </c>
      <c r="G7">
        <v>2</v>
      </c>
      <c r="H7">
        <v>8</v>
      </c>
      <c r="I7">
        <v>1</v>
      </c>
      <c r="J7">
        <f>IF(Table1[[#This Row],[time]]&lt;7200000,1,0)</f>
        <v>1</v>
      </c>
      <c r="K7">
        <f>SUMIFS(Table1[time],Table1[repetition],Table1[[#This Row],[repetition]],Table1[config],Table1[[#This Row],[config]])</f>
        <v>47133120.570535123</v>
      </c>
      <c r="L7">
        <v>1</v>
      </c>
    </row>
    <row r="8" spans="1:12" x14ac:dyDescent="0.2">
      <c r="A8">
        <v>1</v>
      </c>
      <c r="B8" t="s">
        <v>35</v>
      </c>
      <c r="C8" t="s">
        <v>6</v>
      </c>
      <c r="D8">
        <v>0</v>
      </c>
      <c r="E8">
        <v>7222188.1553824004</v>
      </c>
      <c r="F8">
        <v>0</v>
      </c>
      <c r="G8">
        <v>0</v>
      </c>
      <c r="H8">
        <v>0</v>
      </c>
      <c r="I8">
        <v>0</v>
      </c>
      <c r="J8">
        <f>IF(Table1[[#This Row],[time]]&lt;7200000,1,0)</f>
        <v>0</v>
      </c>
      <c r="K8">
        <f>SUMIFS(Table1[time],Table1[repetition],Table1[[#This Row],[repetition]],Table1[config],Table1[[#This Row],[config]])</f>
        <v>47133120.570535123</v>
      </c>
      <c r="L8">
        <v>1</v>
      </c>
    </row>
    <row r="9" spans="1:12" x14ac:dyDescent="0.2">
      <c r="A9">
        <v>1</v>
      </c>
      <c r="B9" t="s">
        <v>34</v>
      </c>
      <c r="C9" t="s">
        <v>6</v>
      </c>
      <c r="D9">
        <v>0</v>
      </c>
      <c r="E9">
        <v>187014.33913875301</v>
      </c>
      <c r="F9">
        <v>1</v>
      </c>
      <c r="G9">
        <v>0</v>
      </c>
      <c r="H9">
        <v>0</v>
      </c>
      <c r="I9">
        <v>0</v>
      </c>
      <c r="J9">
        <f>IF(Table1[[#This Row],[time]]&lt;7200000,1,0)</f>
        <v>1</v>
      </c>
      <c r="K9">
        <f>SUMIFS(Table1[time],Table1[repetition],Table1[[#This Row],[repetition]],Table1[config],Table1[[#This Row],[config]])</f>
        <v>47133120.570535123</v>
      </c>
      <c r="L9">
        <v>1</v>
      </c>
    </row>
    <row r="10" spans="1:12" x14ac:dyDescent="0.2">
      <c r="A10">
        <v>1</v>
      </c>
      <c r="B10" t="s">
        <v>32</v>
      </c>
      <c r="C10" t="s">
        <v>6</v>
      </c>
      <c r="D10">
        <v>0</v>
      </c>
      <c r="E10">
        <v>7221465.8306278205</v>
      </c>
      <c r="F10">
        <v>1</v>
      </c>
      <c r="G10">
        <v>0</v>
      </c>
      <c r="H10">
        <v>0</v>
      </c>
      <c r="I10">
        <v>0</v>
      </c>
      <c r="J10">
        <f>IF(Table1[[#This Row],[time]]&lt;7200000,1,0)</f>
        <v>0</v>
      </c>
      <c r="K10">
        <f>SUMIFS(Table1[time],Table1[repetition],Table1[[#This Row],[repetition]],Table1[config],Table1[[#This Row],[config]])</f>
        <v>47133120.570535123</v>
      </c>
      <c r="L10">
        <v>1</v>
      </c>
    </row>
    <row r="11" spans="1:12" x14ac:dyDescent="0.2">
      <c r="A11">
        <v>1</v>
      </c>
      <c r="B11" t="s">
        <v>48</v>
      </c>
      <c r="C11" t="s">
        <v>6</v>
      </c>
      <c r="D11">
        <v>0</v>
      </c>
      <c r="E11">
        <v>198260.98587783001</v>
      </c>
      <c r="F11">
        <v>0</v>
      </c>
      <c r="G11">
        <v>0</v>
      </c>
      <c r="H11">
        <v>0</v>
      </c>
      <c r="I11">
        <v>0</v>
      </c>
      <c r="J11">
        <f>IF(Table1[[#This Row],[time]]&lt;7200000,1,0)</f>
        <v>1</v>
      </c>
      <c r="K11">
        <f>SUMIFS(Table1[time],Table1[repetition],Table1[[#This Row],[repetition]],Table1[config],Table1[[#This Row],[config]])</f>
        <v>47133120.570535123</v>
      </c>
      <c r="L11">
        <v>1</v>
      </c>
    </row>
    <row r="12" spans="1:12" x14ac:dyDescent="0.2">
      <c r="A12">
        <v>1</v>
      </c>
      <c r="B12" t="s">
        <v>37</v>
      </c>
      <c r="C12" t="s">
        <v>6</v>
      </c>
      <c r="D12">
        <v>0</v>
      </c>
      <c r="E12">
        <v>130345.188200939</v>
      </c>
      <c r="F12">
        <v>0</v>
      </c>
      <c r="G12">
        <v>0</v>
      </c>
      <c r="H12">
        <v>0</v>
      </c>
      <c r="I12">
        <v>0</v>
      </c>
      <c r="J12">
        <f>IF(Table1[[#This Row],[time]]&lt;7200000,1,0)</f>
        <v>1</v>
      </c>
      <c r="K12">
        <f>SUMIFS(Table1[time],Table1[repetition],Table1[[#This Row],[repetition]],Table1[config],Table1[[#This Row],[config]])</f>
        <v>47133120.570535123</v>
      </c>
      <c r="L12">
        <v>1</v>
      </c>
    </row>
    <row r="13" spans="1:12" x14ac:dyDescent="0.2">
      <c r="A13">
        <v>1</v>
      </c>
      <c r="B13" t="s">
        <v>51</v>
      </c>
      <c r="C13" t="s">
        <v>6</v>
      </c>
      <c r="D13">
        <v>0</v>
      </c>
      <c r="E13">
        <v>9404.5252022333407</v>
      </c>
      <c r="F13">
        <v>0</v>
      </c>
      <c r="G13">
        <v>0</v>
      </c>
      <c r="H13">
        <v>0</v>
      </c>
      <c r="I13">
        <v>0</v>
      </c>
      <c r="J13">
        <f>IF(Table1[[#This Row],[time]]&lt;7200000,1,0)</f>
        <v>1</v>
      </c>
      <c r="K13">
        <f>SUMIFS(Table1[time],Table1[repetition],Table1[[#This Row],[repetition]],Table1[config],Table1[[#This Row],[config]])</f>
        <v>47133120.570535123</v>
      </c>
      <c r="L13">
        <v>1</v>
      </c>
    </row>
    <row r="14" spans="1:12" x14ac:dyDescent="0.2">
      <c r="A14">
        <v>1</v>
      </c>
      <c r="B14" t="s">
        <v>52</v>
      </c>
      <c r="C14" t="s">
        <v>6</v>
      </c>
      <c r="D14">
        <v>0</v>
      </c>
      <c r="E14">
        <v>1265603.73082803</v>
      </c>
      <c r="F14">
        <v>1</v>
      </c>
      <c r="G14">
        <v>0</v>
      </c>
      <c r="H14">
        <v>40</v>
      </c>
      <c r="I14">
        <v>0</v>
      </c>
      <c r="J14">
        <f>IF(Table1[[#This Row],[time]]&lt;7200000,1,0)</f>
        <v>1</v>
      </c>
      <c r="K14">
        <f>SUMIFS(Table1[time],Table1[repetition],Table1[[#This Row],[repetition]],Table1[config],Table1[[#This Row],[config]])</f>
        <v>47133120.570535123</v>
      </c>
      <c r="L14">
        <v>1</v>
      </c>
    </row>
    <row r="15" spans="1:12" x14ac:dyDescent="0.2">
      <c r="A15">
        <v>1</v>
      </c>
      <c r="B15" t="s">
        <v>33</v>
      </c>
      <c r="C15" t="s">
        <v>6</v>
      </c>
      <c r="D15">
        <v>0</v>
      </c>
      <c r="E15">
        <v>143151.455999817</v>
      </c>
      <c r="F15">
        <v>0</v>
      </c>
      <c r="G15">
        <v>0</v>
      </c>
      <c r="H15">
        <v>0</v>
      </c>
      <c r="I15">
        <v>0</v>
      </c>
      <c r="J15">
        <f>IF(Table1[[#This Row],[time]]&lt;7200000,1,0)</f>
        <v>1</v>
      </c>
      <c r="K15">
        <f>SUMIFS(Table1[time],Table1[repetition],Table1[[#This Row],[repetition]],Table1[config],Table1[[#This Row],[config]])</f>
        <v>47133120.570535123</v>
      </c>
      <c r="L15">
        <v>1</v>
      </c>
    </row>
    <row r="16" spans="1:12" x14ac:dyDescent="0.2">
      <c r="A16">
        <v>1</v>
      </c>
      <c r="B16" t="s">
        <v>40</v>
      </c>
      <c r="C16" t="s">
        <v>6</v>
      </c>
      <c r="D16">
        <v>0</v>
      </c>
      <c r="E16">
        <v>7339209.3313350296</v>
      </c>
      <c r="F16">
        <v>0</v>
      </c>
      <c r="G16">
        <v>0</v>
      </c>
      <c r="H16">
        <v>5</v>
      </c>
      <c r="I16">
        <v>0</v>
      </c>
      <c r="J16">
        <f>IF(Table1[[#This Row],[time]]&lt;7200000,1,0)</f>
        <v>0</v>
      </c>
      <c r="K16">
        <f>SUMIFS(Table1[time],Table1[repetition],Table1[[#This Row],[repetition]],Table1[config],Table1[[#This Row],[config]])</f>
        <v>47133120.570535123</v>
      </c>
      <c r="L16">
        <v>1</v>
      </c>
    </row>
    <row r="17" spans="1:12" x14ac:dyDescent="0.2">
      <c r="A17">
        <v>1</v>
      </c>
      <c r="B17" t="s">
        <v>50</v>
      </c>
      <c r="C17" t="s">
        <v>6</v>
      </c>
      <c r="D17">
        <v>0</v>
      </c>
      <c r="E17">
        <v>615452.71281385794</v>
      </c>
      <c r="F17">
        <v>4</v>
      </c>
      <c r="G17">
        <v>0</v>
      </c>
      <c r="H17">
        <v>42</v>
      </c>
      <c r="I17">
        <v>0</v>
      </c>
      <c r="J17">
        <f>IF(Table1[[#This Row],[time]]&lt;7200000,1,0)</f>
        <v>1</v>
      </c>
      <c r="K17">
        <f>SUMIFS(Table1[time],Table1[repetition],Table1[[#This Row],[repetition]],Table1[config],Table1[[#This Row],[config]])</f>
        <v>47133120.570535123</v>
      </c>
      <c r="L17">
        <v>1</v>
      </c>
    </row>
    <row r="18" spans="1:12" x14ac:dyDescent="0.2">
      <c r="A18">
        <v>1</v>
      </c>
      <c r="B18" t="s">
        <v>42</v>
      </c>
      <c r="C18" t="s">
        <v>6</v>
      </c>
      <c r="D18">
        <v>0</v>
      </c>
      <c r="E18">
        <v>166324.771278072</v>
      </c>
      <c r="F18">
        <v>0</v>
      </c>
      <c r="G18">
        <v>0</v>
      </c>
      <c r="H18">
        <v>0</v>
      </c>
      <c r="I18">
        <v>0</v>
      </c>
      <c r="J18">
        <f>IF(Table1[[#This Row],[time]]&lt;7200000,1,0)</f>
        <v>1</v>
      </c>
      <c r="K18">
        <f>SUMIFS(Table1[time],Table1[repetition],Table1[[#This Row],[repetition]],Table1[config],Table1[[#This Row],[config]])</f>
        <v>47133120.570535123</v>
      </c>
      <c r="L18">
        <v>1</v>
      </c>
    </row>
    <row r="19" spans="1:12" x14ac:dyDescent="0.2">
      <c r="A19">
        <v>1</v>
      </c>
      <c r="B19" t="s">
        <v>56</v>
      </c>
      <c r="C19" t="s">
        <v>6</v>
      </c>
      <c r="D19">
        <v>0</v>
      </c>
      <c r="E19">
        <v>7226834.2938049398</v>
      </c>
      <c r="F19">
        <v>3</v>
      </c>
      <c r="G19">
        <v>0</v>
      </c>
      <c r="H19">
        <v>82</v>
      </c>
      <c r="I19">
        <v>0</v>
      </c>
      <c r="J19">
        <f>IF(Table1[[#This Row],[time]]&lt;7200000,1,0)</f>
        <v>0</v>
      </c>
      <c r="K19">
        <f>SUMIFS(Table1[time],Table1[repetition],Table1[[#This Row],[repetition]],Table1[config],Table1[[#This Row],[config]])</f>
        <v>47133120.570535123</v>
      </c>
      <c r="L19">
        <v>1</v>
      </c>
    </row>
    <row r="20" spans="1:12" x14ac:dyDescent="0.2">
      <c r="A20">
        <v>1</v>
      </c>
      <c r="B20" t="s">
        <v>45</v>
      </c>
      <c r="C20" t="s">
        <v>6</v>
      </c>
      <c r="D20">
        <v>0</v>
      </c>
      <c r="E20">
        <v>962853.67712005903</v>
      </c>
      <c r="F20">
        <v>10</v>
      </c>
      <c r="G20">
        <v>0</v>
      </c>
      <c r="H20">
        <v>97</v>
      </c>
      <c r="I20">
        <v>0</v>
      </c>
      <c r="J20">
        <f>IF(Table1[[#This Row],[time]]&lt;7200000,1,0)</f>
        <v>1</v>
      </c>
      <c r="K20">
        <f>SUMIFS(Table1[time],Table1[repetition],Table1[[#This Row],[repetition]],Table1[config],Table1[[#This Row],[config]])</f>
        <v>47133120.570535123</v>
      </c>
      <c r="L20">
        <v>1</v>
      </c>
    </row>
    <row r="21" spans="1:12" x14ac:dyDescent="0.2">
      <c r="A21">
        <v>1</v>
      </c>
      <c r="B21" t="s">
        <v>53</v>
      </c>
      <c r="C21" t="s">
        <v>6</v>
      </c>
      <c r="D21">
        <v>0</v>
      </c>
      <c r="E21">
        <v>296554.64799702098</v>
      </c>
      <c r="F21">
        <v>2</v>
      </c>
      <c r="G21">
        <v>0</v>
      </c>
      <c r="H21">
        <v>19</v>
      </c>
      <c r="I21">
        <v>0</v>
      </c>
      <c r="J21">
        <f>IF(Table1[[#This Row],[time]]&lt;7200000,1,0)</f>
        <v>1</v>
      </c>
      <c r="K21">
        <f>SUMIFS(Table1[time],Table1[repetition],Table1[[#This Row],[repetition]],Table1[config],Table1[[#This Row],[config]])</f>
        <v>47133120.570535123</v>
      </c>
      <c r="L21">
        <v>1</v>
      </c>
    </row>
    <row r="22" spans="1:12" x14ac:dyDescent="0.2">
      <c r="A22">
        <v>1</v>
      </c>
      <c r="B22" t="s">
        <v>41</v>
      </c>
      <c r="C22" t="s">
        <v>6</v>
      </c>
      <c r="D22">
        <v>0</v>
      </c>
      <c r="E22">
        <v>3989396.1726329201</v>
      </c>
      <c r="F22">
        <v>6</v>
      </c>
      <c r="G22">
        <v>0</v>
      </c>
      <c r="H22">
        <v>42</v>
      </c>
      <c r="I22">
        <v>0</v>
      </c>
      <c r="J22">
        <f>IF(Table1[[#This Row],[time]]&lt;7200000,1,0)</f>
        <v>1</v>
      </c>
      <c r="K22">
        <f>SUMIFS(Table1[time],Table1[repetition],Table1[[#This Row],[repetition]],Table1[config],Table1[[#This Row],[config]])</f>
        <v>47133120.570535123</v>
      </c>
      <c r="L22">
        <v>1</v>
      </c>
    </row>
    <row r="23" spans="1:12" x14ac:dyDescent="0.2">
      <c r="A23">
        <v>1</v>
      </c>
      <c r="B23" t="s">
        <v>30</v>
      </c>
      <c r="C23" t="s">
        <v>6</v>
      </c>
      <c r="D23">
        <v>1</v>
      </c>
      <c r="E23">
        <v>759229.41564209701</v>
      </c>
      <c r="F23">
        <v>4</v>
      </c>
      <c r="G23">
        <v>0</v>
      </c>
      <c r="H23">
        <v>53</v>
      </c>
      <c r="I23">
        <v>1</v>
      </c>
      <c r="J23">
        <f>IF(Table1[[#This Row],[time]]&lt;7200000,1,0)</f>
        <v>1</v>
      </c>
      <c r="K23">
        <f>SUMIFS(Table1[time],Table1[repetition],Table1[[#This Row],[repetition]],Table1[config],Table1[[#This Row],[config]])</f>
        <v>47133120.570535123</v>
      </c>
      <c r="L23">
        <v>1</v>
      </c>
    </row>
    <row r="24" spans="1:12" x14ac:dyDescent="0.2">
      <c r="A24">
        <v>1</v>
      </c>
      <c r="B24" t="s">
        <v>54</v>
      </c>
      <c r="C24" t="s">
        <v>6</v>
      </c>
      <c r="D24">
        <v>0</v>
      </c>
      <c r="E24">
        <v>339711.77099179401</v>
      </c>
      <c r="F24">
        <v>0</v>
      </c>
      <c r="G24">
        <v>0</v>
      </c>
      <c r="H24">
        <v>0</v>
      </c>
      <c r="I24">
        <v>0</v>
      </c>
      <c r="J24">
        <f>IF(Table1[[#This Row],[time]]&lt;7200000,1,0)</f>
        <v>1</v>
      </c>
      <c r="K24">
        <f>SUMIFS(Table1[time],Table1[repetition],Table1[[#This Row],[repetition]],Table1[config],Table1[[#This Row],[config]])</f>
        <v>47133120.570535123</v>
      </c>
      <c r="L24">
        <v>1</v>
      </c>
    </row>
    <row r="25" spans="1:12" x14ac:dyDescent="0.2">
      <c r="A25">
        <v>1</v>
      </c>
      <c r="B25" t="s">
        <v>39</v>
      </c>
      <c r="C25" t="s">
        <v>6</v>
      </c>
      <c r="D25">
        <v>0</v>
      </c>
      <c r="E25">
        <v>766785.94897594303</v>
      </c>
      <c r="F25">
        <v>4</v>
      </c>
      <c r="G25">
        <v>0</v>
      </c>
      <c r="H25">
        <v>0</v>
      </c>
      <c r="I25">
        <v>0</v>
      </c>
      <c r="J25">
        <f>IF(Table1[[#This Row],[time]]&lt;7200000,1,0)</f>
        <v>1</v>
      </c>
      <c r="K25">
        <f>SUMIFS(Table1[time],Table1[repetition],Table1[[#This Row],[repetition]],Table1[config],Table1[[#This Row],[config]])</f>
        <v>47133120.570535123</v>
      </c>
      <c r="L25">
        <v>1</v>
      </c>
    </row>
    <row r="26" spans="1:12" x14ac:dyDescent="0.2">
      <c r="A26">
        <v>1</v>
      </c>
      <c r="B26" t="s">
        <v>49</v>
      </c>
      <c r="C26" t="s">
        <v>6</v>
      </c>
      <c r="D26">
        <v>0</v>
      </c>
      <c r="E26">
        <v>1708663.04050292</v>
      </c>
      <c r="F26">
        <v>0</v>
      </c>
      <c r="G26">
        <v>0</v>
      </c>
      <c r="H26">
        <v>0</v>
      </c>
      <c r="I26">
        <v>0</v>
      </c>
      <c r="J26">
        <f>IF(Table1[[#This Row],[time]]&lt;7200000,1,0)</f>
        <v>1</v>
      </c>
      <c r="K26">
        <f>SUMIFS(Table1[time],Table1[repetition],Table1[[#This Row],[repetition]],Table1[config],Table1[[#This Row],[config]])</f>
        <v>47133120.570535123</v>
      </c>
      <c r="L26">
        <v>1</v>
      </c>
    </row>
    <row r="27" spans="1:12" x14ac:dyDescent="0.2">
      <c r="A27">
        <v>1</v>
      </c>
      <c r="B27" t="s">
        <v>47</v>
      </c>
      <c r="C27" t="s">
        <v>6</v>
      </c>
      <c r="D27">
        <v>0</v>
      </c>
      <c r="E27">
        <v>2070115.93412328</v>
      </c>
      <c r="F27">
        <v>2</v>
      </c>
      <c r="G27">
        <v>0</v>
      </c>
      <c r="H27">
        <v>23</v>
      </c>
      <c r="I27">
        <v>0</v>
      </c>
      <c r="J27">
        <f>IF(Table1[[#This Row],[time]]&lt;7200000,1,0)</f>
        <v>1</v>
      </c>
      <c r="K27">
        <f>SUMIFS(Table1[time],Table1[repetition],Table1[[#This Row],[repetition]],Table1[config],Table1[[#This Row],[config]])</f>
        <v>47133120.570535123</v>
      </c>
      <c r="L27">
        <v>1</v>
      </c>
    </row>
    <row r="28" spans="1:12" x14ac:dyDescent="0.2">
      <c r="A28">
        <v>1</v>
      </c>
      <c r="B28" t="s">
        <v>57</v>
      </c>
      <c r="C28" t="s">
        <v>6</v>
      </c>
      <c r="D28">
        <v>0</v>
      </c>
      <c r="E28">
        <v>119124.357910826</v>
      </c>
      <c r="F28">
        <v>1</v>
      </c>
      <c r="G28">
        <v>0</v>
      </c>
      <c r="H28">
        <v>2</v>
      </c>
      <c r="I28">
        <v>0</v>
      </c>
      <c r="J28">
        <f>IF(Table1[[#This Row],[time]]&lt;7200000,1,0)</f>
        <v>1</v>
      </c>
      <c r="K28">
        <f>SUMIFS(Table1[time],Table1[repetition],Table1[[#This Row],[repetition]],Table1[config],Table1[[#This Row],[config]])</f>
        <v>47133120.570535123</v>
      </c>
      <c r="L28">
        <v>1</v>
      </c>
    </row>
    <row r="29" spans="1:12" x14ac:dyDescent="0.2">
      <c r="A29">
        <v>1</v>
      </c>
      <c r="B29" t="s">
        <v>46</v>
      </c>
      <c r="C29" t="s">
        <v>6</v>
      </c>
      <c r="D29">
        <v>0</v>
      </c>
      <c r="E29">
        <v>464673.60045807401</v>
      </c>
      <c r="F29">
        <v>7</v>
      </c>
      <c r="G29">
        <v>0</v>
      </c>
      <c r="H29">
        <v>33</v>
      </c>
      <c r="I29">
        <v>0</v>
      </c>
      <c r="J29">
        <f>IF(Table1[[#This Row],[time]]&lt;7200000,1,0)</f>
        <v>1</v>
      </c>
      <c r="K29">
        <f>SUMIFS(Table1[time],Table1[repetition],Table1[[#This Row],[repetition]],Table1[config],Table1[[#This Row],[config]])</f>
        <v>47133120.570535123</v>
      </c>
      <c r="L29">
        <v>1</v>
      </c>
    </row>
    <row r="30" spans="1:12" x14ac:dyDescent="0.2">
      <c r="A30">
        <v>1</v>
      </c>
      <c r="B30" t="s">
        <v>36</v>
      </c>
      <c r="C30" t="s">
        <v>6</v>
      </c>
      <c r="D30">
        <v>1</v>
      </c>
      <c r="E30">
        <v>759457.27561693604</v>
      </c>
      <c r="F30">
        <v>0</v>
      </c>
      <c r="G30">
        <v>0</v>
      </c>
      <c r="H30">
        <v>0</v>
      </c>
      <c r="I30">
        <v>0</v>
      </c>
      <c r="J30">
        <f>IF(Table1[[#This Row],[time]]&lt;7200000,1,0)</f>
        <v>1</v>
      </c>
      <c r="K30">
        <f>SUMIFS(Table1[time],Table1[repetition],Table1[[#This Row],[repetition]],Table1[config],Table1[[#This Row],[config]])</f>
        <v>47133120.570535123</v>
      </c>
      <c r="L30">
        <v>1</v>
      </c>
    </row>
    <row r="31" spans="1:12" x14ac:dyDescent="0.2">
      <c r="A31">
        <v>1</v>
      </c>
      <c r="B31" t="s">
        <v>55</v>
      </c>
      <c r="C31" t="s">
        <v>6</v>
      </c>
      <c r="D31">
        <v>3</v>
      </c>
      <c r="E31">
        <v>576571.12547708605</v>
      </c>
      <c r="F31">
        <v>0</v>
      </c>
      <c r="G31">
        <v>0</v>
      </c>
      <c r="H31">
        <v>0</v>
      </c>
      <c r="I31">
        <v>0</v>
      </c>
      <c r="J31">
        <f>IF(Table1[[#This Row],[time]]&lt;7200000,1,0)</f>
        <v>1</v>
      </c>
      <c r="K31">
        <f>SUMIFS(Table1[time],Table1[repetition],Table1[[#This Row],[repetition]],Table1[config],Table1[[#This Row],[config]])</f>
        <v>47133120.570535123</v>
      </c>
      <c r="L31">
        <v>1</v>
      </c>
    </row>
    <row r="32" spans="1:12" x14ac:dyDescent="0.2">
      <c r="A32">
        <v>2</v>
      </c>
      <c r="B32" t="s">
        <v>54</v>
      </c>
      <c r="C32" t="s">
        <v>6</v>
      </c>
      <c r="D32">
        <v>0</v>
      </c>
      <c r="E32">
        <v>47827.657809946599</v>
      </c>
      <c r="F32">
        <v>0</v>
      </c>
      <c r="G32">
        <v>0</v>
      </c>
      <c r="H32">
        <v>0</v>
      </c>
      <c r="I32">
        <v>0</v>
      </c>
      <c r="J32">
        <f>IF(Table1[[#This Row],[time]]&lt;7200000,1,0)</f>
        <v>1</v>
      </c>
      <c r="K32">
        <f>SUMIFS(Table1[time],Table1[repetition],Table1[[#This Row],[repetition]],Table1[config],Table1[[#This Row],[config]])</f>
        <v>1544614.7065786626</v>
      </c>
      <c r="L32">
        <v>1</v>
      </c>
    </row>
    <row r="33" spans="1:12" x14ac:dyDescent="0.2">
      <c r="A33">
        <v>2</v>
      </c>
      <c r="B33" t="s">
        <v>36</v>
      </c>
      <c r="C33" t="s">
        <v>6</v>
      </c>
      <c r="D33">
        <v>0</v>
      </c>
      <c r="E33">
        <v>21106.196238892098</v>
      </c>
      <c r="F33">
        <v>0</v>
      </c>
      <c r="G33">
        <v>0</v>
      </c>
      <c r="H33">
        <v>0</v>
      </c>
      <c r="I33">
        <v>0</v>
      </c>
      <c r="J33">
        <f>IF(Table1[[#This Row],[time]]&lt;7200000,1,0)</f>
        <v>1</v>
      </c>
      <c r="K33">
        <f>SUMIFS(Table1[time],Table1[repetition],Table1[[#This Row],[repetition]],Table1[config],Table1[[#This Row],[config]])</f>
        <v>1544614.7065786626</v>
      </c>
      <c r="L33">
        <v>1</v>
      </c>
    </row>
    <row r="34" spans="1:12" x14ac:dyDescent="0.2">
      <c r="A34">
        <v>2</v>
      </c>
      <c r="B34" t="s">
        <v>50</v>
      </c>
      <c r="C34" t="s">
        <v>6</v>
      </c>
      <c r="D34">
        <v>0</v>
      </c>
      <c r="E34">
        <v>21104.259585961699</v>
      </c>
      <c r="F34">
        <v>4</v>
      </c>
      <c r="G34">
        <v>0</v>
      </c>
      <c r="H34">
        <v>42</v>
      </c>
      <c r="I34">
        <v>0</v>
      </c>
      <c r="J34">
        <f>IF(Table1[[#This Row],[time]]&lt;7200000,1,0)</f>
        <v>1</v>
      </c>
      <c r="K34">
        <f>SUMIFS(Table1[time],Table1[repetition],Table1[[#This Row],[repetition]],Table1[config],Table1[[#This Row],[config]])</f>
        <v>1544614.7065786626</v>
      </c>
      <c r="L34">
        <v>1</v>
      </c>
    </row>
    <row r="35" spans="1:12" x14ac:dyDescent="0.2">
      <c r="A35">
        <v>2</v>
      </c>
      <c r="B35" t="s">
        <v>31</v>
      </c>
      <c r="C35" t="s">
        <v>6</v>
      </c>
      <c r="D35">
        <v>0</v>
      </c>
      <c r="E35">
        <v>47423.750780057097</v>
      </c>
      <c r="F35">
        <v>0</v>
      </c>
      <c r="G35">
        <v>0</v>
      </c>
      <c r="H35">
        <v>12</v>
      </c>
      <c r="I35">
        <v>0</v>
      </c>
      <c r="J35">
        <f>IF(Table1[[#This Row],[time]]&lt;7200000,1,0)</f>
        <v>1</v>
      </c>
      <c r="K35">
        <f>SUMIFS(Table1[time],Table1[repetition],Table1[[#This Row],[repetition]],Table1[config],Table1[[#This Row],[config]])</f>
        <v>1544614.7065786626</v>
      </c>
      <c r="L35">
        <v>1</v>
      </c>
    </row>
    <row r="36" spans="1:12" x14ac:dyDescent="0.2">
      <c r="A36">
        <v>2</v>
      </c>
      <c r="B36" t="s">
        <v>55</v>
      </c>
      <c r="C36" t="s">
        <v>6</v>
      </c>
      <c r="D36">
        <v>0</v>
      </c>
      <c r="E36">
        <v>47834.8541520535</v>
      </c>
      <c r="F36">
        <v>0</v>
      </c>
      <c r="G36">
        <v>0</v>
      </c>
      <c r="H36">
        <v>0</v>
      </c>
      <c r="I36">
        <v>0</v>
      </c>
      <c r="J36">
        <f>IF(Table1[[#This Row],[time]]&lt;7200000,1,0)</f>
        <v>1</v>
      </c>
      <c r="K36">
        <f>SUMIFS(Table1[time],Table1[repetition],Table1[[#This Row],[repetition]],Table1[config],Table1[[#This Row],[config]])</f>
        <v>1544614.7065786626</v>
      </c>
      <c r="L36">
        <v>1</v>
      </c>
    </row>
    <row r="37" spans="1:12" x14ac:dyDescent="0.2">
      <c r="A37">
        <v>2</v>
      </c>
      <c r="B37" t="s">
        <v>30</v>
      </c>
      <c r="C37" t="s">
        <v>6</v>
      </c>
      <c r="D37">
        <v>0</v>
      </c>
      <c r="E37">
        <v>47841.725755948501</v>
      </c>
      <c r="F37">
        <v>4</v>
      </c>
      <c r="G37">
        <v>0</v>
      </c>
      <c r="H37">
        <v>53</v>
      </c>
      <c r="I37">
        <v>0</v>
      </c>
      <c r="J37">
        <f>IF(Table1[[#This Row],[time]]&lt;7200000,1,0)</f>
        <v>1</v>
      </c>
      <c r="K37">
        <f>SUMIFS(Table1[time],Table1[repetition],Table1[[#This Row],[repetition]],Table1[config],Table1[[#This Row],[config]])</f>
        <v>1544614.7065786626</v>
      </c>
      <c r="L37">
        <v>1</v>
      </c>
    </row>
    <row r="38" spans="1:12" x14ac:dyDescent="0.2">
      <c r="A38">
        <v>2</v>
      </c>
      <c r="B38" t="s">
        <v>42</v>
      </c>
      <c r="C38" t="s">
        <v>6</v>
      </c>
      <c r="D38">
        <v>0</v>
      </c>
      <c r="E38">
        <v>49412.116535939203</v>
      </c>
      <c r="F38">
        <v>0</v>
      </c>
      <c r="G38">
        <v>0</v>
      </c>
      <c r="H38">
        <v>0</v>
      </c>
      <c r="I38">
        <v>0</v>
      </c>
      <c r="J38">
        <f>IF(Table1[[#This Row],[time]]&lt;7200000,1,0)</f>
        <v>1</v>
      </c>
      <c r="K38">
        <f>SUMIFS(Table1[time],Table1[repetition],Table1[[#This Row],[repetition]],Table1[config],Table1[[#This Row],[config]])</f>
        <v>1544614.7065786626</v>
      </c>
      <c r="L38">
        <v>1</v>
      </c>
    </row>
    <row r="39" spans="1:12" x14ac:dyDescent="0.2">
      <c r="A39">
        <v>2</v>
      </c>
      <c r="B39" t="s">
        <v>53</v>
      </c>
      <c r="C39" t="s">
        <v>6</v>
      </c>
      <c r="D39">
        <v>0</v>
      </c>
      <c r="E39">
        <v>49408.661665860498</v>
      </c>
      <c r="F39">
        <v>2</v>
      </c>
      <c r="G39">
        <v>0</v>
      </c>
      <c r="H39">
        <v>19</v>
      </c>
      <c r="I39">
        <v>0</v>
      </c>
      <c r="J39">
        <f>IF(Table1[[#This Row],[time]]&lt;7200000,1,0)</f>
        <v>1</v>
      </c>
      <c r="K39">
        <f>SUMIFS(Table1[time],Table1[repetition],Table1[[#This Row],[repetition]],Table1[config],Table1[[#This Row],[config]])</f>
        <v>1544614.7065786626</v>
      </c>
      <c r="L39">
        <v>1</v>
      </c>
    </row>
    <row r="40" spans="1:12" x14ac:dyDescent="0.2">
      <c r="A40">
        <v>2</v>
      </c>
      <c r="B40" t="s">
        <v>51</v>
      </c>
      <c r="C40" t="s">
        <v>6</v>
      </c>
      <c r="D40">
        <v>0</v>
      </c>
      <c r="E40">
        <v>50140.708886086897</v>
      </c>
      <c r="F40">
        <v>0</v>
      </c>
      <c r="G40">
        <v>0</v>
      </c>
      <c r="H40">
        <v>0</v>
      </c>
      <c r="I40">
        <v>0</v>
      </c>
      <c r="J40">
        <f>IF(Table1[[#This Row],[time]]&lt;7200000,1,0)</f>
        <v>1</v>
      </c>
      <c r="K40">
        <f>SUMIFS(Table1[time],Table1[repetition],Table1[[#This Row],[repetition]],Table1[config],Table1[[#This Row],[config]])</f>
        <v>1544614.7065786626</v>
      </c>
      <c r="L40">
        <v>1</v>
      </c>
    </row>
    <row r="41" spans="1:12" x14ac:dyDescent="0.2">
      <c r="A41">
        <v>2</v>
      </c>
      <c r="B41" t="s">
        <v>44</v>
      </c>
      <c r="C41" t="s">
        <v>6</v>
      </c>
      <c r="D41">
        <v>0</v>
      </c>
      <c r="E41">
        <v>50407.113829860398</v>
      </c>
      <c r="F41">
        <v>27</v>
      </c>
      <c r="G41">
        <v>0</v>
      </c>
      <c r="H41">
        <v>215</v>
      </c>
      <c r="I41">
        <v>0</v>
      </c>
      <c r="J41">
        <f>IF(Table1[[#This Row],[time]]&lt;7200000,1,0)</f>
        <v>1</v>
      </c>
      <c r="K41">
        <f>SUMIFS(Table1[time],Table1[repetition],Table1[[#This Row],[repetition]],Table1[config],Table1[[#This Row],[config]])</f>
        <v>1544614.7065786626</v>
      </c>
      <c r="L41">
        <v>1</v>
      </c>
    </row>
    <row r="42" spans="1:12" x14ac:dyDescent="0.2">
      <c r="A42">
        <v>2</v>
      </c>
      <c r="B42" t="s">
        <v>46</v>
      </c>
      <c r="C42" t="s">
        <v>6</v>
      </c>
      <c r="D42">
        <v>0</v>
      </c>
      <c r="E42">
        <v>51254.839065018998</v>
      </c>
      <c r="F42">
        <v>7</v>
      </c>
      <c r="G42">
        <v>0</v>
      </c>
      <c r="H42">
        <v>33</v>
      </c>
      <c r="I42">
        <v>0</v>
      </c>
      <c r="J42">
        <f>IF(Table1[[#This Row],[time]]&lt;7200000,1,0)</f>
        <v>1</v>
      </c>
      <c r="K42">
        <f>SUMIFS(Table1[time],Table1[repetition],Table1[[#This Row],[repetition]],Table1[config],Table1[[#This Row],[config]])</f>
        <v>1544614.7065786626</v>
      </c>
      <c r="L42">
        <v>1</v>
      </c>
    </row>
    <row r="43" spans="1:12" x14ac:dyDescent="0.2">
      <c r="A43">
        <v>2</v>
      </c>
      <c r="B43" t="s">
        <v>28</v>
      </c>
      <c r="C43" t="s">
        <v>6</v>
      </c>
      <c r="D43">
        <v>0</v>
      </c>
      <c r="E43">
        <v>52247.461137827398</v>
      </c>
      <c r="F43">
        <v>0</v>
      </c>
      <c r="G43">
        <v>0</v>
      </c>
      <c r="H43">
        <v>0</v>
      </c>
      <c r="I43">
        <v>0</v>
      </c>
      <c r="J43">
        <f>IF(Table1[[#This Row],[time]]&lt;7200000,1,0)</f>
        <v>1</v>
      </c>
      <c r="K43">
        <f>SUMIFS(Table1[time],Table1[repetition],Table1[[#This Row],[repetition]],Table1[config],Table1[[#This Row],[config]])</f>
        <v>1544614.7065786626</v>
      </c>
      <c r="L43">
        <v>1</v>
      </c>
    </row>
    <row r="44" spans="1:12" x14ac:dyDescent="0.2">
      <c r="A44">
        <v>2</v>
      </c>
      <c r="B44" t="s">
        <v>37</v>
      </c>
      <c r="C44" t="s">
        <v>6</v>
      </c>
      <c r="D44">
        <v>0</v>
      </c>
      <c r="E44">
        <v>50752.964897081198</v>
      </c>
      <c r="F44">
        <v>0</v>
      </c>
      <c r="G44">
        <v>0</v>
      </c>
      <c r="H44">
        <v>0</v>
      </c>
      <c r="I44">
        <v>0</v>
      </c>
      <c r="J44">
        <f>IF(Table1[[#This Row],[time]]&lt;7200000,1,0)</f>
        <v>1</v>
      </c>
      <c r="K44">
        <f>SUMIFS(Table1[time],Table1[repetition],Table1[[#This Row],[repetition]],Table1[config],Table1[[#This Row],[config]])</f>
        <v>1544614.7065786626</v>
      </c>
      <c r="L44">
        <v>1</v>
      </c>
    </row>
    <row r="45" spans="1:12" x14ac:dyDescent="0.2">
      <c r="A45">
        <v>2</v>
      </c>
      <c r="B45" t="s">
        <v>33</v>
      </c>
      <c r="C45" t="s">
        <v>6</v>
      </c>
      <c r="D45">
        <v>0</v>
      </c>
      <c r="E45">
        <v>52236.824854975501</v>
      </c>
      <c r="F45">
        <v>0</v>
      </c>
      <c r="G45">
        <v>0</v>
      </c>
      <c r="H45">
        <v>0</v>
      </c>
      <c r="I45">
        <v>0</v>
      </c>
      <c r="J45">
        <f>IF(Table1[[#This Row],[time]]&lt;7200000,1,0)</f>
        <v>1</v>
      </c>
      <c r="K45">
        <f>SUMIFS(Table1[time],Table1[repetition],Table1[[#This Row],[repetition]],Table1[config],Table1[[#This Row],[config]])</f>
        <v>1544614.7065786626</v>
      </c>
      <c r="L45">
        <v>1</v>
      </c>
    </row>
    <row r="46" spans="1:12" x14ac:dyDescent="0.2">
      <c r="A46">
        <v>2</v>
      </c>
      <c r="B46" t="s">
        <v>52</v>
      </c>
      <c r="C46" t="s">
        <v>6</v>
      </c>
      <c r="D46">
        <v>0</v>
      </c>
      <c r="E46">
        <v>50152.501164004199</v>
      </c>
      <c r="F46">
        <v>1</v>
      </c>
      <c r="G46">
        <v>0</v>
      </c>
      <c r="H46">
        <v>40</v>
      </c>
      <c r="I46">
        <v>0</v>
      </c>
      <c r="J46">
        <f>IF(Table1[[#This Row],[time]]&lt;7200000,1,0)</f>
        <v>1</v>
      </c>
      <c r="K46">
        <f>SUMIFS(Table1[time],Table1[repetition],Table1[[#This Row],[repetition]],Table1[config],Table1[[#This Row],[config]])</f>
        <v>1544614.7065786626</v>
      </c>
      <c r="L46">
        <v>1</v>
      </c>
    </row>
    <row r="47" spans="1:12" x14ac:dyDescent="0.2">
      <c r="A47">
        <v>2</v>
      </c>
      <c r="B47" t="s">
        <v>48</v>
      </c>
      <c r="C47" t="s">
        <v>6</v>
      </c>
      <c r="D47">
        <v>0</v>
      </c>
      <c r="E47">
        <v>49728.654769016401</v>
      </c>
      <c r="F47">
        <v>0</v>
      </c>
      <c r="G47">
        <v>0</v>
      </c>
      <c r="H47">
        <v>0</v>
      </c>
      <c r="I47">
        <v>0</v>
      </c>
      <c r="J47">
        <f>IF(Table1[[#This Row],[time]]&lt;7200000,1,0)</f>
        <v>1</v>
      </c>
      <c r="K47">
        <f>SUMIFS(Table1[time],Table1[repetition],Table1[[#This Row],[repetition]],Table1[config],Table1[[#This Row],[config]])</f>
        <v>1544614.7065786626</v>
      </c>
      <c r="L47">
        <v>1</v>
      </c>
    </row>
    <row r="48" spans="1:12" x14ac:dyDescent="0.2">
      <c r="A48">
        <v>2</v>
      </c>
      <c r="B48" t="s">
        <v>34</v>
      </c>
      <c r="C48" t="s">
        <v>6</v>
      </c>
      <c r="D48">
        <v>0</v>
      </c>
      <c r="E48">
        <v>51577.922055032097</v>
      </c>
      <c r="F48">
        <v>1</v>
      </c>
      <c r="G48">
        <v>0</v>
      </c>
      <c r="H48">
        <v>0</v>
      </c>
      <c r="I48">
        <v>0</v>
      </c>
      <c r="J48">
        <f>IF(Table1[[#This Row],[time]]&lt;7200000,1,0)</f>
        <v>1</v>
      </c>
      <c r="K48">
        <f>SUMIFS(Table1[time],Table1[repetition],Table1[[#This Row],[repetition]],Table1[config],Table1[[#This Row],[config]])</f>
        <v>1544614.7065786626</v>
      </c>
      <c r="L48">
        <v>1</v>
      </c>
    </row>
    <row r="49" spans="1:12" x14ac:dyDescent="0.2">
      <c r="A49">
        <v>2</v>
      </c>
      <c r="B49" t="s">
        <v>45</v>
      </c>
      <c r="C49" t="s">
        <v>6</v>
      </c>
      <c r="D49">
        <v>0</v>
      </c>
      <c r="E49">
        <v>51578.712461981901</v>
      </c>
      <c r="F49">
        <v>10</v>
      </c>
      <c r="G49">
        <v>0</v>
      </c>
      <c r="H49">
        <v>97</v>
      </c>
      <c r="I49">
        <v>0</v>
      </c>
      <c r="J49">
        <f>IF(Table1[[#This Row],[time]]&lt;7200000,1,0)</f>
        <v>1</v>
      </c>
      <c r="K49">
        <f>SUMIFS(Table1[time],Table1[repetition],Table1[[#This Row],[repetition]],Table1[config],Table1[[#This Row],[config]])</f>
        <v>1544614.7065786626</v>
      </c>
      <c r="L49">
        <v>1</v>
      </c>
    </row>
    <row r="50" spans="1:12" x14ac:dyDescent="0.2">
      <c r="A50">
        <v>2</v>
      </c>
      <c r="B50" t="s">
        <v>57</v>
      </c>
      <c r="C50" t="s">
        <v>6</v>
      </c>
      <c r="D50">
        <v>0</v>
      </c>
      <c r="E50">
        <v>51168.748201103801</v>
      </c>
      <c r="F50">
        <v>1</v>
      </c>
      <c r="G50">
        <v>0</v>
      </c>
      <c r="H50">
        <v>2</v>
      </c>
      <c r="I50">
        <v>0</v>
      </c>
      <c r="J50">
        <f>IF(Table1[[#This Row],[time]]&lt;7200000,1,0)</f>
        <v>1</v>
      </c>
      <c r="K50">
        <f>SUMIFS(Table1[time],Table1[repetition],Table1[[#This Row],[repetition]],Table1[config],Table1[[#This Row],[config]])</f>
        <v>1544614.7065786626</v>
      </c>
      <c r="L50">
        <v>1</v>
      </c>
    </row>
    <row r="51" spans="1:12" x14ac:dyDescent="0.2">
      <c r="A51">
        <v>2</v>
      </c>
      <c r="B51" t="s">
        <v>29</v>
      </c>
      <c r="C51" t="s">
        <v>6</v>
      </c>
      <c r="D51">
        <v>0</v>
      </c>
      <c r="E51">
        <v>52353.871484985502</v>
      </c>
      <c r="F51">
        <v>0</v>
      </c>
      <c r="G51">
        <v>0</v>
      </c>
      <c r="H51">
        <v>28</v>
      </c>
      <c r="I51">
        <v>0</v>
      </c>
      <c r="J51">
        <f>IF(Table1[[#This Row],[time]]&lt;7200000,1,0)</f>
        <v>1</v>
      </c>
      <c r="K51">
        <f>SUMIFS(Table1[time],Table1[repetition],Table1[[#This Row],[repetition]],Table1[config],Table1[[#This Row],[config]])</f>
        <v>1544614.7065786626</v>
      </c>
      <c r="L51">
        <v>1</v>
      </c>
    </row>
    <row r="52" spans="1:12" x14ac:dyDescent="0.2">
      <c r="A52">
        <v>2</v>
      </c>
      <c r="B52" t="s">
        <v>49</v>
      </c>
      <c r="C52" t="s">
        <v>6</v>
      </c>
      <c r="D52">
        <v>0</v>
      </c>
      <c r="E52">
        <v>52397.661118069598</v>
      </c>
      <c r="F52">
        <v>0</v>
      </c>
      <c r="G52">
        <v>0</v>
      </c>
      <c r="H52">
        <v>0</v>
      </c>
      <c r="I52">
        <v>0</v>
      </c>
      <c r="J52">
        <f>IF(Table1[[#This Row],[time]]&lt;7200000,1,0)</f>
        <v>1</v>
      </c>
      <c r="K52">
        <f>SUMIFS(Table1[time],Table1[repetition],Table1[[#This Row],[repetition]],Table1[config],Table1[[#This Row],[config]])</f>
        <v>1544614.7065786626</v>
      </c>
      <c r="L52">
        <v>1</v>
      </c>
    </row>
    <row r="53" spans="1:12" x14ac:dyDescent="0.2">
      <c r="A53">
        <v>2</v>
      </c>
      <c r="B53" t="s">
        <v>56</v>
      </c>
      <c r="C53" t="s">
        <v>6</v>
      </c>
      <c r="D53">
        <v>0</v>
      </c>
      <c r="E53">
        <v>51187.485176836999</v>
      </c>
      <c r="F53">
        <v>3</v>
      </c>
      <c r="G53">
        <v>0</v>
      </c>
      <c r="H53">
        <v>82</v>
      </c>
      <c r="I53">
        <v>0</v>
      </c>
      <c r="J53">
        <f>IF(Table1[[#This Row],[time]]&lt;7200000,1,0)</f>
        <v>1</v>
      </c>
      <c r="K53">
        <f>SUMIFS(Table1[time],Table1[repetition],Table1[[#This Row],[repetition]],Table1[config],Table1[[#This Row],[config]])</f>
        <v>1544614.7065786626</v>
      </c>
      <c r="L53">
        <v>1</v>
      </c>
    </row>
    <row r="54" spans="1:12" x14ac:dyDescent="0.2">
      <c r="A54">
        <v>2</v>
      </c>
      <c r="B54" t="s">
        <v>43</v>
      </c>
      <c r="C54" t="s">
        <v>6</v>
      </c>
      <c r="D54">
        <v>0</v>
      </c>
      <c r="E54">
        <v>52389.850973850102</v>
      </c>
      <c r="F54">
        <v>0</v>
      </c>
      <c r="G54">
        <v>0</v>
      </c>
      <c r="H54">
        <v>0</v>
      </c>
      <c r="I54">
        <v>0</v>
      </c>
      <c r="J54">
        <f>IF(Table1[[#This Row],[time]]&lt;7200000,1,0)</f>
        <v>1</v>
      </c>
      <c r="K54">
        <f>SUMIFS(Table1[time],Table1[repetition],Table1[[#This Row],[repetition]],Table1[config],Table1[[#This Row],[config]])</f>
        <v>1544614.7065786626</v>
      </c>
      <c r="L54">
        <v>1</v>
      </c>
    </row>
    <row r="55" spans="1:12" x14ac:dyDescent="0.2">
      <c r="A55">
        <v>2</v>
      </c>
      <c r="B55" t="s">
        <v>47</v>
      </c>
      <c r="C55" t="s">
        <v>6</v>
      </c>
      <c r="D55">
        <v>0</v>
      </c>
      <c r="E55">
        <v>45776.560129830599</v>
      </c>
      <c r="F55">
        <v>2</v>
      </c>
      <c r="G55">
        <v>0</v>
      </c>
      <c r="H55">
        <v>23</v>
      </c>
      <c r="I55">
        <v>0</v>
      </c>
      <c r="J55">
        <f>IF(Table1[[#This Row],[time]]&lt;7200000,1,0)</f>
        <v>1</v>
      </c>
      <c r="K55">
        <f>SUMIFS(Table1[time],Table1[repetition],Table1[[#This Row],[repetition]],Table1[config],Table1[[#This Row],[config]])</f>
        <v>1544614.7065786626</v>
      </c>
      <c r="L55">
        <v>1</v>
      </c>
    </row>
    <row r="56" spans="1:12" x14ac:dyDescent="0.2">
      <c r="A56">
        <v>2</v>
      </c>
      <c r="B56" t="s">
        <v>38</v>
      </c>
      <c r="C56" t="s">
        <v>6</v>
      </c>
      <c r="D56">
        <v>0</v>
      </c>
      <c r="E56">
        <v>52425.773116061398</v>
      </c>
      <c r="F56">
        <v>2</v>
      </c>
      <c r="G56">
        <v>0</v>
      </c>
      <c r="H56">
        <v>8</v>
      </c>
      <c r="I56">
        <v>0</v>
      </c>
      <c r="J56">
        <f>IF(Table1[[#This Row],[time]]&lt;7200000,1,0)</f>
        <v>1</v>
      </c>
      <c r="K56">
        <f>SUMIFS(Table1[time],Table1[repetition],Table1[[#This Row],[repetition]],Table1[config],Table1[[#This Row],[config]])</f>
        <v>1544614.7065786626</v>
      </c>
      <c r="L56">
        <v>1</v>
      </c>
    </row>
    <row r="57" spans="1:12" x14ac:dyDescent="0.2">
      <c r="A57">
        <v>2</v>
      </c>
      <c r="B57" t="s">
        <v>35</v>
      </c>
      <c r="C57" t="s">
        <v>6</v>
      </c>
      <c r="D57">
        <v>0</v>
      </c>
      <c r="E57">
        <v>52344.080858165398</v>
      </c>
      <c r="F57">
        <v>0</v>
      </c>
      <c r="G57">
        <v>0</v>
      </c>
      <c r="H57">
        <v>0</v>
      </c>
      <c r="I57">
        <v>0</v>
      </c>
      <c r="J57">
        <f>IF(Table1[[#This Row],[time]]&lt;7200000,1,0)</f>
        <v>1</v>
      </c>
      <c r="K57">
        <f>SUMIFS(Table1[time],Table1[repetition],Table1[[#This Row],[repetition]],Table1[config],Table1[[#This Row],[config]])</f>
        <v>1544614.7065786626</v>
      </c>
      <c r="L57">
        <v>1</v>
      </c>
    </row>
    <row r="58" spans="1:12" x14ac:dyDescent="0.2">
      <c r="A58">
        <v>2</v>
      </c>
      <c r="B58" t="s">
        <v>32</v>
      </c>
      <c r="C58" t="s">
        <v>6</v>
      </c>
      <c r="D58">
        <v>0</v>
      </c>
      <c r="E58">
        <v>46054.259825032197</v>
      </c>
      <c r="F58">
        <v>1</v>
      </c>
      <c r="G58">
        <v>0</v>
      </c>
      <c r="H58">
        <v>0</v>
      </c>
      <c r="I58">
        <v>0</v>
      </c>
      <c r="J58">
        <f>IF(Table1[[#This Row],[time]]&lt;7200000,1,0)</f>
        <v>1</v>
      </c>
      <c r="K58">
        <f>SUMIFS(Table1[time],Table1[repetition],Table1[[#This Row],[repetition]],Table1[config],Table1[[#This Row],[config]])</f>
        <v>1544614.7065786626</v>
      </c>
      <c r="L58">
        <v>1</v>
      </c>
    </row>
    <row r="59" spans="1:12" x14ac:dyDescent="0.2">
      <c r="A59">
        <v>2</v>
      </c>
      <c r="B59" t="s">
        <v>41</v>
      </c>
      <c r="C59" t="s">
        <v>6</v>
      </c>
      <c r="D59">
        <v>0</v>
      </c>
      <c r="E59">
        <v>52425.087440060401</v>
      </c>
      <c r="F59">
        <v>6</v>
      </c>
      <c r="G59">
        <v>0</v>
      </c>
      <c r="H59">
        <v>42</v>
      </c>
      <c r="I59">
        <v>0</v>
      </c>
      <c r="J59">
        <f>IF(Table1[[#This Row],[time]]&lt;7200000,1,0)</f>
        <v>1</v>
      </c>
      <c r="K59">
        <f>SUMIFS(Table1[time],Table1[repetition],Table1[[#This Row],[repetition]],Table1[config],Table1[[#This Row],[config]])</f>
        <v>1544614.7065786626</v>
      </c>
      <c r="L59">
        <v>1</v>
      </c>
    </row>
    <row r="60" spans="1:12" x14ac:dyDescent="0.2">
      <c r="A60">
        <v>2</v>
      </c>
      <c r="B60" t="s">
        <v>39</v>
      </c>
      <c r="C60" t="s">
        <v>6</v>
      </c>
      <c r="D60">
        <v>0</v>
      </c>
      <c r="E60">
        <v>53601.103883935102</v>
      </c>
      <c r="F60">
        <v>4</v>
      </c>
      <c r="G60">
        <v>0</v>
      </c>
      <c r="H60">
        <v>0</v>
      </c>
      <c r="I60">
        <v>0</v>
      </c>
      <c r="J60">
        <f>IF(Table1[[#This Row],[time]]&lt;7200000,1,0)</f>
        <v>1</v>
      </c>
      <c r="K60">
        <f>SUMIFS(Table1[time],Table1[repetition],Table1[[#This Row],[repetition]],Table1[config],Table1[[#This Row],[config]])</f>
        <v>1544614.7065786626</v>
      </c>
      <c r="L60">
        <v>1</v>
      </c>
    </row>
    <row r="61" spans="1:12" x14ac:dyDescent="0.2">
      <c r="A61">
        <v>2</v>
      </c>
      <c r="B61" t="s">
        <v>40</v>
      </c>
      <c r="C61" t="s">
        <v>6</v>
      </c>
      <c r="D61">
        <v>0</v>
      </c>
      <c r="E61">
        <v>140453.29872518699</v>
      </c>
      <c r="F61">
        <v>0</v>
      </c>
      <c r="G61">
        <v>0</v>
      </c>
      <c r="H61">
        <v>5</v>
      </c>
      <c r="I61">
        <v>0</v>
      </c>
      <c r="J61">
        <f>IF(Table1[[#This Row],[time]]&lt;7200000,1,0)</f>
        <v>1</v>
      </c>
      <c r="K61">
        <f>SUMIFS(Table1[time],Table1[repetition],Table1[[#This Row],[repetition]],Table1[config],Table1[[#This Row],[config]])</f>
        <v>1544614.7065786626</v>
      </c>
      <c r="L61">
        <v>1</v>
      </c>
    </row>
    <row r="62" spans="1:12" x14ac:dyDescent="0.2">
      <c r="A62">
        <v>3</v>
      </c>
      <c r="B62" t="s">
        <v>53</v>
      </c>
      <c r="C62" t="s">
        <v>6</v>
      </c>
      <c r="D62">
        <v>0</v>
      </c>
      <c r="E62">
        <v>46141.967355040797</v>
      </c>
      <c r="F62">
        <v>2</v>
      </c>
      <c r="G62">
        <v>0</v>
      </c>
      <c r="H62">
        <v>19</v>
      </c>
      <c r="I62">
        <v>0</v>
      </c>
      <c r="J62">
        <f>IF(Table1[[#This Row],[time]]&lt;7200000,1,0)</f>
        <v>1</v>
      </c>
      <c r="K62">
        <f>SUMIFS(Table1[time],Table1[repetition],Table1[[#This Row],[repetition]],Table1[config],Table1[[#This Row],[config]])</f>
        <v>8524496.0460979417</v>
      </c>
      <c r="L62">
        <v>1</v>
      </c>
    </row>
    <row r="63" spans="1:12" x14ac:dyDescent="0.2">
      <c r="A63">
        <v>3</v>
      </c>
      <c r="B63" t="s">
        <v>35</v>
      </c>
      <c r="C63" t="s">
        <v>6</v>
      </c>
      <c r="D63">
        <v>0</v>
      </c>
      <c r="E63">
        <v>46654.335637111202</v>
      </c>
      <c r="F63">
        <v>0</v>
      </c>
      <c r="G63">
        <v>0</v>
      </c>
      <c r="H63">
        <v>0</v>
      </c>
      <c r="I63">
        <v>0</v>
      </c>
      <c r="J63">
        <f>IF(Table1[[#This Row],[time]]&lt;7200000,1,0)</f>
        <v>1</v>
      </c>
      <c r="K63">
        <f>SUMIFS(Table1[time],Table1[repetition],Table1[[#This Row],[repetition]],Table1[config],Table1[[#This Row],[config]])</f>
        <v>8524496.0460979417</v>
      </c>
      <c r="L63">
        <v>1</v>
      </c>
    </row>
    <row r="64" spans="1:12" x14ac:dyDescent="0.2">
      <c r="A64">
        <v>3</v>
      </c>
      <c r="B64" t="s">
        <v>44</v>
      </c>
      <c r="C64" t="s">
        <v>6</v>
      </c>
      <c r="D64">
        <v>0</v>
      </c>
      <c r="E64">
        <v>44627.7533308602</v>
      </c>
      <c r="F64">
        <v>27</v>
      </c>
      <c r="G64">
        <v>0</v>
      </c>
      <c r="H64">
        <v>215</v>
      </c>
      <c r="I64">
        <v>0</v>
      </c>
      <c r="J64">
        <f>IF(Table1[[#This Row],[time]]&lt;7200000,1,0)</f>
        <v>1</v>
      </c>
      <c r="K64">
        <f>SUMIFS(Table1[time],Table1[repetition],Table1[[#This Row],[repetition]],Table1[config],Table1[[#This Row],[config]])</f>
        <v>8524496.0460979417</v>
      </c>
      <c r="L64">
        <v>1</v>
      </c>
    </row>
    <row r="65" spans="1:12" x14ac:dyDescent="0.2">
      <c r="A65">
        <v>3</v>
      </c>
      <c r="B65" t="s">
        <v>46</v>
      </c>
      <c r="C65" t="s">
        <v>6</v>
      </c>
      <c r="D65">
        <v>0</v>
      </c>
      <c r="E65">
        <v>44137.508146930399</v>
      </c>
      <c r="F65">
        <v>7</v>
      </c>
      <c r="G65">
        <v>0</v>
      </c>
      <c r="H65">
        <v>33</v>
      </c>
      <c r="I65">
        <v>0</v>
      </c>
      <c r="J65">
        <f>IF(Table1[[#This Row],[time]]&lt;7200000,1,0)</f>
        <v>1</v>
      </c>
      <c r="K65">
        <f>SUMIFS(Table1[time],Table1[repetition],Table1[[#This Row],[repetition]],Table1[config],Table1[[#This Row],[config]])</f>
        <v>8524496.0460979417</v>
      </c>
      <c r="L65">
        <v>1</v>
      </c>
    </row>
    <row r="66" spans="1:12" x14ac:dyDescent="0.2">
      <c r="A66">
        <v>3</v>
      </c>
      <c r="B66" t="s">
        <v>32</v>
      </c>
      <c r="C66" t="s">
        <v>6</v>
      </c>
      <c r="D66">
        <v>0</v>
      </c>
      <c r="E66">
        <v>21842.3193159978</v>
      </c>
      <c r="F66">
        <v>1</v>
      </c>
      <c r="G66">
        <v>0</v>
      </c>
      <c r="H66">
        <v>0</v>
      </c>
      <c r="I66">
        <v>0</v>
      </c>
      <c r="J66">
        <f>IF(Table1[[#This Row],[time]]&lt;7200000,1,0)</f>
        <v>1</v>
      </c>
      <c r="K66">
        <f>SUMIFS(Table1[time],Table1[repetition],Table1[[#This Row],[repetition]],Table1[config],Table1[[#This Row],[config]])</f>
        <v>8524496.0460979417</v>
      </c>
      <c r="L66">
        <v>1</v>
      </c>
    </row>
    <row r="67" spans="1:12" x14ac:dyDescent="0.2">
      <c r="A67">
        <v>3</v>
      </c>
      <c r="B67" t="s">
        <v>47</v>
      </c>
      <c r="C67" t="s">
        <v>6</v>
      </c>
      <c r="D67">
        <v>0</v>
      </c>
      <c r="E67">
        <v>43715.534999035299</v>
      </c>
      <c r="F67">
        <v>2</v>
      </c>
      <c r="G67">
        <v>0</v>
      </c>
      <c r="H67">
        <v>23</v>
      </c>
      <c r="I67">
        <v>0</v>
      </c>
      <c r="J67">
        <f>IF(Table1[[#This Row],[time]]&lt;7200000,1,0)</f>
        <v>1</v>
      </c>
      <c r="K67">
        <f>SUMIFS(Table1[time],Table1[repetition],Table1[[#This Row],[repetition]],Table1[config],Table1[[#This Row],[config]])</f>
        <v>8524496.0460979417</v>
      </c>
      <c r="L67">
        <v>1</v>
      </c>
    </row>
    <row r="68" spans="1:12" x14ac:dyDescent="0.2">
      <c r="A68">
        <v>3</v>
      </c>
      <c r="B68" t="s">
        <v>34</v>
      </c>
      <c r="C68" t="s">
        <v>6</v>
      </c>
      <c r="D68">
        <v>0</v>
      </c>
      <c r="E68">
        <v>43635.084856068701</v>
      </c>
      <c r="F68">
        <v>1</v>
      </c>
      <c r="G68">
        <v>0</v>
      </c>
      <c r="H68">
        <v>0</v>
      </c>
      <c r="I68">
        <v>0</v>
      </c>
      <c r="J68">
        <f>IF(Table1[[#This Row],[time]]&lt;7200000,1,0)</f>
        <v>1</v>
      </c>
      <c r="K68">
        <f>SUMIFS(Table1[time],Table1[repetition],Table1[[#This Row],[repetition]],Table1[config],Table1[[#This Row],[config]])</f>
        <v>8524496.0460979417</v>
      </c>
      <c r="L68">
        <v>1</v>
      </c>
    </row>
    <row r="69" spans="1:12" x14ac:dyDescent="0.2">
      <c r="A69">
        <v>3</v>
      </c>
      <c r="B69" t="s">
        <v>36</v>
      </c>
      <c r="C69" t="s">
        <v>6</v>
      </c>
      <c r="D69">
        <v>0</v>
      </c>
      <c r="E69">
        <v>45127.862566849202</v>
      </c>
      <c r="F69">
        <v>0</v>
      </c>
      <c r="G69">
        <v>0</v>
      </c>
      <c r="H69">
        <v>0</v>
      </c>
      <c r="I69">
        <v>0</v>
      </c>
      <c r="J69">
        <f>IF(Table1[[#This Row],[time]]&lt;7200000,1,0)</f>
        <v>1</v>
      </c>
      <c r="K69">
        <f>SUMIFS(Table1[time],Table1[repetition],Table1[[#This Row],[repetition]],Table1[config],Table1[[#This Row],[config]])</f>
        <v>8524496.0460979417</v>
      </c>
      <c r="L69">
        <v>1</v>
      </c>
    </row>
    <row r="70" spans="1:12" x14ac:dyDescent="0.2">
      <c r="A70">
        <v>3</v>
      </c>
      <c r="B70" t="s">
        <v>29</v>
      </c>
      <c r="C70" t="s">
        <v>6</v>
      </c>
      <c r="D70">
        <v>0</v>
      </c>
      <c r="E70">
        <v>45634.802639018701</v>
      </c>
      <c r="F70">
        <v>0</v>
      </c>
      <c r="G70">
        <v>0</v>
      </c>
      <c r="H70">
        <v>28</v>
      </c>
      <c r="I70">
        <v>0</v>
      </c>
      <c r="J70">
        <f>IF(Table1[[#This Row],[time]]&lt;7200000,1,0)</f>
        <v>1</v>
      </c>
      <c r="K70">
        <f>SUMIFS(Table1[time],Table1[repetition],Table1[[#This Row],[repetition]],Table1[config],Table1[[#This Row],[config]])</f>
        <v>8524496.0460979417</v>
      </c>
      <c r="L70">
        <v>1</v>
      </c>
    </row>
    <row r="71" spans="1:12" x14ac:dyDescent="0.2">
      <c r="A71">
        <v>3</v>
      </c>
      <c r="B71" t="s">
        <v>42</v>
      </c>
      <c r="C71" t="s">
        <v>6</v>
      </c>
      <c r="D71">
        <v>0</v>
      </c>
      <c r="E71">
        <v>46636.296846903802</v>
      </c>
      <c r="F71">
        <v>0</v>
      </c>
      <c r="G71">
        <v>0</v>
      </c>
      <c r="H71">
        <v>0</v>
      </c>
      <c r="I71">
        <v>0</v>
      </c>
      <c r="J71">
        <f>IF(Table1[[#This Row],[time]]&lt;7200000,1,0)</f>
        <v>1</v>
      </c>
      <c r="K71">
        <f>SUMIFS(Table1[time],Table1[repetition],Table1[[#This Row],[repetition]],Table1[config],Table1[[#This Row],[config]])</f>
        <v>8524496.0460979417</v>
      </c>
      <c r="L71">
        <v>1</v>
      </c>
    </row>
    <row r="72" spans="1:12" x14ac:dyDescent="0.2">
      <c r="A72">
        <v>3</v>
      </c>
      <c r="B72" t="s">
        <v>50</v>
      </c>
      <c r="C72" t="s">
        <v>6</v>
      </c>
      <c r="D72">
        <v>0</v>
      </c>
      <c r="E72">
        <v>45630.056173074903</v>
      </c>
      <c r="F72">
        <v>4</v>
      </c>
      <c r="G72">
        <v>0</v>
      </c>
      <c r="H72">
        <v>42</v>
      </c>
      <c r="I72">
        <v>0</v>
      </c>
      <c r="J72">
        <f>IF(Table1[[#This Row],[time]]&lt;7200000,1,0)</f>
        <v>1</v>
      </c>
      <c r="K72">
        <f>SUMIFS(Table1[time],Table1[repetition],Table1[[#This Row],[repetition]],Table1[config],Table1[[#This Row],[config]])</f>
        <v>8524496.0460979417</v>
      </c>
      <c r="L72">
        <v>1</v>
      </c>
    </row>
    <row r="73" spans="1:12" x14ac:dyDescent="0.2">
      <c r="A73">
        <v>3</v>
      </c>
      <c r="B73" t="s">
        <v>55</v>
      </c>
      <c r="C73" t="s">
        <v>6</v>
      </c>
      <c r="D73">
        <v>0</v>
      </c>
      <c r="E73">
        <v>45124.741129111499</v>
      </c>
      <c r="F73">
        <v>0</v>
      </c>
      <c r="G73">
        <v>0</v>
      </c>
      <c r="H73">
        <v>0</v>
      </c>
      <c r="I73">
        <v>0</v>
      </c>
      <c r="J73">
        <f>IF(Table1[[#This Row],[time]]&lt;7200000,1,0)</f>
        <v>1</v>
      </c>
      <c r="K73">
        <f>SUMIFS(Table1[time],Table1[repetition],Table1[[#This Row],[repetition]],Table1[config],Table1[[#This Row],[config]])</f>
        <v>8524496.0460979417</v>
      </c>
      <c r="L73">
        <v>1</v>
      </c>
    </row>
    <row r="74" spans="1:12" x14ac:dyDescent="0.2">
      <c r="A74">
        <v>3</v>
      </c>
      <c r="B74" t="s">
        <v>54</v>
      </c>
      <c r="C74" t="s">
        <v>6</v>
      </c>
      <c r="D74">
        <v>0</v>
      </c>
      <c r="E74">
        <v>44624.8184500727</v>
      </c>
      <c r="F74">
        <v>0</v>
      </c>
      <c r="G74">
        <v>0</v>
      </c>
      <c r="H74">
        <v>0</v>
      </c>
      <c r="I74">
        <v>0</v>
      </c>
      <c r="J74">
        <f>IF(Table1[[#This Row],[time]]&lt;7200000,1,0)</f>
        <v>1</v>
      </c>
      <c r="K74">
        <f>SUMIFS(Table1[time],Table1[repetition],Table1[[#This Row],[repetition]],Table1[config],Table1[[#This Row],[config]])</f>
        <v>8524496.0460979417</v>
      </c>
      <c r="L74">
        <v>1</v>
      </c>
    </row>
    <row r="75" spans="1:12" x14ac:dyDescent="0.2">
      <c r="A75">
        <v>3</v>
      </c>
      <c r="B75" t="s">
        <v>28</v>
      </c>
      <c r="C75" t="s">
        <v>6</v>
      </c>
      <c r="D75">
        <v>0</v>
      </c>
      <c r="E75">
        <v>46368.4720080345</v>
      </c>
      <c r="F75">
        <v>0</v>
      </c>
      <c r="G75">
        <v>0</v>
      </c>
      <c r="H75">
        <v>0</v>
      </c>
      <c r="I75">
        <v>0</v>
      </c>
      <c r="J75">
        <f>IF(Table1[[#This Row],[time]]&lt;7200000,1,0)</f>
        <v>1</v>
      </c>
      <c r="K75">
        <f>SUMIFS(Table1[time],Table1[repetition],Table1[[#This Row],[repetition]],Table1[config],Table1[[#This Row],[config]])</f>
        <v>8524496.0460979417</v>
      </c>
      <c r="L75">
        <v>1</v>
      </c>
    </row>
    <row r="76" spans="1:12" x14ac:dyDescent="0.2">
      <c r="A76">
        <v>3</v>
      </c>
      <c r="B76" t="s">
        <v>41</v>
      </c>
      <c r="C76" t="s">
        <v>6</v>
      </c>
      <c r="D76">
        <v>0</v>
      </c>
      <c r="E76">
        <v>47627.458281815001</v>
      </c>
      <c r="F76">
        <v>6</v>
      </c>
      <c r="G76">
        <v>0</v>
      </c>
      <c r="H76">
        <v>42</v>
      </c>
      <c r="I76">
        <v>0</v>
      </c>
      <c r="J76">
        <f>IF(Table1[[#This Row],[time]]&lt;7200000,1,0)</f>
        <v>1</v>
      </c>
      <c r="K76">
        <f>SUMIFS(Table1[time],Table1[repetition],Table1[[#This Row],[repetition]],Table1[config],Table1[[#This Row],[config]])</f>
        <v>8524496.0460979417</v>
      </c>
      <c r="L76">
        <v>1</v>
      </c>
    </row>
    <row r="77" spans="1:12" x14ac:dyDescent="0.2">
      <c r="A77">
        <v>3</v>
      </c>
      <c r="B77" t="s">
        <v>48</v>
      </c>
      <c r="C77" t="s">
        <v>6</v>
      </c>
      <c r="D77">
        <v>0</v>
      </c>
      <c r="E77">
        <v>45613.599372096302</v>
      </c>
      <c r="F77">
        <v>0</v>
      </c>
      <c r="G77">
        <v>0</v>
      </c>
      <c r="H77">
        <v>0</v>
      </c>
      <c r="I77">
        <v>0</v>
      </c>
      <c r="J77">
        <f>IF(Table1[[#This Row],[time]]&lt;7200000,1,0)</f>
        <v>1</v>
      </c>
      <c r="K77">
        <f>SUMIFS(Table1[time],Table1[repetition],Table1[[#This Row],[repetition]],Table1[config],Table1[[#This Row],[config]])</f>
        <v>8524496.0460979417</v>
      </c>
      <c r="L77">
        <v>1</v>
      </c>
    </row>
    <row r="78" spans="1:12" x14ac:dyDescent="0.2">
      <c r="A78">
        <v>3</v>
      </c>
      <c r="B78" t="s">
        <v>52</v>
      </c>
      <c r="C78" t="s">
        <v>6</v>
      </c>
      <c r="D78">
        <v>0</v>
      </c>
      <c r="E78">
        <v>43642.781100934299</v>
      </c>
      <c r="F78">
        <v>1</v>
      </c>
      <c r="G78">
        <v>0</v>
      </c>
      <c r="H78">
        <v>40</v>
      </c>
      <c r="I78">
        <v>0</v>
      </c>
      <c r="J78">
        <f>IF(Table1[[#This Row],[time]]&lt;7200000,1,0)</f>
        <v>1</v>
      </c>
      <c r="K78">
        <f>SUMIFS(Table1[time],Table1[repetition],Table1[[#This Row],[repetition]],Table1[config],Table1[[#This Row],[config]])</f>
        <v>8524496.0460979417</v>
      </c>
      <c r="L78">
        <v>1</v>
      </c>
    </row>
    <row r="79" spans="1:12" x14ac:dyDescent="0.2">
      <c r="A79">
        <v>3</v>
      </c>
      <c r="B79" t="s">
        <v>30</v>
      </c>
      <c r="C79" t="s">
        <v>6</v>
      </c>
      <c r="D79">
        <v>0</v>
      </c>
      <c r="E79">
        <v>44621.620703954199</v>
      </c>
      <c r="F79">
        <v>4</v>
      </c>
      <c r="G79">
        <v>0</v>
      </c>
      <c r="H79">
        <v>53</v>
      </c>
      <c r="I79">
        <v>0</v>
      </c>
      <c r="J79">
        <f>IF(Table1[[#This Row],[time]]&lt;7200000,1,0)</f>
        <v>1</v>
      </c>
      <c r="K79">
        <f>SUMIFS(Table1[time],Table1[repetition],Table1[[#This Row],[repetition]],Table1[config],Table1[[#This Row],[config]])</f>
        <v>8524496.0460979417</v>
      </c>
      <c r="L79">
        <v>1</v>
      </c>
    </row>
    <row r="80" spans="1:12" x14ac:dyDescent="0.2">
      <c r="A80">
        <v>3</v>
      </c>
      <c r="B80" t="s">
        <v>43</v>
      </c>
      <c r="C80" t="s">
        <v>6</v>
      </c>
      <c r="D80">
        <v>0</v>
      </c>
      <c r="E80">
        <v>46590.6796639319</v>
      </c>
      <c r="F80">
        <v>0</v>
      </c>
      <c r="G80">
        <v>0</v>
      </c>
      <c r="H80">
        <v>0</v>
      </c>
      <c r="I80">
        <v>0</v>
      </c>
      <c r="J80">
        <f>IF(Table1[[#This Row],[time]]&lt;7200000,1,0)</f>
        <v>1</v>
      </c>
      <c r="K80">
        <f>SUMIFS(Table1[time],Table1[repetition],Table1[[#This Row],[repetition]],Table1[config],Table1[[#This Row],[config]])</f>
        <v>8524496.0460979417</v>
      </c>
      <c r="L80">
        <v>1</v>
      </c>
    </row>
    <row r="81" spans="1:12" x14ac:dyDescent="0.2">
      <c r="A81">
        <v>3</v>
      </c>
      <c r="B81" t="s">
        <v>51</v>
      </c>
      <c r="C81" t="s">
        <v>6</v>
      </c>
      <c r="D81">
        <v>0</v>
      </c>
      <c r="E81">
        <v>45664.458472048798</v>
      </c>
      <c r="F81">
        <v>0</v>
      </c>
      <c r="G81">
        <v>0</v>
      </c>
      <c r="H81">
        <v>0</v>
      </c>
      <c r="I81">
        <v>0</v>
      </c>
      <c r="J81">
        <f>IF(Table1[[#This Row],[time]]&lt;7200000,1,0)</f>
        <v>1</v>
      </c>
      <c r="K81">
        <f>SUMIFS(Table1[time],Table1[repetition],Table1[[#This Row],[repetition]],Table1[config],Table1[[#This Row],[config]])</f>
        <v>8524496.0460979417</v>
      </c>
      <c r="L81">
        <v>1</v>
      </c>
    </row>
    <row r="82" spans="1:12" x14ac:dyDescent="0.2">
      <c r="A82">
        <v>3</v>
      </c>
      <c r="B82" t="s">
        <v>57</v>
      </c>
      <c r="C82" t="s">
        <v>6</v>
      </c>
      <c r="D82">
        <v>0</v>
      </c>
      <c r="E82">
        <v>46141.775320051202</v>
      </c>
      <c r="F82">
        <v>1</v>
      </c>
      <c r="G82">
        <v>0</v>
      </c>
      <c r="H82">
        <v>2</v>
      </c>
      <c r="I82">
        <v>0</v>
      </c>
      <c r="J82">
        <f>IF(Table1[[#This Row],[time]]&lt;7200000,1,0)</f>
        <v>1</v>
      </c>
      <c r="K82">
        <f>SUMIFS(Table1[time],Table1[repetition],Table1[[#This Row],[repetition]],Table1[config],Table1[[#This Row],[config]])</f>
        <v>8524496.0460979417</v>
      </c>
      <c r="L82">
        <v>1</v>
      </c>
    </row>
    <row r="83" spans="1:12" x14ac:dyDescent="0.2">
      <c r="A83">
        <v>3</v>
      </c>
      <c r="B83" t="s">
        <v>40</v>
      </c>
      <c r="C83" t="s">
        <v>6</v>
      </c>
      <c r="D83">
        <v>0</v>
      </c>
      <c r="E83">
        <v>7214810.7464581197</v>
      </c>
      <c r="F83">
        <v>0</v>
      </c>
      <c r="G83">
        <v>0</v>
      </c>
      <c r="H83">
        <v>5</v>
      </c>
      <c r="I83">
        <v>0</v>
      </c>
      <c r="J83">
        <f>IF(Table1[[#This Row],[time]]&lt;7200000,1,0)</f>
        <v>0</v>
      </c>
      <c r="K83">
        <f>SUMIFS(Table1[time],Table1[repetition],Table1[[#This Row],[repetition]],Table1[config],Table1[[#This Row],[config]])</f>
        <v>8524496.0460979417</v>
      </c>
      <c r="L83">
        <v>1</v>
      </c>
    </row>
    <row r="84" spans="1:12" x14ac:dyDescent="0.2">
      <c r="A84">
        <v>3</v>
      </c>
      <c r="B84" t="s">
        <v>37</v>
      </c>
      <c r="C84" t="s">
        <v>6</v>
      </c>
      <c r="D84">
        <v>0</v>
      </c>
      <c r="E84">
        <v>47294.682445935898</v>
      </c>
      <c r="F84">
        <v>0</v>
      </c>
      <c r="G84">
        <v>0</v>
      </c>
      <c r="H84">
        <v>0</v>
      </c>
      <c r="I84">
        <v>0</v>
      </c>
      <c r="J84">
        <f>IF(Table1[[#This Row],[time]]&lt;7200000,1,0)</f>
        <v>1</v>
      </c>
      <c r="K84">
        <f>SUMIFS(Table1[time],Table1[repetition],Table1[[#This Row],[repetition]],Table1[config],Table1[[#This Row],[config]])</f>
        <v>8524496.0460979417</v>
      </c>
      <c r="L84">
        <v>1</v>
      </c>
    </row>
    <row r="85" spans="1:12" x14ac:dyDescent="0.2">
      <c r="A85">
        <v>3</v>
      </c>
      <c r="B85" t="s">
        <v>31</v>
      </c>
      <c r="C85" t="s">
        <v>6</v>
      </c>
      <c r="D85">
        <v>0</v>
      </c>
      <c r="E85">
        <v>46607.540505006902</v>
      </c>
      <c r="F85">
        <v>0</v>
      </c>
      <c r="G85">
        <v>0</v>
      </c>
      <c r="H85">
        <v>12</v>
      </c>
      <c r="I85">
        <v>0</v>
      </c>
      <c r="J85">
        <f>IF(Table1[[#This Row],[time]]&lt;7200000,1,0)</f>
        <v>1</v>
      </c>
      <c r="K85">
        <f>SUMIFS(Table1[time],Table1[repetition],Table1[[#This Row],[repetition]],Table1[config],Table1[[#This Row],[config]])</f>
        <v>8524496.0460979417</v>
      </c>
      <c r="L85">
        <v>1</v>
      </c>
    </row>
    <row r="86" spans="1:12" x14ac:dyDescent="0.2">
      <c r="A86">
        <v>3</v>
      </c>
      <c r="B86" t="s">
        <v>33</v>
      </c>
      <c r="C86" t="s">
        <v>6</v>
      </c>
      <c r="D86">
        <v>0</v>
      </c>
      <c r="E86">
        <v>47501.596929039799</v>
      </c>
      <c r="F86">
        <v>0</v>
      </c>
      <c r="G86">
        <v>0</v>
      </c>
      <c r="H86">
        <v>0</v>
      </c>
      <c r="I86">
        <v>0</v>
      </c>
      <c r="J86">
        <f>IF(Table1[[#This Row],[time]]&lt;7200000,1,0)</f>
        <v>1</v>
      </c>
      <c r="K86">
        <f>SUMIFS(Table1[time],Table1[repetition],Table1[[#This Row],[repetition]],Table1[config],Table1[[#This Row],[config]])</f>
        <v>8524496.0460979417</v>
      </c>
      <c r="L86">
        <v>1</v>
      </c>
    </row>
    <row r="87" spans="1:12" x14ac:dyDescent="0.2">
      <c r="A87">
        <v>3</v>
      </c>
      <c r="B87" t="s">
        <v>45</v>
      </c>
      <c r="C87" t="s">
        <v>6</v>
      </c>
      <c r="D87">
        <v>0</v>
      </c>
      <c r="E87">
        <v>47119.5162420626</v>
      </c>
      <c r="F87">
        <v>10</v>
      </c>
      <c r="G87">
        <v>0</v>
      </c>
      <c r="H87">
        <v>97</v>
      </c>
      <c r="I87">
        <v>0</v>
      </c>
      <c r="J87">
        <f>IF(Table1[[#This Row],[time]]&lt;7200000,1,0)</f>
        <v>1</v>
      </c>
      <c r="K87">
        <f>SUMIFS(Table1[time],Table1[repetition],Table1[[#This Row],[repetition]],Table1[config],Table1[[#This Row],[config]])</f>
        <v>8524496.0460979417</v>
      </c>
      <c r="L87">
        <v>1</v>
      </c>
    </row>
    <row r="88" spans="1:12" x14ac:dyDescent="0.2">
      <c r="A88">
        <v>3</v>
      </c>
      <c r="B88" t="s">
        <v>56</v>
      </c>
      <c r="C88" t="s">
        <v>6</v>
      </c>
      <c r="D88">
        <v>0</v>
      </c>
      <c r="E88">
        <v>46769.297766033502</v>
      </c>
      <c r="F88">
        <v>3</v>
      </c>
      <c r="G88">
        <v>0</v>
      </c>
      <c r="H88">
        <v>82</v>
      </c>
      <c r="I88">
        <v>0</v>
      </c>
      <c r="J88">
        <f>IF(Table1[[#This Row],[time]]&lt;7200000,1,0)</f>
        <v>1</v>
      </c>
      <c r="K88">
        <f>SUMIFS(Table1[time],Table1[repetition],Table1[[#This Row],[repetition]],Table1[config],Table1[[#This Row],[config]])</f>
        <v>8524496.0460979417</v>
      </c>
      <c r="L88">
        <v>1</v>
      </c>
    </row>
    <row r="89" spans="1:12" x14ac:dyDescent="0.2">
      <c r="A89">
        <v>3</v>
      </c>
      <c r="B89" t="s">
        <v>39</v>
      </c>
      <c r="C89" t="s">
        <v>6</v>
      </c>
      <c r="D89">
        <v>0</v>
      </c>
      <c r="E89">
        <v>50223.360392963499</v>
      </c>
      <c r="F89">
        <v>4</v>
      </c>
      <c r="G89">
        <v>0</v>
      </c>
      <c r="H89">
        <v>0</v>
      </c>
      <c r="I89">
        <v>0</v>
      </c>
      <c r="J89">
        <f>IF(Table1[[#This Row],[time]]&lt;7200000,1,0)</f>
        <v>1</v>
      </c>
      <c r="K89">
        <f>SUMIFS(Table1[time],Table1[repetition],Table1[[#This Row],[repetition]],Table1[config],Table1[[#This Row],[config]])</f>
        <v>8524496.0460979417</v>
      </c>
      <c r="L89">
        <v>1</v>
      </c>
    </row>
    <row r="90" spans="1:12" x14ac:dyDescent="0.2">
      <c r="A90">
        <v>3</v>
      </c>
      <c r="B90" t="s">
        <v>49</v>
      </c>
      <c r="C90" t="s">
        <v>6</v>
      </c>
      <c r="D90">
        <v>0</v>
      </c>
      <c r="E90">
        <v>47228.879225905897</v>
      </c>
      <c r="F90">
        <v>0</v>
      </c>
      <c r="G90">
        <v>0</v>
      </c>
      <c r="H90">
        <v>0</v>
      </c>
      <c r="I90">
        <v>0</v>
      </c>
      <c r="J90">
        <f>IF(Table1[[#This Row],[time]]&lt;7200000,1,0)</f>
        <v>1</v>
      </c>
      <c r="K90">
        <f>SUMIFS(Table1[time],Table1[repetition],Table1[[#This Row],[repetition]],Table1[config],Table1[[#This Row],[config]])</f>
        <v>8524496.0460979417</v>
      </c>
      <c r="L90">
        <v>1</v>
      </c>
    </row>
    <row r="91" spans="1:12" x14ac:dyDescent="0.2">
      <c r="A91">
        <v>3</v>
      </c>
      <c r="B91" t="s">
        <v>38</v>
      </c>
      <c r="C91" t="s">
        <v>6</v>
      </c>
      <c r="D91">
        <v>0</v>
      </c>
      <c r="E91">
        <v>47136.499763931999</v>
      </c>
      <c r="F91">
        <v>2</v>
      </c>
      <c r="G91">
        <v>0</v>
      </c>
      <c r="H91">
        <v>8</v>
      </c>
      <c r="I91">
        <v>0</v>
      </c>
      <c r="J91">
        <f>IF(Table1[[#This Row],[time]]&lt;7200000,1,0)</f>
        <v>1</v>
      </c>
      <c r="K91">
        <f>SUMIFS(Table1[time],Table1[repetition],Table1[[#This Row],[repetition]],Table1[config],Table1[[#This Row],[config]])</f>
        <v>8524496.0460979417</v>
      </c>
      <c r="L91">
        <v>1</v>
      </c>
    </row>
    <row r="92" spans="1:12" x14ac:dyDescent="0.2">
      <c r="A92">
        <v>1</v>
      </c>
      <c r="B92" t="s">
        <v>29</v>
      </c>
      <c r="C92" t="s">
        <v>7</v>
      </c>
      <c r="D92">
        <v>0</v>
      </c>
      <c r="E92">
        <v>164221.64923488101</v>
      </c>
      <c r="F92">
        <v>0</v>
      </c>
      <c r="G92">
        <v>0</v>
      </c>
      <c r="H92">
        <v>28</v>
      </c>
      <c r="I92">
        <v>0</v>
      </c>
      <c r="J92">
        <f>IF(Table1[[#This Row],[time]]&lt;7200000,1,0)</f>
        <v>1</v>
      </c>
      <c r="K92">
        <f>SUMIFS(Table1[time],Table1[repetition],Table1[[#This Row],[repetition]],Table1[config],Table1[[#This Row],[config]])</f>
        <v>34467459.806213811</v>
      </c>
      <c r="L92">
        <v>0</v>
      </c>
    </row>
    <row r="93" spans="1:12" x14ac:dyDescent="0.2">
      <c r="A93">
        <v>1</v>
      </c>
      <c r="B93" t="s">
        <v>44</v>
      </c>
      <c r="C93" t="s">
        <v>7</v>
      </c>
      <c r="D93">
        <v>16</v>
      </c>
      <c r="E93">
        <v>441478.826537029</v>
      </c>
      <c r="F93">
        <v>27</v>
      </c>
      <c r="G93">
        <v>10</v>
      </c>
      <c r="H93">
        <v>215</v>
      </c>
      <c r="I93">
        <v>6</v>
      </c>
      <c r="J93">
        <f>IF(Table1[[#This Row],[time]]&lt;7200000,1,0)</f>
        <v>1</v>
      </c>
      <c r="K93">
        <f>SUMIFS(Table1[time],Table1[repetition],Table1[[#This Row],[repetition]],Table1[config],Table1[[#This Row],[config]])</f>
        <v>34467459.806213811</v>
      </c>
      <c r="L93">
        <v>0</v>
      </c>
    </row>
    <row r="94" spans="1:12" x14ac:dyDescent="0.2">
      <c r="A94">
        <v>1</v>
      </c>
      <c r="B94" t="s">
        <v>31</v>
      </c>
      <c r="C94" t="s">
        <v>7</v>
      </c>
      <c r="D94">
        <v>0</v>
      </c>
      <c r="E94">
        <v>556242.96090402605</v>
      </c>
      <c r="F94">
        <v>0</v>
      </c>
      <c r="G94">
        <v>0</v>
      </c>
      <c r="H94">
        <v>12</v>
      </c>
      <c r="I94">
        <v>0</v>
      </c>
      <c r="J94">
        <f>IF(Table1[[#This Row],[time]]&lt;7200000,1,0)</f>
        <v>1</v>
      </c>
      <c r="K94">
        <f>SUMIFS(Table1[time],Table1[repetition],Table1[[#This Row],[repetition]],Table1[config],Table1[[#This Row],[config]])</f>
        <v>34467459.806213811</v>
      </c>
      <c r="L94">
        <v>0</v>
      </c>
    </row>
    <row r="95" spans="1:12" x14ac:dyDescent="0.2">
      <c r="A95">
        <v>1</v>
      </c>
      <c r="B95" t="s">
        <v>43</v>
      </c>
      <c r="C95" t="s">
        <v>7</v>
      </c>
      <c r="D95">
        <v>0</v>
      </c>
      <c r="E95">
        <v>98806.119665969105</v>
      </c>
      <c r="F95">
        <v>0</v>
      </c>
      <c r="G95">
        <v>0</v>
      </c>
      <c r="H95">
        <v>0</v>
      </c>
      <c r="I95">
        <v>0</v>
      </c>
      <c r="J95">
        <f>IF(Table1[[#This Row],[time]]&lt;7200000,1,0)</f>
        <v>1</v>
      </c>
      <c r="K95">
        <f>SUMIFS(Table1[time],Table1[repetition],Table1[[#This Row],[repetition]],Table1[config],Table1[[#This Row],[config]])</f>
        <v>34467459.806213811</v>
      </c>
      <c r="L95">
        <v>0</v>
      </c>
    </row>
    <row r="96" spans="1:12" x14ac:dyDescent="0.2">
      <c r="A96">
        <v>1</v>
      </c>
      <c r="B96" t="s">
        <v>28</v>
      </c>
      <c r="C96" t="s">
        <v>7</v>
      </c>
      <c r="D96">
        <v>0</v>
      </c>
      <c r="E96">
        <v>164716.55531902699</v>
      </c>
      <c r="F96">
        <v>0</v>
      </c>
      <c r="G96">
        <v>0</v>
      </c>
      <c r="H96">
        <v>0</v>
      </c>
      <c r="I96">
        <v>0</v>
      </c>
      <c r="J96">
        <f>IF(Table1[[#This Row],[time]]&lt;7200000,1,0)</f>
        <v>1</v>
      </c>
      <c r="K96">
        <f>SUMIFS(Table1[time],Table1[repetition],Table1[[#This Row],[repetition]],Table1[config],Table1[[#This Row],[config]])</f>
        <v>34467459.806213811</v>
      </c>
      <c r="L96">
        <v>0</v>
      </c>
    </row>
    <row r="97" spans="1:12" x14ac:dyDescent="0.2">
      <c r="A97">
        <v>1</v>
      </c>
      <c r="B97" t="s">
        <v>38</v>
      </c>
      <c r="C97" t="s">
        <v>7</v>
      </c>
      <c r="D97">
        <v>3</v>
      </c>
      <c r="E97">
        <v>137328.69566092201</v>
      </c>
      <c r="F97">
        <v>2</v>
      </c>
      <c r="G97">
        <v>2</v>
      </c>
      <c r="H97">
        <v>8</v>
      </c>
      <c r="I97">
        <v>1</v>
      </c>
      <c r="J97">
        <f>IF(Table1[[#This Row],[time]]&lt;7200000,1,0)</f>
        <v>1</v>
      </c>
      <c r="K97">
        <f>SUMIFS(Table1[time],Table1[repetition],Table1[[#This Row],[repetition]],Table1[config],Table1[[#This Row],[config]])</f>
        <v>34467459.806213811</v>
      </c>
      <c r="L97">
        <v>0</v>
      </c>
    </row>
    <row r="98" spans="1:12" x14ac:dyDescent="0.2">
      <c r="A98">
        <v>1</v>
      </c>
      <c r="B98" t="s">
        <v>35</v>
      </c>
      <c r="C98" t="s">
        <v>7</v>
      </c>
      <c r="D98">
        <v>0</v>
      </c>
      <c r="E98">
        <v>2734914.4573258199</v>
      </c>
      <c r="F98">
        <v>0</v>
      </c>
      <c r="G98">
        <v>0</v>
      </c>
      <c r="H98">
        <v>0</v>
      </c>
      <c r="I98">
        <v>0</v>
      </c>
      <c r="J98">
        <f>IF(Table1[[#This Row],[time]]&lt;7200000,1,0)</f>
        <v>1</v>
      </c>
      <c r="K98">
        <f>SUMIFS(Table1[time],Table1[repetition],Table1[[#This Row],[repetition]],Table1[config],Table1[[#This Row],[config]])</f>
        <v>34467459.806213811</v>
      </c>
      <c r="L98">
        <v>0</v>
      </c>
    </row>
    <row r="99" spans="1:12" x14ac:dyDescent="0.2">
      <c r="A99">
        <v>1</v>
      </c>
      <c r="B99" t="s">
        <v>34</v>
      </c>
      <c r="C99" t="s">
        <v>7</v>
      </c>
      <c r="D99">
        <v>0</v>
      </c>
      <c r="E99">
        <v>94941.534243989707</v>
      </c>
      <c r="F99">
        <v>1</v>
      </c>
      <c r="G99">
        <v>0</v>
      </c>
      <c r="H99">
        <v>0</v>
      </c>
      <c r="I99">
        <v>0</v>
      </c>
      <c r="J99">
        <f>IF(Table1[[#This Row],[time]]&lt;7200000,1,0)</f>
        <v>1</v>
      </c>
      <c r="K99">
        <f>SUMIFS(Table1[time],Table1[repetition],Table1[[#This Row],[repetition]],Table1[config],Table1[[#This Row],[config]])</f>
        <v>34467459.806213811</v>
      </c>
      <c r="L99">
        <v>0</v>
      </c>
    </row>
    <row r="100" spans="1:12" x14ac:dyDescent="0.2">
      <c r="A100">
        <v>1</v>
      </c>
      <c r="B100" t="s">
        <v>32</v>
      </c>
      <c r="C100" t="s">
        <v>7</v>
      </c>
      <c r="D100">
        <v>0</v>
      </c>
      <c r="E100">
        <v>7205414.6805440504</v>
      </c>
      <c r="F100">
        <v>1</v>
      </c>
      <c r="G100">
        <v>0</v>
      </c>
      <c r="H100">
        <v>0</v>
      </c>
      <c r="I100">
        <v>0</v>
      </c>
      <c r="J100">
        <f>IF(Table1[[#This Row],[time]]&lt;7200000,1,0)</f>
        <v>0</v>
      </c>
      <c r="K100">
        <f>SUMIFS(Table1[time],Table1[repetition],Table1[[#This Row],[repetition]],Table1[config],Table1[[#This Row],[config]])</f>
        <v>34467459.806213811</v>
      </c>
      <c r="L100">
        <v>0</v>
      </c>
    </row>
    <row r="101" spans="1:12" x14ac:dyDescent="0.2">
      <c r="A101">
        <v>1</v>
      </c>
      <c r="B101" t="s">
        <v>48</v>
      </c>
      <c r="C101" t="s">
        <v>7</v>
      </c>
      <c r="D101">
        <v>0</v>
      </c>
      <c r="E101">
        <v>83655.508904019298</v>
      </c>
      <c r="F101">
        <v>0</v>
      </c>
      <c r="G101">
        <v>0</v>
      </c>
      <c r="H101">
        <v>0</v>
      </c>
      <c r="I101">
        <v>0</v>
      </c>
      <c r="J101">
        <f>IF(Table1[[#This Row],[time]]&lt;7200000,1,0)</f>
        <v>1</v>
      </c>
      <c r="K101">
        <f>SUMIFS(Table1[time],Table1[repetition],Table1[[#This Row],[repetition]],Table1[config],Table1[[#This Row],[config]])</f>
        <v>34467459.806213811</v>
      </c>
      <c r="L101">
        <v>0</v>
      </c>
    </row>
    <row r="102" spans="1:12" x14ac:dyDescent="0.2">
      <c r="A102">
        <v>1</v>
      </c>
      <c r="B102" t="s">
        <v>37</v>
      </c>
      <c r="C102" t="s">
        <v>7</v>
      </c>
      <c r="D102">
        <v>0</v>
      </c>
      <c r="E102">
        <v>130858.305275905</v>
      </c>
      <c r="F102">
        <v>0</v>
      </c>
      <c r="G102">
        <v>0</v>
      </c>
      <c r="H102">
        <v>0</v>
      </c>
      <c r="I102">
        <v>0</v>
      </c>
      <c r="J102">
        <f>IF(Table1[[#This Row],[time]]&lt;7200000,1,0)</f>
        <v>1</v>
      </c>
      <c r="K102">
        <f>SUMIFS(Table1[time],Table1[repetition],Table1[[#This Row],[repetition]],Table1[config],Table1[[#This Row],[config]])</f>
        <v>34467459.806213811</v>
      </c>
      <c r="L102">
        <v>0</v>
      </c>
    </row>
    <row r="103" spans="1:12" x14ac:dyDescent="0.2">
      <c r="A103">
        <v>1</v>
      </c>
      <c r="B103" t="s">
        <v>51</v>
      </c>
      <c r="C103" t="s">
        <v>7</v>
      </c>
      <c r="D103">
        <v>0</v>
      </c>
      <c r="E103">
        <v>96732.698570936904</v>
      </c>
      <c r="F103">
        <v>0</v>
      </c>
      <c r="G103">
        <v>0</v>
      </c>
      <c r="H103">
        <v>0</v>
      </c>
      <c r="I103">
        <v>0</v>
      </c>
      <c r="J103">
        <f>IF(Table1[[#This Row],[time]]&lt;7200000,1,0)</f>
        <v>1</v>
      </c>
      <c r="K103">
        <f>SUMIFS(Table1[time],Table1[repetition],Table1[[#This Row],[repetition]],Table1[config],Table1[[#This Row],[config]])</f>
        <v>34467459.806213811</v>
      </c>
      <c r="L103">
        <v>0</v>
      </c>
    </row>
    <row r="104" spans="1:12" x14ac:dyDescent="0.2">
      <c r="A104">
        <v>1</v>
      </c>
      <c r="B104" t="s">
        <v>52</v>
      </c>
      <c r="C104" t="s">
        <v>7</v>
      </c>
      <c r="D104">
        <v>0</v>
      </c>
      <c r="E104">
        <v>1665321.8287038601</v>
      </c>
      <c r="F104">
        <v>1</v>
      </c>
      <c r="G104">
        <v>0</v>
      </c>
      <c r="H104">
        <v>40</v>
      </c>
      <c r="I104">
        <v>0</v>
      </c>
      <c r="J104">
        <f>IF(Table1[[#This Row],[time]]&lt;7200000,1,0)</f>
        <v>1</v>
      </c>
      <c r="K104">
        <f>SUMIFS(Table1[time],Table1[repetition],Table1[[#This Row],[repetition]],Table1[config],Table1[[#This Row],[config]])</f>
        <v>34467459.806213811</v>
      </c>
      <c r="L104">
        <v>0</v>
      </c>
    </row>
    <row r="105" spans="1:12" x14ac:dyDescent="0.2">
      <c r="A105">
        <v>1</v>
      </c>
      <c r="B105" t="s">
        <v>33</v>
      </c>
      <c r="C105" t="s">
        <v>7</v>
      </c>
      <c r="D105">
        <v>0</v>
      </c>
      <c r="E105">
        <v>116932.57655086899</v>
      </c>
      <c r="F105">
        <v>0</v>
      </c>
      <c r="G105">
        <v>0</v>
      </c>
      <c r="H105">
        <v>0</v>
      </c>
      <c r="I105">
        <v>0</v>
      </c>
      <c r="J105">
        <f>IF(Table1[[#This Row],[time]]&lt;7200000,1,0)</f>
        <v>1</v>
      </c>
      <c r="K105">
        <f>SUMIFS(Table1[time],Table1[repetition],Table1[[#This Row],[repetition]],Table1[config],Table1[[#This Row],[config]])</f>
        <v>34467459.806213811</v>
      </c>
      <c r="L105">
        <v>0</v>
      </c>
    </row>
    <row r="106" spans="1:12" x14ac:dyDescent="0.2">
      <c r="A106">
        <v>1</v>
      </c>
      <c r="B106" t="s">
        <v>40</v>
      </c>
      <c r="C106" t="s">
        <v>7</v>
      </c>
      <c r="D106">
        <v>0</v>
      </c>
      <c r="E106">
        <v>7219403.6617029896</v>
      </c>
      <c r="F106">
        <v>0</v>
      </c>
      <c r="G106">
        <v>0</v>
      </c>
      <c r="H106">
        <v>5</v>
      </c>
      <c r="I106">
        <v>0</v>
      </c>
      <c r="J106">
        <f>IF(Table1[[#This Row],[time]]&lt;7200000,1,0)</f>
        <v>0</v>
      </c>
      <c r="K106">
        <f>SUMIFS(Table1[time],Table1[repetition],Table1[[#This Row],[repetition]],Table1[config],Table1[[#This Row],[config]])</f>
        <v>34467459.806213811</v>
      </c>
      <c r="L106">
        <v>0</v>
      </c>
    </row>
    <row r="107" spans="1:12" x14ac:dyDescent="0.2">
      <c r="A107">
        <v>1</v>
      </c>
      <c r="B107" t="s">
        <v>50</v>
      </c>
      <c r="C107" t="s">
        <v>7</v>
      </c>
      <c r="D107">
        <v>0</v>
      </c>
      <c r="E107">
        <v>364427.12320899498</v>
      </c>
      <c r="F107">
        <v>4</v>
      </c>
      <c r="G107">
        <v>0</v>
      </c>
      <c r="H107">
        <v>42</v>
      </c>
      <c r="I107">
        <v>0</v>
      </c>
      <c r="J107">
        <f>IF(Table1[[#This Row],[time]]&lt;7200000,1,0)</f>
        <v>1</v>
      </c>
      <c r="K107">
        <f>SUMIFS(Table1[time],Table1[repetition],Table1[[#This Row],[repetition]],Table1[config],Table1[[#This Row],[config]])</f>
        <v>34467459.806213811</v>
      </c>
      <c r="L107">
        <v>0</v>
      </c>
    </row>
    <row r="108" spans="1:12" x14ac:dyDescent="0.2">
      <c r="A108">
        <v>1</v>
      </c>
      <c r="B108" t="s">
        <v>42</v>
      </c>
      <c r="C108" t="s">
        <v>7</v>
      </c>
      <c r="D108">
        <v>0</v>
      </c>
      <c r="E108">
        <v>125508.529233047</v>
      </c>
      <c r="F108">
        <v>0</v>
      </c>
      <c r="G108">
        <v>0</v>
      </c>
      <c r="H108">
        <v>0</v>
      </c>
      <c r="I108">
        <v>0</v>
      </c>
      <c r="J108">
        <f>IF(Table1[[#This Row],[time]]&lt;7200000,1,0)</f>
        <v>1</v>
      </c>
      <c r="K108">
        <f>SUMIFS(Table1[time],Table1[repetition],Table1[[#This Row],[repetition]],Table1[config],Table1[[#This Row],[config]])</f>
        <v>34467459.806213811</v>
      </c>
      <c r="L108">
        <v>0</v>
      </c>
    </row>
    <row r="109" spans="1:12" x14ac:dyDescent="0.2">
      <c r="A109">
        <v>1</v>
      </c>
      <c r="B109" t="s">
        <v>56</v>
      </c>
      <c r="C109" t="s">
        <v>7</v>
      </c>
      <c r="D109">
        <v>0</v>
      </c>
      <c r="E109">
        <v>3998008.9840029799</v>
      </c>
      <c r="F109">
        <v>3</v>
      </c>
      <c r="G109">
        <v>0</v>
      </c>
      <c r="H109">
        <v>82</v>
      </c>
      <c r="I109">
        <v>0</v>
      </c>
      <c r="J109">
        <f>IF(Table1[[#This Row],[time]]&lt;7200000,1,0)</f>
        <v>1</v>
      </c>
      <c r="K109">
        <f>SUMIFS(Table1[time],Table1[repetition],Table1[[#This Row],[repetition]],Table1[config],Table1[[#This Row],[config]])</f>
        <v>34467459.806213811</v>
      </c>
      <c r="L109">
        <v>0</v>
      </c>
    </row>
    <row r="110" spans="1:12" x14ac:dyDescent="0.2">
      <c r="A110">
        <v>1</v>
      </c>
      <c r="B110" t="s">
        <v>45</v>
      </c>
      <c r="C110" t="s">
        <v>7</v>
      </c>
      <c r="D110">
        <v>0</v>
      </c>
      <c r="E110">
        <v>469154.05870112497</v>
      </c>
      <c r="F110">
        <v>10</v>
      </c>
      <c r="G110">
        <v>0</v>
      </c>
      <c r="H110">
        <v>97</v>
      </c>
      <c r="I110">
        <v>0</v>
      </c>
      <c r="J110">
        <f>IF(Table1[[#This Row],[time]]&lt;7200000,1,0)</f>
        <v>1</v>
      </c>
      <c r="K110">
        <f>SUMIFS(Table1[time],Table1[repetition],Table1[[#This Row],[repetition]],Table1[config],Table1[[#This Row],[config]])</f>
        <v>34467459.806213811</v>
      </c>
      <c r="L110">
        <v>0</v>
      </c>
    </row>
    <row r="111" spans="1:12" x14ac:dyDescent="0.2">
      <c r="A111">
        <v>1</v>
      </c>
      <c r="B111" t="s">
        <v>53</v>
      </c>
      <c r="C111" t="s">
        <v>7</v>
      </c>
      <c r="D111">
        <v>0</v>
      </c>
      <c r="E111">
        <v>247369.280159007</v>
      </c>
      <c r="F111">
        <v>2</v>
      </c>
      <c r="G111">
        <v>0</v>
      </c>
      <c r="H111">
        <v>19</v>
      </c>
      <c r="I111">
        <v>0</v>
      </c>
      <c r="J111">
        <f>IF(Table1[[#This Row],[time]]&lt;7200000,1,0)</f>
        <v>1</v>
      </c>
      <c r="K111">
        <f>SUMIFS(Table1[time],Table1[repetition],Table1[[#This Row],[repetition]],Table1[config],Table1[[#This Row],[config]])</f>
        <v>34467459.806213811</v>
      </c>
      <c r="L111">
        <v>0</v>
      </c>
    </row>
    <row r="112" spans="1:12" x14ac:dyDescent="0.2">
      <c r="A112">
        <v>1</v>
      </c>
      <c r="B112" t="s">
        <v>41</v>
      </c>
      <c r="C112" t="s">
        <v>7</v>
      </c>
      <c r="D112">
        <v>0</v>
      </c>
      <c r="E112">
        <v>1255719.47965584</v>
      </c>
      <c r="F112">
        <v>6</v>
      </c>
      <c r="G112">
        <v>0</v>
      </c>
      <c r="H112">
        <v>42</v>
      </c>
      <c r="I112">
        <v>0</v>
      </c>
      <c r="J112">
        <f>IF(Table1[[#This Row],[time]]&lt;7200000,1,0)</f>
        <v>1</v>
      </c>
      <c r="K112">
        <f>SUMIFS(Table1[time],Table1[repetition],Table1[[#This Row],[repetition]],Table1[config],Table1[[#This Row],[config]])</f>
        <v>34467459.806213811</v>
      </c>
      <c r="L112">
        <v>0</v>
      </c>
    </row>
    <row r="113" spans="1:12" x14ac:dyDescent="0.2">
      <c r="A113">
        <v>1</v>
      </c>
      <c r="B113" t="s">
        <v>30</v>
      </c>
      <c r="C113" t="s">
        <v>7</v>
      </c>
      <c r="D113">
        <v>0</v>
      </c>
      <c r="E113">
        <v>1025310.875786</v>
      </c>
      <c r="F113">
        <v>4</v>
      </c>
      <c r="G113">
        <v>0</v>
      </c>
      <c r="H113">
        <v>53</v>
      </c>
      <c r="I113">
        <v>0</v>
      </c>
      <c r="J113">
        <f>IF(Table1[[#This Row],[time]]&lt;7200000,1,0)</f>
        <v>1</v>
      </c>
      <c r="K113">
        <f>SUMIFS(Table1[time],Table1[repetition],Table1[[#This Row],[repetition]],Table1[config],Table1[[#This Row],[config]])</f>
        <v>34467459.806213811</v>
      </c>
      <c r="L113">
        <v>0</v>
      </c>
    </row>
    <row r="114" spans="1:12" x14ac:dyDescent="0.2">
      <c r="A114">
        <v>1</v>
      </c>
      <c r="B114" t="s">
        <v>54</v>
      </c>
      <c r="C114" t="s">
        <v>7</v>
      </c>
      <c r="D114">
        <v>0</v>
      </c>
      <c r="E114">
        <v>392237.647346919</v>
      </c>
      <c r="F114">
        <v>0</v>
      </c>
      <c r="G114">
        <v>0</v>
      </c>
      <c r="H114">
        <v>0</v>
      </c>
      <c r="I114">
        <v>0</v>
      </c>
      <c r="J114">
        <f>IF(Table1[[#This Row],[time]]&lt;7200000,1,0)</f>
        <v>1</v>
      </c>
      <c r="K114">
        <f>SUMIFS(Table1[time],Table1[repetition],Table1[[#This Row],[repetition]],Table1[config],Table1[[#This Row],[config]])</f>
        <v>34467459.806213811</v>
      </c>
      <c r="L114">
        <v>0</v>
      </c>
    </row>
    <row r="115" spans="1:12" x14ac:dyDescent="0.2">
      <c r="A115">
        <v>1</v>
      </c>
      <c r="B115" t="s">
        <v>39</v>
      </c>
      <c r="C115" t="s">
        <v>7</v>
      </c>
      <c r="D115">
        <v>0</v>
      </c>
      <c r="E115">
        <v>318124.75837394502</v>
      </c>
      <c r="F115">
        <v>4</v>
      </c>
      <c r="G115">
        <v>0</v>
      </c>
      <c r="H115">
        <v>0</v>
      </c>
      <c r="I115">
        <v>0</v>
      </c>
      <c r="J115">
        <f>IF(Table1[[#This Row],[time]]&lt;7200000,1,0)</f>
        <v>1</v>
      </c>
      <c r="K115">
        <f>SUMIFS(Table1[time],Table1[repetition],Table1[[#This Row],[repetition]],Table1[config],Table1[[#This Row],[config]])</f>
        <v>34467459.806213811</v>
      </c>
      <c r="L115">
        <v>0</v>
      </c>
    </row>
    <row r="116" spans="1:12" x14ac:dyDescent="0.2">
      <c r="A116">
        <v>1</v>
      </c>
      <c r="B116" t="s">
        <v>49</v>
      </c>
      <c r="C116" t="s">
        <v>7</v>
      </c>
      <c r="D116">
        <v>0</v>
      </c>
      <c r="E116">
        <v>668576.65451778995</v>
      </c>
      <c r="F116">
        <v>0</v>
      </c>
      <c r="G116">
        <v>0</v>
      </c>
      <c r="H116">
        <v>0</v>
      </c>
      <c r="I116">
        <v>0</v>
      </c>
      <c r="J116">
        <f>IF(Table1[[#This Row],[time]]&lt;7200000,1,0)</f>
        <v>1</v>
      </c>
      <c r="K116">
        <f>SUMIFS(Table1[time],Table1[repetition],Table1[[#This Row],[repetition]],Table1[config],Table1[[#This Row],[config]])</f>
        <v>34467459.806213811</v>
      </c>
      <c r="L116">
        <v>0</v>
      </c>
    </row>
    <row r="117" spans="1:12" x14ac:dyDescent="0.2">
      <c r="A117">
        <v>1</v>
      </c>
      <c r="B117" t="s">
        <v>47</v>
      </c>
      <c r="C117" t="s">
        <v>7</v>
      </c>
      <c r="D117">
        <v>0</v>
      </c>
      <c r="E117">
        <v>671276.99962700706</v>
      </c>
      <c r="F117">
        <v>2</v>
      </c>
      <c r="G117">
        <v>0</v>
      </c>
      <c r="H117">
        <v>23</v>
      </c>
      <c r="I117">
        <v>0</v>
      </c>
      <c r="J117">
        <f>IF(Table1[[#This Row],[time]]&lt;7200000,1,0)</f>
        <v>1</v>
      </c>
      <c r="K117">
        <f>SUMIFS(Table1[time],Table1[repetition],Table1[[#This Row],[repetition]],Table1[config],Table1[[#This Row],[config]])</f>
        <v>34467459.806213811</v>
      </c>
      <c r="L117">
        <v>0</v>
      </c>
    </row>
    <row r="118" spans="1:12" x14ac:dyDescent="0.2">
      <c r="A118">
        <v>1</v>
      </c>
      <c r="B118" t="s">
        <v>57</v>
      </c>
      <c r="C118" t="s">
        <v>7</v>
      </c>
      <c r="D118">
        <v>0</v>
      </c>
      <c r="E118">
        <v>209694.922629976</v>
      </c>
      <c r="F118">
        <v>1</v>
      </c>
      <c r="G118">
        <v>0</v>
      </c>
      <c r="H118">
        <v>2</v>
      </c>
      <c r="I118">
        <v>0</v>
      </c>
      <c r="J118">
        <f>IF(Table1[[#This Row],[time]]&lt;7200000,1,0)</f>
        <v>1</v>
      </c>
      <c r="K118">
        <f>SUMIFS(Table1[time],Table1[repetition],Table1[[#This Row],[repetition]],Table1[config],Table1[[#This Row],[config]])</f>
        <v>34467459.806213811</v>
      </c>
      <c r="L118">
        <v>0</v>
      </c>
    </row>
    <row r="119" spans="1:12" x14ac:dyDescent="0.2">
      <c r="A119">
        <v>1</v>
      </c>
      <c r="B119" t="s">
        <v>46</v>
      </c>
      <c r="C119" t="s">
        <v>7</v>
      </c>
      <c r="D119">
        <v>0</v>
      </c>
      <c r="E119">
        <v>535609.96392089804</v>
      </c>
      <c r="F119">
        <v>7</v>
      </c>
      <c r="G119">
        <v>0</v>
      </c>
      <c r="H119">
        <v>33</v>
      </c>
      <c r="I119">
        <v>0</v>
      </c>
      <c r="J119">
        <f>IF(Table1[[#This Row],[time]]&lt;7200000,1,0)</f>
        <v>1</v>
      </c>
      <c r="K119">
        <f>SUMIFS(Table1[time],Table1[repetition],Table1[[#This Row],[repetition]],Table1[config],Table1[[#This Row],[config]])</f>
        <v>34467459.806213811</v>
      </c>
      <c r="L119">
        <v>0</v>
      </c>
    </row>
    <row r="120" spans="1:12" x14ac:dyDescent="0.2">
      <c r="A120">
        <v>1</v>
      </c>
      <c r="B120" t="s">
        <v>36</v>
      </c>
      <c r="C120" t="s">
        <v>7</v>
      </c>
      <c r="D120">
        <v>1</v>
      </c>
      <c r="E120">
        <v>842727.56271902402</v>
      </c>
      <c r="F120">
        <v>0</v>
      </c>
      <c r="G120">
        <v>0</v>
      </c>
      <c r="H120">
        <v>0</v>
      </c>
      <c r="I120">
        <v>0</v>
      </c>
      <c r="J120">
        <f>IF(Table1[[#This Row],[time]]&lt;7200000,1,0)</f>
        <v>1</v>
      </c>
      <c r="K120">
        <f>SUMIFS(Table1[time],Table1[repetition],Table1[[#This Row],[repetition]],Table1[config],Table1[[#This Row],[config]])</f>
        <v>34467459.806213811</v>
      </c>
      <c r="L120">
        <v>0</v>
      </c>
    </row>
    <row r="121" spans="1:12" x14ac:dyDescent="0.2">
      <c r="A121">
        <v>1</v>
      </c>
      <c r="B121" t="s">
        <v>55</v>
      </c>
      <c r="C121" t="s">
        <v>7</v>
      </c>
      <c r="D121">
        <v>8</v>
      </c>
      <c r="E121">
        <v>2432742.9071869701</v>
      </c>
      <c r="F121">
        <v>0</v>
      </c>
      <c r="G121">
        <v>0</v>
      </c>
      <c r="H121">
        <v>0</v>
      </c>
      <c r="I121">
        <v>0</v>
      </c>
      <c r="J121">
        <f>IF(Table1[[#This Row],[time]]&lt;7200000,1,0)</f>
        <v>1</v>
      </c>
      <c r="K121">
        <f>SUMIFS(Table1[time],Table1[repetition],Table1[[#This Row],[repetition]],Table1[config],Table1[[#This Row],[config]])</f>
        <v>34467459.806213811</v>
      </c>
      <c r="L121">
        <v>0</v>
      </c>
    </row>
    <row r="122" spans="1:12" x14ac:dyDescent="0.2">
      <c r="A122">
        <v>2</v>
      </c>
      <c r="B122" t="s">
        <v>57</v>
      </c>
      <c r="C122" t="s">
        <v>7</v>
      </c>
      <c r="D122">
        <v>0</v>
      </c>
      <c r="E122">
        <v>41043.542159022698</v>
      </c>
      <c r="F122">
        <v>1</v>
      </c>
      <c r="G122">
        <v>0</v>
      </c>
      <c r="H122">
        <v>2</v>
      </c>
      <c r="I122">
        <v>0</v>
      </c>
      <c r="J122">
        <f>IF(Table1[[#This Row],[time]]&lt;7200000,1,0)</f>
        <v>1</v>
      </c>
      <c r="K122">
        <f>SUMIFS(Table1[time],Table1[repetition],Table1[[#This Row],[repetition]],Table1[config],Table1[[#This Row],[config]])</f>
        <v>1373895.5496787075</v>
      </c>
      <c r="L122">
        <v>0</v>
      </c>
    </row>
    <row r="123" spans="1:12" x14ac:dyDescent="0.2">
      <c r="A123">
        <v>2</v>
      </c>
      <c r="B123" t="s">
        <v>39</v>
      </c>
      <c r="C123" t="s">
        <v>7</v>
      </c>
      <c r="D123">
        <v>0</v>
      </c>
      <c r="E123">
        <v>44859.043415868597</v>
      </c>
      <c r="F123">
        <v>4</v>
      </c>
      <c r="G123">
        <v>0</v>
      </c>
      <c r="H123">
        <v>0</v>
      </c>
      <c r="I123">
        <v>0</v>
      </c>
      <c r="J123">
        <f>IF(Table1[[#This Row],[time]]&lt;7200000,1,0)</f>
        <v>1</v>
      </c>
      <c r="K123">
        <f>SUMIFS(Table1[time],Table1[repetition],Table1[[#This Row],[repetition]],Table1[config],Table1[[#This Row],[config]])</f>
        <v>1373895.5496787075</v>
      </c>
      <c r="L123">
        <v>0</v>
      </c>
    </row>
    <row r="124" spans="1:12" x14ac:dyDescent="0.2">
      <c r="A124">
        <v>2</v>
      </c>
      <c r="B124" t="s">
        <v>34</v>
      </c>
      <c r="C124" t="s">
        <v>7</v>
      </c>
      <c r="D124">
        <v>0</v>
      </c>
      <c r="E124">
        <v>41289.332539075898</v>
      </c>
      <c r="F124">
        <v>1</v>
      </c>
      <c r="G124">
        <v>0</v>
      </c>
      <c r="H124">
        <v>0</v>
      </c>
      <c r="I124">
        <v>0</v>
      </c>
      <c r="J124">
        <f>IF(Table1[[#This Row],[time]]&lt;7200000,1,0)</f>
        <v>1</v>
      </c>
      <c r="K124">
        <f>SUMIFS(Table1[time],Table1[repetition],Table1[[#This Row],[repetition]],Table1[config],Table1[[#This Row],[config]])</f>
        <v>1373895.5496787075</v>
      </c>
      <c r="L124">
        <v>0</v>
      </c>
    </row>
    <row r="125" spans="1:12" x14ac:dyDescent="0.2">
      <c r="A125">
        <v>2</v>
      </c>
      <c r="B125" t="s">
        <v>47</v>
      </c>
      <c r="C125" t="s">
        <v>7</v>
      </c>
      <c r="D125">
        <v>0</v>
      </c>
      <c r="E125">
        <v>41017.146226018602</v>
      </c>
      <c r="F125">
        <v>2</v>
      </c>
      <c r="G125">
        <v>0</v>
      </c>
      <c r="H125">
        <v>23</v>
      </c>
      <c r="I125">
        <v>0</v>
      </c>
      <c r="J125">
        <f>IF(Table1[[#This Row],[time]]&lt;7200000,1,0)</f>
        <v>1</v>
      </c>
      <c r="K125">
        <f>SUMIFS(Table1[time],Table1[repetition],Table1[[#This Row],[repetition]],Table1[config],Table1[[#This Row],[config]])</f>
        <v>1373895.5496787075</v>
      </c>
      <c r="L125">
        <v>0</v>
      </c>
    </row>
    <row r="126" spans="1:12" x14ac:dyDescent="0.2">
      <c r="A126">
        <v>2</v>
      </c>
      <c r="B126" t="s">
        <v>51</v>
      </c>
      <c r="C126" t="s">
        <v>7</v>
      </c>
      <c r="D126">
        <v>0</v>
      </c>
      <c r="E126">
        <v>42838.315193075599</v>
      </c>
      <c r="F126">
        <v>0</v>
      </c>
      <c r="G126">
        <v>0</v>
      </c>
      <c r="H126">
        <v>0</v>
      </c>
      <c r="I126">
        <v>0</v>
      </c>
      <c r="J126">
        <f>IF(Table1[[#This Row],[time]]&lt;7200000,1,0)</f>
        <v>1</v>
      </c>
      <c r="K126">
        <f>SUMIFS(Table1[time],Table1[repetition],Table1[[#This Row],[repetition]],Table1[config],Table1[[#This Row],[config]])</f>
        <v>1373895.5496787075</v>
      </c>
      <c r="L126">
        <v>0</v>
      </c>
    </row>
    <row r="127" spans="1:12" x14ac:dyDescent="0.2">
      <c r="A127">
        <v>2</v>
      </c>
      <c r="B127" t="s">
        <v>41</v>
      </c>
      <c r="C127" t="s">
        <v>7</v>
      </c>
      <c r="D127">
        <v>0</v>
      </c>
      <c r="E127">
        <v>43363.500095903801</v>
      </c>
      <c r="F127">
        <v>6</v>
      </c>
      <c r="G127">
        <v>0</v>
      </c>
      <c r="H127">
        <v>42</v>
      </c>
      <c r="I127">
        <v>0</v>
      </c>
      <c r="J127">
        <f>IF(Table1[[#This Row],[time]]&lt;7200000,1,0)</f>
        <v>1</v>
      </c>
      <c r="K127">
        <f>SUMIFS(Table1[time],Table1[repetition],Table1[[#This Row],[repetition]],Table1[config],Table1[[#This Row],[config]])</f>
        <v>1373895.5496787075</v>
      </c>
      <c r="L127">
        <v>0</v>
      </c>
    </row>
    <row r="128" spans="1:12" x14ac:dyDescent="0.2">
      <c r="A128">
        <v>2</v>
      </c>
      <c r="B128" t="s">
        <v>32</v>
      </c>
      <c r="C128" t="s">
        <v>7</v>
      </c>
      <c r="D128">
        <v>0</v>
      </c>
      <c r="E128">
        <v>43899.575098883302</v>
      </c>
      <c r="F128">
        <v>1</v>
      </c>
      <c r="G128">
        <v>0</v>
      </c>
      <c r="H128">
        <v>0</v>
      </c>
      <c r="I128">
        <v>0</v>
      </c>
      <c r="J128">
        <f>IF(Table1[[#This Row],[time]]&lt;7200000,1,0)</f>
        <v>1</v>
      </c>
      <c r="K128">
        <f>SUMIFS(Table1[time],Table1[repetition],Table1[[#This Row],[repetition]],Table1[config],Table1[[#This Row],[config]])</f>
        <v>1373895.5496787075</v>
      </c>
      <c r="L128">
        <v>0</v>
      </c>
    </row>
    <row r="129" spans="1:12" x14ac:dyDescent="0.2">
      <c r="A129">
        <v>2</v>
      </c>
      <c r="B129" t="s">
        <v>43</v>
      </c>
      <c r="C129" t="s">
        <v>7</v>
      </c>
      <c r="D129">
        <v>0</v>
      </c>
      <c r="E129">
        <v>43699.360824888499</v>
      </c>
      <c r="F129">
        <v>0</v>
      </c>
      <c r="G129">
        <v>0</v>
      </c>
      <c r="H129">
        <v>0</v>
      </c>
      <c r="I129">
        <v>0</v>
      </c>
      <c r="J129">
        <f>IF(Table1[[#This Row],[time]]&lt;7200000,1,0)</f>
        <v>1</v>
      </c>
      <c r="K129">
        <f>SUMIFS(Table1[time],Table1[repetition],Table1[[#This Row],[repetition]],Table1[config],Table1[[#This Row],[config]])</f>
        <v>1373895.5496787075</v>
      </c>
      <c r="L129">
        <v>0</v>
      </c>
    </row>
    <row r="130" spans="1:12" x14ac:dyDescent="0.2">
      <c r="A130">
        <v>2</v>
      </c>
      <c r="B130" t="s">
        <v>49</v>
      </c>
      <c r="C130" t="s">
        <v>7</v>
      </c>
      <c r="D130">
        <v>0</v>
      </c>
      <c r="E130">
        <v>41807.739082956599</v>
      </c>
      <c r="F130">
        <v>0</v>
      </c>
      <c r="G130">
        <v>0</v>
      </c>
      <c r="H130">
        <v>0</v>
      </c>
      <c r="I130">
        <v>0</v>
      </c>
      <c r="J130">
        <f>IF(Table1[[#This Row],[time]]&lt;7200000,1,0)</f>
        <v>1</v>
      </c>
      <c r="K130">
        <f>SUMIFS(Table1[time],Table1[repetition],Table1[[#This Row],[repetition]],Table1[config],Table1[[#This Row],[config]])</f>
        <v>1373895.5496787075</v>
      </c>
      <c r="L130">
        <v>0</v>
      </c>
    </row>
    <row r="131" spans="1:12" x14ac:dyDescent="0.2">
      <c r="A131">
        <v>2</v>
      </c>
      <c r="B131" t="s">
        <v>56</v>
      </c>
      <c r="C131" t="s">
        <v>7</v>
      </c>
      <c r="D131">
        <v>0</v>
      </c>
      <c r="E131">
        <v>42893.907594028802</v>
      </c>
      <c r="F131">
        <v>3</v>
      </c>
      <c r="G131">
        <v>0</v>
      </c>
      <c r="H131">
        <v>82</v>
      </c>
      <c r="I131">
        <v>0</v>
      </c>
      <c r="J131">
        <f>IF(Table1[[#This Row],[time]]&lt;7200000,1,0)</f>
        <v>1</v>
      </c>
      <c r="K131">
        <f>SUMIFS(Table1[time],Table1[repetition],Table1[[#This Row],[repetition]],Table1[config],Table1[[#This Row],[config]])</f>
        <v>1373895.5496787075</v>
      </c>
      <c r="L131">
        <v>0</v>
      </c>
    </row>
    <row r="132" spans="1:12" x14ac:dyDescent="0.2">
      <c r="A132">
        <v>2</v>
      </c>
      <c r="B132" t="s">
        <v>37</v>
      </c>
      <c r="C132" t="s">
        <v>7</v>
      </c>
      <c r="D132">
        <v>0</v>
      </c>
      <c r="E132">
        <v>43910.590961109803</v>
      </c>
      <c r="F132">
        <v>0</v>
      </c>
      <c r="G132">
        <v>0</v>
      </c>
      <c r="H132">
        <v>0</v>
      </c>
      <c r="I132">
        <v>0</v>
      </c>
      <c r="J132">
        <f>IF(Table1[[#This Row],[time]]&lt;7200000,1,0)</f>
        <v>1</v>
      </c>
      <c r="K132">
        <f>SUMIFS(Table1[time],Table1[repetition],Table1[[#This Row],[repetition]],Table1[config],Table1[[#This Row],[config]])</f>
        <v>1373895.5496787075</v>
      </c>
      <c r="L132">
        <v>0</v>
      </c>
    </row>
    <row r="133" spans="1:12" x14ac:dyDescent="0.2">
      <c r="A133">
        <v>2</v>
      </c>
      <c r="B133" t="s">
        <v>28</v>
      </c>
      <c r="C133" t="s">
        <v>7</v>
      </c>
      <c r="D133">
        <v>0</v>
      </c>
      <c r="E133">
        <v>43699.874755926401</v>
      </c>
      <c r="F133">
        <v>0</v>
      </c>
      <c r="G133">
        <v>0</v>
      </c>
      <c r="H133">
        <v>0</v>
      </c>
      <c r="I133">
        <v>0</v>
      </c>
      <c r="J133">
        <f>IF(Table1[[#This Row],[time]]&lt;7200000,1,0)</f>
        <v>1</v>
      </c>
      <c r="K133">
        <f>SUMIFS(Table1[time],Table1[repetition],Table1[[#This Row],[repetition]],Table1[config],Table1[[#This Row],[config]])</f>
        <v>1373895.5496787075</v>
      </c>
      <c r="L133">
        <v>0</v>
      </c>
    </row>
    <row r="134" spans="1:12" x14ac:dyDescent="0.2">
      <c r="A134">
        <v>2</v>
      </c>
      <c r="B134" t="s">
        <v>33</v>
      </c>
      <c r="C134" t="s">
        <v>7</v>
      </c>
      <c r="D134">
        <v>0</v>
      </c>
      <c r="E134">
        <v>42549.891929142097</v>
      </c>
      <c r="F134">
        <v>0</v>
      </c>
      <c r="G134">
        <v>0</v>
      </c>
      <c r="H134">
        <v>0</v>
      </c>
      <c r="I134">
        <v>0</v>
      </c>
      <c r="J134">
        <f>IF(Table1[[#This Row],[time]]&lt;7200000,1,0)</f>
        <v>1</v>
      </c>
      <c r="K134">
        <f>SUMIFS(Table1[time],Table1[repetition],Table1[[#This Row],[repetition]],Table1[config],Table1[[#This Row],[config]])</f>
        <v>1373895.5496787075</v>
      </c>
      <c r="L134">
        <v>0</v>
      </c>
    </row>
    <row r="135" spans="1:12" x14ac:dyDescent="0.2">
      <c r="A135">
        <v>2</v>
      </c>
      <c r="B135" t="s">
        <v>40</v>
      </c>
      <c r="C135" t="s">
        <v>7</v>
      </c>
      <c r="D135">
        <v>0</v>
      </c>
      <c r="E135">
        <v>117627.688638167</v>
      </c>
      <c r="F135">
        <v>0</v>
      </c>
      <c r="G135">
        <v>0</v>
      </c>
      <c r="H135">
        <v>5</v>
      </c>
      <c r="I135">
        <v>0</v>
      </c>
      <c r="J135">
        <f>IF(Table1[[#This Row],[time]]&lt;7200000,1,0)</f>
        <v>1</v>
      </c>
      <c r="K135">
        <f>SUMIFS(Table1[time],Table1[repetition],Table1[[#This Row],[repetition]],Table1[config],Table1[[#This Row],[config]])</f>
        <v>1373895.5496787075</v>
      </c>
      <c r="L135">
        <v>0</v>
      </c>
    </row>
    <row r="136" spans="1:12" x14ac:dyDescent="0.2">
      <c r="A136">
        <v>2</v>
      </c>
      <c r="B136" t="s">
        <v>54</v>
      </c>
      <c r="C136" t="s">
        <v>7</v>
      </c>
      <c r="D136">
        <v>0</v>
      </c>
      <c r="E136">
        <v>44144.146014004902</v>
      </c>
      <c r="F136">
        <v>0</v>
      </c>
      <c r="G136">
        <v>0</v>
      </c>
      <c r="H136">
        <v>0</v>
      </c>
      <c r="I136">
        <v>0</v>
      </c>
      <c r="J136">
        <f>IF(Table1[[#This Row],[time]]&lt;7200000,1,0)</f>
        <v>1</v>
      </c>
      <c r="K136">
        <f>SUMIFS(Table1[time],Table1[repetition],Table1[[#This Row],[repetition]],Table1[config],Table1[[#This Row],[config]])</f>
        <v>1373895.5496787075</v>
      </c>
      <c r="L136">
        <v>0</v>
      </c>
    </row>
    <row r="137" spans="1:12" x14ac:dyDescent="0.2">
      <c r="A137">
        <v>2</v>
      </c>
      <c r="B137" t="s">
        <v>30</v>
      </c>
      <c r="C137" t="s">
        <v>7</v>
      </c>
      <c r="D137">
        <v>0</v>
      </c>
      <c r="E137">
        <v>44122.387231094697</v>
      </c>
      <c r="F137">
        <v>4</v>
      </c>
      <c r="G137">
        <v>0</v>
      </c>
      <c r="H137">
        <v>53</v>
      </c>
      <c r="I137">
        <v>0</v>
      </c>
      <c r="J137">
        <f>IF(Table1[[#This Row],[time]]&lt;7200000,1,0)</f>
        <v>1</v>
      </c>
      <c r="K137">
        <f>SUMIFS(Table1[time],Table1[repetition],Table1[[#This Row],[repetition]],Table1[config],Table1[[#This Row],[config]])</f>
        <v>1373895.5496787075</v>
      </c>
      <c r="L137">
        <v>0</v>
      </c>
    </row>
    <row r="138" spans="1:12" x14ac:dyDescent="0.2">
      <c r="A138">
        <v>2</v>
      </c>
      <c r="B138" t="s">
        <v>55</v>
      </c>
      <c r="C138" t="s">
        <v>7</v>
      </c>
      <c r="D138">
        <v>0</v>
      </c>
      <c r="E138">
        <v>44176.150343148001</v>
      </c>
      <c r="F138">
        <v>0</v>
      </c>
      <c r="G138">
        <v>0</v>
      </c>
      <c r="H138">
        <v>0</v>
      </c>
      <c r="I138">
        <v>0</v>
      </c>
      <c r="J138">
        <f>IF(Table1[[#This Row],[time]]&lt;7200000,1,0)</f>
        <v>1</v>
      </c>
      <c r="K138">
        <f>SUMIFS(Table1[time],Table1[repetition],Table1[[#This Row],[repetition]],Table1[config],Table1[[#This Row],[config]])</f>
        <v>1373895.5496787075</v>
      </c>
      <c r="L138">
        <v>0</v>
      </c>
    </row>
    <row r="139" spans="1:12" x14ac:dyDescent="0.2">
      <c r="A139">
        <v>2</v>
      </c>
      <c r="B139" t="s">
        <v>36</v>
      </c>
      <c r="C139" t="s">
        <v>7</v>
      </c>
      <c r="D139">
        <v>0</v>
      </c>
      <c r="E139">
        <v>44122.936861123802</v>
      </c>
      <c r="F139">
        <v>0</v>
      </c>
      <c r="G139">
        <v>0</v>
      </c>
      <c r="H139">
        <v>0</v>
      </c>
      <c r="I139">
        <v>0</v>
      </c>
      <c r="J139">
        <f>IF(Table1[[#This Row],[time]]&lt;7200000,1,0)</f>
        <v>1</v>
      </c>
      <c r="K139">
        <f>SUMIFS(Table1[time],Table1[repetition],Table1[[#This Row],[repetition]],Table1[config],Table1[[#This Row],[config]])</f>
        <v>1373895.5496787075</v>
      </c>
      <c r="L139">
        <v>0</v>
      </c>
    </row>
    <row r="140" spans="1:12" x14ac:dyDescent="0.2">
      <c r="A140">
        <v>2</v>
      </c>
      <c r="B140" t="s">
        <v>35</v>
      </c>
      <c r="C140" t="s">
        <v>7</v>
      </c>
      <c r="D140">
        <v>0</v>
      </c>
      <c r="E140">
        <v>44998.798281885604</v>
      </c>
      <c r="F140">
        <v>0</v>
      </c>
      <c r="G140">
        <v>0</v>
      </c>
      <c r="H140">
        <v>0</v>
      </c>
      <c r="I140">
        <v>0</v>
      </c>
      <c r="J140">
        <f>IF(Table1[[#This Row],[time]]&lt;7200000,1,0)</f>
        <v>1</v>
      </c>
      <c r="K140">
        <f>SUMIFS(Table1[time],Table1[repetition],Table1[[#This Row],[repetition]],Table1[config],Table1[[#This Row],[config]])</f>
        <v>1373895.5496787075</v>
      </c>
      <c r="L140">
        <v>0</v>
      </c>
    </row>
    <row r="141" spans="1:12" x14ac:dyDescent="0.2">
      <c r="A141">
        <v>2</v>
      </c>
      <c r="B141" t="s">
        <v>50</v>
      </c>
      <c r="C141" t="s">
        <v>7</v>
      </c>
      <c r="D141">
        <v>0</v>
      </c>
      <c r="E141">
        <v>44119.286553002799</v>
      </c>
      <c r="F141">
        <v>4</v>
      </c>
      <c r="G141">
        <v>0</v>
      </c>
      <c r="H141">
        <v>42</v>
      </c>
      <c r="I141">
        <v>0</v>
      </c>
      <c r="J141">
        <f>IF(Table1[[#This Row],[time]]&lt;7200000,1,0)</f>
        <v>1</v>
      </c>
      <c r="K141">
        <f>SUMIFS(Table1[time],Table1[repetition],Table1[[#This Row],[repetition]],Table1[config],Table1[[#This Row],[config]])</f>
        <v>1373895.5496787075</v>
      </c>
      <c r="L141">
        <v>0</v>
      </c>
    </row>
    <row r="142" spans="1:12" x14ac:dyDescent="0.2">
      <c r="A142">
        <v>2</v>
      </c>
      <c r="B142" t="s">
        <v>53</v>
      </c>
      <c r="C142" t="s">
        <v>7</v>
      </c>
      <c r="D142">
        <v>0</v>
      </c>
      <c r="E142">
        <v>43268.892107997002</v>
      </c>
      <c r="F142">
        <v>2</v>
      </c>
      <c r="G142">
        <v>0</v>
      </c>
      <c r="H142">
        <v>19</v>
      </c>
      <c r="I142">
        <v>0</v>
      </c>
      <c r="J142">
        <f>IF(Table1[[#This Row],[time]]&lt;7200000,1,0)</f>
        <v>1</v>
      </c>
      <c r="K142">
        <f>SUMIFS(Table1[time],Table1[repetition],Table1[[#This Row],[repetition]],Table1[config],Table1[[#This Row],[config]])</f>
        <v>1373895.5496787075</v>
      </c>
      <c r="L142">
        <v>0</v>
      </c>
    </row>
    <row r="143" spans="1:12" x14ac:dyDescent="0.2">
      <c r="A143">
        <v>2</v>
      </c>
      <c r="B143" t="s">
        <v>38</v>
      </c>
      <c r="C143" t="s">
        <v>7</v>
      </c>
      <c r="D143">
        <v>0</v>
      </c>
      <c r="E143">
        <v>44152.765653096103</v>
      </c>
      <c r="F143">
        <v>2</v>
      </c>
      <c r="G143">
        <v>0</v>
      </c>
      <c r="H143">
        <v>8</v>
      </c>
      <c r="I143">
        <v>0</v>
      </c>
      <c r="J143">
        <f>IF(Table1[[#This Row],[time]]&lt;7200000,1,0)</f>
        <v>1</v>
      </c>
      <c r="K143">
        <f>SUMIFS(Table1[time],Table1[repetition],Table1[[#This Row],[repetition]],Table1[config],Table1[[#This Row],[config]])</f>
        <v>1373895.5496787075</v>
      </c>
      <c r="L143">
        <v>0</v>
      </c>
    </row>
    <row r="144" spans="1:12" x14ac:dyDescent="0.2">
      <c r="A144">
        <v>2</v>
      </c>
      <c r="B144" t="s">
        <v>31</v>
      </c>
      <c r="C144" t="s">
        <v>7</v>
      </c>
      <c r="D144">
        <v>0</v>
      </c>
      <c r="E144">
        <v>43622.559515060799</v>
      </c>
      <c r="F144">
        <v>0</v>
      </c>
      <c r="G144">
        <v>0</v>
      </c>
      <c r="H144">
        <v>12</v>
      </c>
      <c r="I144">
        <v>0</v>
      </c>
      <c r="J144">
        <f>IF(Table1[[#This Row],[time]]&lt;7200000,1,0)</f>
        <v>1</v>
      </c>
      <c r="K144">
        <f>SUMIFS(Table1[time],Table1[repetition],Table1[[#This Row],[repetition]],Table1[config],Table1[[#This Row],[config]])</f>
        <v>1373895.5496787075</v>
      </c>
      <c r="L144">
        <v>0</v>
      </c>
    </row>
    <row r="145" spans="1:12" x14ac:dyDescent="0.2">
      <c r="A145">
        <v>2</v>
      </c>
      <c r="B145" t="s">
        <v>46</v>
      </c>
      <c r="C145" t="s">
        <v>7</v>
      </c>
      <c r="D145">
        <v>0</v>
      </c>
      <c r="E145">
        <v>42642.861583968603</v>
      </c>
      <c r="F145">
        <v>7</v>
      </c>
      <c r="G145">
        <v>0</v>
      </c>
      <c r="H145">
        <v>33</v>
      </c>
      <c r="I145">
        <v>0</v>
      </c>
      <c r="J145">
        <f>IF(Table1[[#This Row],[time]]&lt;7200000,1,0)</f>
        <v>1</v>
      </c>
      <c r="K145">
        <f>SUMIFS(Table1[time],Table1[repetition],Table1[[#This Row],[repetition]],Table1[config],Table1[[#This Row],[config]])</f>
        <v>1373895.5496787075</v>
      </c>
      <c r="L145">
        <v>0</v>
      </c>
    </row>
    <row r="146" spans="1:12" x14ac:dyDescent="0.2">
      <c r="A146">
        <v>2</v>
      </c>
      <c r="B146" t="s">
        <v>45</v>
      </c>
      <c r="C146" t="s">
        <v>7</v>
      </c>
      <c r="D146">
        <v>0</v>
      </c>
      <c r="E146">
        <v>42642.596146091797</v>
      </c>
      <c r="F146">
        <v>10</v>
      </c>
      <c r="G146">
        <v>0</v>
      </c>
      <c r="H146">
        <v>97</v>
      </c>
      <c r="I146">
        <v>0</v>
      </c>
      <c r="J146">
        <f>IF(Table1[[#This Row],[time]]&lt;7200000,1,0)</f>
        <v>1</v>
      </c>
      <c r="K146">
        <f>SUMIFS(Table1[time],Table1[repetition],Table1[[#This Row],[repetition]],Table1[config],Table1[[#This Row],[config]])</f>
        <v>1373895.5496787075</v>
      </c>
      <c r="L146">
        <v>0</v>
      </c>
    </row>
    <row r="147" spans="1:12" x14ac:dyDescent="0.2">
      <c r="A147">
        <v>2</v>
      </c>
      <c r="B147" t="s">
        <v>44</v>
      </c>
      <c r="C147" t="s">
        <v>7</v>
      </c>
      <c r="D147">
        <v>0</v>
      </c>
      <c r="E147">
        <v>43642.285025212899</v>
      </c>
      <c r="F147">
        <v>27</v>
      </c>
      <c r="G147">
        <v>0</v>
      </c>
      <c r="H147">
        <v>215</v>
      </c>
      <c r="I147">
        <v>0</v>
      </c>
      <c r="J147">
        <f>IF(Table1[[#This Row],[time]]&lt;7200000,1,0)</f>
        <v>1</v>
      </c>
      <c r="K147">
        <f>SUMIFS(Table1[time],Table1[repetition],Table1[[#This Row],[repetition]],Table1[config],Table1[[#This Row],[config]])</f>
        <v>1373895.5496787075</v>
      </c>
      <c r="L147">
        <v>0</v>
      </c>
    </row>
    <row r="148" spans="1:12" x14ac:dyDescent="0.2">
      <c r="A148">
        <v>2</v>
      </c>
      <c r="B148" t="s">
        <v>42</v>
      </c>
      <c r="C148" t="s">
        <v>7</v>
      </c>
      <c r="D148">
        <v>0</v>
      </c>
      <c r="E148">
        <v>43271.778720896596</v>
      </c>
      <c r="F148">
        <v>0</v>
      </c>
      <c r="G148">
        <v>0</v>
      </c>
      <c r="H148">
        <v>0</v>
      </c>
      <c r="I148">
        <v>0</v>
      </c>
      <c r="J148">
        <f>IF(Table1[[#This Row],[time]]&lt;7200000,1,0)</f>
        <v>1</v>
      </c>
      <c r="K148">
        <f>SUMIFS(Table1[time],Table1[repetition],Table1[[#This Row],[repetition]],Table1[config],Table1[[#This Row],[config]])</f>
        <v>1373895.5496787075</v>
      </c>
      <c r="L148">
        <v>0</v>
      </c>
    </row>
    <row r="149" spans="1:12" x14ac:dyDescent="0.2">
      <c r="A149">
        <v>2</v>
      </c>
      <c r="B149" t="s">
        <v>29</v>
      </c>
      <c r="C149" t="s">
        <v>7</v>
      </c>
      <c r="D149">
        <v>0</v>
      </c>
      <c r="E149">
        <v>44131.413432070898</v>
      </c>
      <c r="F149">
        <v>0</v>
      </c>
      <c r="G149">
        <v>0</v>
      </c>
      <c r="H149">
        <v>28</v>
      </c>
      <c r="I149">
        <v>0</v>
      </c>
      <c r="J149">
        <f>IF(Table1[[#This Row],[time]]&lt;7200000,1,0)</f>
        <v>1</v>
      </c>
      <c r="K149">
        <f>SUMIFS(Table1[time],Table1[repetition],Table1[[#This Row],[repetition]],Table1[config],Table1[[#This Row],[config]])</f>
        <v>1373895.5496787075</v>
      </c>
      <c r="L149">
        <v>0</v>
      </c>
    </row>
    <row r="150" spans="1:12" x14ac:dyDescent="0.2">
      <c r="A150">
        <v>2</v>
      </c>
      <c r="B150" t="s">
        <v>52</v>
      </c>
      <c r="C150" t="s">
        <v>7</v>
      </c>
      <c r="D150">
        <v>0</v>
      </c>
      <c r="E150">
        <v>42705.080531071799</v>
      </c>
      <c r="F150">
        <v>1</v>
      </c>
      <c r="G150">
        <v>0</v>
      </c>
      <c r="H150">
        <v>40</v>
      </c>
      <c r="I150">
        <v>0</v>
      </c>
      <c r="J150">
        <f>IF(Table1[[#This Row],[time]]&lt;7200000,1,0)</f>
        <v>1</v>
      </c>
      <c r="K150">
        <f>SUMIFS(Table1[time],Table1[repetition],Table1[[#This Row],[repetition]],Table1[config],Table1[[#This Row],[config]])</f>
        <v>1373895.5496787075</v>
      </c>
      <c r="L150">
        <v>0</v>
      </c>
    </row>
    <row r="151" spans="1:12" x14ac:dyDescent="0.2">
      <c r="A151">
        <v>2</v>
      </c>
      <c r="B151" t="s">
        <v>48</v>
      </c>
      <c r="C151" t="s">
        <v>7</v>
      </c>
      <c r="D151">
        <v>0</v>
      </c>
      <c r="E151">
        <v>43632.103164913096</v>
      </c>
      <c r="F151">
        <v>0</v>
      </c>
      <c r="G151">
        <v>0</v>
      </c>
      <c r="H151">
        <v>0</v>
      </c>
      <c r="I151">
        <v>0</v>
      </c>
      <c r="J151">
        <f>IF(Table1[[#This Row],[time]]&lt;7200000,1,0)</f>
        <v>1</v>
      </c>
      <c r="K151">
        <f>SUMIFS(Table1[time],Table1[repetition],Table1[[#This Row],[repetition]],Table1[config],Table1[[#This Row],[config]])</f>
        <v>1373895.5496787075</v>
      </c>
      <c r="L151">
        <v>0</v>
      </c>
    </row>
    <row r="152" spans="1:12" x14ac:dyDescent="0.2">
      <c r="A152">
        <v>3</v>
      </c>
      <c r="B152" t="s">
        <v>45</v>
      </c>
      <c r="C152" t="s">
        <v>7</v>
      </c>
      <c r="D152">
        <v>0</v>
      </c>
      <c r="E152">
        <v>44891.962552210302</v>
      </c>
      <c r="F152">
        <v>10</v>
      </c>
      <c r="G152">
        <v>0</v>
      </c>
      <c r="H152">
        <v>97</v>
      </c>
      <c r="I152">
        <v>0</v>
      </c>
      <c r="J152">
        <f>IF(Table1[[#This Row],[time]]&lt;7200000,1,0)</f>
        <v>1</v>
      </c>
      <c r="K152">
        <f>SUMIFS(Table1[time],Table1[repetition],Table1[[#This Row],[repetition]],Table1[config],Table1[[#This Row],[config]])</f>
        <v>8458688.6799812689</v>
      </c>
      <c r="L152">
        <v>0</v>
      </c>
    </row>
    <row r="153" spans="1:12" x14ac:dyDescent="0.2">
      <c r="A153">
        <v>3</v>
      </c>
      <c r="B153" t="s">
        <v>50</v>
      </c>
      <c r="C153" t="s">
        <v>7</v>
      </c>
      <c r="D153">
        <v>0</v>
      </c>
      <c r="E153">
        <v>44719.428404001497</v>
      </c>
      <c r="F153">
        <v>4</v>
      </c>
      <c r="G153">
        <v>0</v>
      </c>
      <c r="H153">
        <v>42</v>
      </c>
      <c r="I153">
        <v>0</v>
      </c>
      <c r="J153">
        <f>IF(Table1[[#This Row],[time]]&lt;7200000,1,0)</f>
        <v>1</v>
      </c>
      <c r="K153">
        <f>SUMIFS(Table1[time],Table1[repetition],Table1[[#This Row],[repetition]],Table1[config],Table1[[#This Row],[config]])</f>
        <v>8458688.6799812689</v>
      </c>
      <c r="L153">
        <v>0</v>
      </c>
    </row>
    <row r="154" spans="1:12" x14ac:dyDescent="0.2">
      <c r="A154">
        <v>3</v>
      </c>
      <c r="B154" t="s">
        <v>37</v>
      </c>
      <c r="C154" t="s">
        <v>7</v>
      </c>
      <c r="D154">
        <v>0</v>
      </c>
      <c r="E154">
        <v>46511.6396429948</v>
      </c>
      <c r="F154">
        <v>0</v>
      </c>
      <c r="G154">
        <v>0</v>
      </c>
      <c r="H154">
        <v>0</v>
      </c>
      <c r="I154">
        <v>0</v>
      </c>
      <c r="J154">
        <f>IF(Table1[[#This Row],[time]]&lt;7200000,1,0)</f>
        <v>1</v>
      </c>
      <c r="K154">
        <f>SUMIFS(Table1[time],Table1[repetition],Table1[[#This Row],[repetition]],Table1[config],Table1[[#This Row],[config]])</f>
        <v>8458688.6799812689</v>
      </c>
      <c r="L154">
        <v>0</v>
      </c>
    </row>
    <row r="155" spans="1:12" x14ac:dyDescent="0.2">
      <c r="A155">
        <v>3</v>
      </c>
      <c r="B155" t="s">
        <v>49</v>
      </c>
      <c r="C155" t="s">
        <v>7</v>
      </c>
      <c r="D155">
        <v>0</v>
      </c>
      <c r="E155">
        <v>20346.822879044299</v>
      </c>
      <c r="F155">
        <v>0</v>
      </c>
      <c r="G155">
        <v>0</v>
      </c>
      <c r="H155">
        <v>0</v>
      </c>
      <c r="I155">
        <v>0</v>
      </c>
      <c r="J155">
        <f>IF(Table1[[#This Row],[time]]&lt;7200000,1,0)</f>
        <v>1</v>
      </c>
      <c r="K155">
        <f>SUMIFS(Table1[time],Table1[repetition],Table1[[#This Row],[repetition]],Table1[config],Table1[[#This Row],[config]])</f>
        <v>8458688.6799812689</v>
      </c>
      <c r="L155">
        <v>0</v>
      </c>
    </row>
    <row r="156" spans="1:12" x14ac:dyDescent="0.2">
      <c r="A156">
        <v>3</v>
      </c>
      <c r="B156" t="s">
        <v>30</v>
      </c>
      <c r="C156" t="s">
        <v>7</v>
      </c>
      <c r="D156">
        <v>0</v>
      </c>
      <c r="E156">
        <v>43714.424666948602</v>
      </c>
      <c r="F156">
        <v>4</v>
      </c>
      <c r="G156">
        <v>0</v>
      </c>
      <c r="H156">
        <v>53</v>
      </c>
      <c r="I156">
        <v>0</v>
      </c>
      <c r="J156">
        <f>IF(Table1[[#This Row],[time]]&lt;7200000,1,0)</f>
        <v>1</v>
      </c>
      <c r="K156">
        <f>SUMIFS(Table1[time],Table1[repetition],Table1[[#This Row],[repetition]],Table1[config],Table1[[#This Row],[config]])</f>
        <v>8458688.6799812689</v>
      </c>
      <c r="L156">
        <v>0</v>
      </c>
    </row>
    <row r="157" spans="1:12" x14ac:dyDescent="0.2">
      <c r="A157">
        <v>3</v>
      </c>
      <c r="B157" t="s">
        <v>56</v>
      </c>
      <c r="C157" t="s">
        <v>7</v>
      </c>
      <c r="D157">
        <v>0</v>
      </c>
      <c r="E157">
        <v>44330.951387062603</v>
      </c>
      <c r="F157">
        <v>3</v>
      </c>
      <c r="G157">
        <v>0</v>
      </c>
      <c r="H157">
        <v>82</v>
      </c>
      <c r="I157">
        <v>0</v>
      </c>
      <c r="J157">
        <f>IF(Table1[[#This Row],[time]]&lt;7200000,1,0)</f>
        <v>1</v>
      </c>
      <c r="K157">
        <f>SUMIFS(Table1[time],Table1[repetition],Table1[[#This Row],[repetition]],Table1[config],Table1[[#This Row],[config]])</f>
        <v>8458688.6799812689</v>
      </c>
      <c r="L157">
        <v>0</v>
      </c>
    </row>
    <row r="158" spans="1:12" x14ac:dyDescent="0.2">
      <c r="A158">
        <v>3</v>
      </c>
      <c r="B158" t="s">
        <v>55</v>
      </c>
      <c r="C158" t="s">
        <v>7</v>
      </c>
      <c r="D158">
        <v>0</v>
      </c>
      <c r="E158">
        <v>45274.246844928697</v>
      </c>
      <c r="F158">
        <v>0</v>
      </c>
      <c r="G158">
        <v>0</v>
      </c>
      <c r="H158">
        <v>0</v>
      </c>
      <c r="I158">
        <v>0</v>
      </c>
      <c r="J158">
        <f>IF(Table1[[#This Row],[time]]&lt;7200000,1,0)</f>
        <v>1</v>
      </c>
      <c r="K158">
        <f>SUMIFS(Table1[time],Table1[repetition],Table1[[#This Row],[repetition]],Table1[config],Table1[[#This Row],[config]])</f>
        <v>8458688.6799812689</v>
      </c>
      <c r="L158">
        <v>0</v>
      </c>
    </row>
    <row r="159" spans="1:12" x14ac:dyDescent="0.2">
      <c r="A159">
        <v>3</v>
      </c>
      <c r="B159" t="s">
        <v>35</v>
      </c>
      <c r="C159" t="s">
        <v>7</v>
      </c>
      <c r="D159">
        <v>0</v>
      </c>
      <c r="E159">
        <v>18905.761890113299</v>
      </c>
      <c r="F159">
        <v>0</v>
      </c>
      <c r="G159">
        <v>0</v>
      </c>
      <c r="H159">
        <v>0</v>
      </c>
      <c r="I159">
        <v>0</v>
      </c>
      <c r="J159">
        <f>IF(Table1[[#This Row],[time]]&lt;7200000,1,0)</f>
        <v>1</v>
      </c>
      <c r="K159">
        <f>SUMIFS(Table1[time],Table1[repetition],Table1[[#This Row],[repetition]],Table1[config],Table1[[#This Row],[config]])</f>
        <v>8458688.6799812689</v>
      </c>
      <c r="L159">
        <v>0</v>
      </c>
    </row>
    <row r="160" spans="1:12" x14ac:dyDescent="0.2">
      <c r="A160">
        <v>3</v>
      </c>
      <c r="B160" t="s">
        <v>32</v>
      </c>
      <c r="C160" t="s">
        <v>7</v>
      </c>
      <c r="D160">
        <v>0</v>
      </c>
      <c r="E160">
        <v>20262.9301508422</v>
      </c>
      <c r="F160">
        <v>1</v>
      </c>
      <c r="G160">
        <v>0</v>
      </c>
      <c r="H160">
        <v>0</v>
      </c>
      <c r="I160">
        <v>0</v>
      </c>
      <c r="J160">
        <f>IF(Table1[[#This Row],[time]]&lt;7200000,1,0)</f>
        <v>1</v>
      </c>
      <c r="K160">
        <f>SUMIFS(Table1[time],Table1[repetition],Table1[[#This Row],[repetition]],Table1[config],Table1[[#This Row],[config]])</f>
        <v>8458688.6799812689</v>
      </c>
      <c r="L160">
        <v>0</v>
      </c>
    </row>
    <row r="161" spans="1:12" x14ac:dyDescent="0.2">
      <c r="A161">
        <v>3</v>
      </c>
      <c r="B161" t="s">
        <v>38</v>
      </c>
      <c r="C161" t="s">
        <v>7</v>
      </c>
      <c r="D161">
        <v>0</v>
      </c>
      <c r="E161">
        <v>45247.774277813704</v>
      </c>
      <c r="F161">
        <v>2</v>
      </c>
      <c r="G161">
        <v>0</v>
      </c>
      <c r="H161">
        <v>8</v>
      </c>
      <c r="I161">
        <v>0</v>
      </c>
      <c r="J161">
        <f>IF(Table1[[#This Row],[time]]&lt;7200000,1,0)</f>
        <v>1</v>
      </c>
      <c r="K161">
        <f>SUMIFS(Table1[time],Table1[repetition],Table1[[#This Row],[repetition]],Table1[config],Table1[[#This Row],[config]])</f>
        <v>8458688.6799812689</v>
      </c>
      <c r="L161">
        <v>0</v>
      </c>
    </row>
    <row r="162" spans="1:12" x14ac:dyDescent="0.2">
      <c r="A162">
        <v>3</v>
      </c>
      <c r="B162" t="s">
        <v>39</v>
      </c>
      <c r="C162" t="s">
        <v>7</v>
      </c>
      <c r="D162">
        <v>0</v>
      </c>
      <c r="E162">
        <v>48872.749607078702</v>
      </c>
      <c r="F162">
        <v>4</v>
      </c>
      <c r="G162">
        <v>0</v>
      </c>
      <c r="H162">
        <v>0</v>
      </c>
      <c r="I162">
        <v>0</v>
      </c>
      <c r="J162">
        <f>IF(Table1[[#This Row],[time]]&lt;7200000,1,0)</f>
        <v>1</v>
      </c>
      <c r="K162">
        <f>SUMIFS(Table1[time],Table1[repetition],Table1[[#This Row],[repetition]],Table1[config],Table1[[#This Row],[config]])</f>
        <v>8458688.6799812689</v>
      </c>
      <c r="L162">
        <v>0</v>
      </c>
    </row>
    <row r="163" spans="1:12" x14ac:dyDescent="0.2">
      <c r="A163">
        <v>3</v>
      </c>
      <c r="B163" t="s">
        <v>46</v>
      </c>
      <c r="C163" t="s">
        <v>7</v>
      </c>
      <c r="D163">
        <v>0</v>
      </c>
      <c r="E163">
        <v>44731.709226034502</v>
      </c>
      <c r="F163">
        <v>7</v>
      </c>
      <c r="G163">
        <v>0</v>
      </c>
      <c r="H163">
        <v>33</v>
      </c>
      <c r="I163">
        <v>0</v>
      </c>
      <c r="J163">
        <f>IF(Table1[[#This Row],[time]]&lt;7200000,1,0)</f>
        <v>1</v>
      </c>
      <c r="K163">
        <f>SUMIFS(Table1[time],Table1[repetition],Table1[[#This Row],[repetition]],Table1[config],Table1[[#This Row],[config]])</f>
        <v>8458688.6799812689</v>
      </c>
      <c r="L163">
        <v>0</v>
      </c>
    </row>
    <row r="164" spans="1:12" x14ac:dyDescent="0.2">
      <c r="A164">
        <v>3</v>
      </c>
      <c r="B164" t="s">
        <v>48</v>
      </c>
      <c r="C164" t="s">
        <v>7</v>
      </c>
      <c r="D164">
        <v>0</v>
      </c>
      <c r="E164">
        <v>44676.195531152101</v>
      </c>
      <c r="F164">
        <v>0</v>
      </c>
      <c r="G164">
        <v>0</v>
      </c>
      <c r="H164">
        <v>0</v>
      </c>
      <c r="I164">
        <v>0</v>
      </c>
      <c r="J164">
        <f>IF(Table1[[#This Row],[time]]&lt;7200000,1,0)</f>
        <v>1</v>
      </c>
      <c r="K164">
        <f>SUMIFS(Table1[time],Table1[repetition],Table1[[#This Row],[repetition]],Table1[config],Table1[[#This Row],[config]])</f>
        <v>8458688.6799812689</v>
      </c>
      <c r="L164">
        <v>0</v>
      </c>
    </row>
    <row r="165" spans="1:12" x14ac:dyDescent="0.2">
      <c r="A165">
        <v>3</v>
      </c>
      <c r="B165" t="s">
        <v>57</v>
      </c>
      <c r="C165" t="s">
        <v>7</v>
      </c>
      <c r="D165">
        <v>0</v>
      </c>
      <c r="E165">
        <v>46802.023468073399</v>
      </c>
      <c r="F165">
        <v>1</v>
      </c>
      <c r="G165">
        <v>0</v>
      </c>
      <c r="H165">
        <v>2</v>
      </c>
      <c r="I165">
        <v>0</v>
      </c>
      <c r="J165">
        <f>IF(Table1[[#This Row],[time]]&lt;7200000,1,0)</f>
        <v>1</v>
      </c>
      <c r="K165">
        <f>SUMIFS(Table1[time],Table1[repetition],Table1[[#This Row],[repetition]],Table1[config],Table1[[#This Row],[config]])</f>
        <v>8458688.6799812689</v>
      </c>
      <c r="L165">
        <v>0</v>
      </c>
    </row>
    <row r="166" spans="1:12" x14ac:dyDescent="0.2">
      <c r="A166">
        <v>3</v>
      </c>
      <c r="B166" t="s">
        <v>36</v>
      </c>
      <c r="C166" t="s">
        <v>7</v>
      </c>
      <c r="D166">
        <v>0</v>
      </c>
      <c r="E166">
        <v>46217.976487940097</v>
      </c>
      <c r="F166">
        <v>0</v>
      </c>
      <c r="G166">
        <v>0</v>
      </c>
      <c r="H166">
        <v>0</v>
      </c>
      <c r="I166">
        <v>0</v>
      </c>
      <c r="J166">
        <f>IF(Table1[[#This Row],[time]]&lt;7200000,1,0)</f>
        <v>1</v>
      </c>
      <c r="K166">
        <f>SUMIFS(Table1[time],Table1[repetition],Table1[[#This Row],[repetition]],Table1[config],Table1[[#This Row],[config]])</f>
        <v>8458688.6799812689</v>
      </c>
      <c r="L166">
        <v>0</v>
      </c>
    </row>
    <row r="167" spans="1:12" x14ac:dyDescent="0.2">
      <c r="A167">
        <v>3</v>
      </c>
      <c r="B167" t="s">
        <v>44</v>
      </c>
      <c r="C167" t="s">
        <v>7</v>
      </c>
      <c r="D167">
        <v>0</v>
      </c>
      <c r="E167">
        <v>43442.048151977302</v>
      </c>
      <c r="F167">
        <v>27</v>
      </c>
      <c r="G167">
        <v>0</v>
      </c>
      <c r="H167">
        <v>215</v>
      </c>
      <c r="I167">
        <v>0</v>
      </c>
      <c r="J167">
        <f>IF(Table1[[#This Row],[time]]&lt;7200000,1,0)</f>
        <v>1</v>
      </c>
      <c r="K167">
        <f>SUMIFS(Table1[time],Table1[repetition],Table1[[#This Row],[repetition]],Table1[config],Table1[[#This Row],[config]])</f>
        <v>8458688.6799812689</v>
      </c>
      <c r="L167">
        <v>0</v>
      </c>
    </row>
    <row r="168" spans="1:12" x14ac:dyDescent="0.2">
      <c r="A168">
        <v>3</v>
      </c>
      <c r="B168" t="s">
        <v>54</v>
      </c>
      <c r="C168" t="s">
        <v>7</v>
      </c>
      <c r="D168">
        <v>0</v>
      </c>
      <c r="E168">
        <v>46223.505737958403</v>
      </c>
      <c r="F168">
        <v>0</v>
      </c>
      <c r="G168">
        <v>0</v>
      </c>
      <c r="H168">
        <v>0</v>
      </c>
      <c r="I168">
        <v>0</v>
      </c>
      <c r="J168">
        <f>IF(Table1[[#This Row],[time]]&lt;7200000,1,0)</f>
        <v>1</v>
      </c>
      <c r="K168">
        <f>SUMIFS(Table1[time],Table1[repetition],Table1[[#This Row],[repetition]],Table1[config],Table1[[#This Row],[config]])</f>
        <v>8458688.6799812689</v>
      </c>
      <c r="L168">
        <v>0</v>
      </c>
    </row>
    <row r="169" spans="1:12" x14ac:dyDescent="0.2">
      <c r="A169">
        <v>3</v>
      </c>
      <c r="B169" t="s">
        <v>29</v>
      </c>
      <c r="C169" t="s">
        <v>7</v>
      </c>
      <c r="D169">
        <v>0</v>
      </c>
      <c r="E169">
        <v>46729.131845058801</v>
      </c>
      <c r="F169">
        <v>0</v>
      </c>
      <c r="G169">
        <v>0</v>
      </c>
      <c r="H169">
        <v>28</v>
      </c>
      <c r="I169">
        <v>0</v>
      </c>
      <c r="J169">
        <f>IF(Table1[[#This Row],[time]]&lt;7200000,1,0)</f>
        <v>1</v>
      </c>
      <c r="K169">
        <f>SUMIFS(Table1[time],Table1[repetition],Table1[[#This Row],[repetition]],Table1[config],Table1[[#This Row],[config]])</f>
        <v>8458688.6799812689</v>
      </c>
      <c r="L169">
        <v>0</v>
      </c>
    </row>
    <row r="170" spans="1:12" x14ac:dyDescent="0.2">
      <c r="A170">
        <v>3</v>
      </c>
      <c r="B170" t="s">
        <v>40</v>
      </c>
      <c r="C170" t="s">
        <v>7</v>
      </c>
      <c r="D170">
        <v>0</v>
      </c>
      <c r="E170">
        <v>7214647.9663010603</v>
      </c>
      <c r="F170">
        <v>0</v>
      </c>
      <c r="G170">
        <v>0</v>
      </c>
      <c r="H170">
        <v>5</v>
      </c>
      <c r="I170">
        <v>0</v>
      </c>
      <c r="J170">
        <f>IF(Table1[[#This Row],[time]]&lt;7200000,1,0)</f>
        <v>0</v>
      </c>
      <c r="K170">
        <f>SUMIFS(Table1[time],Table1[repetition],Table1[[#This Row],[repetition]],Table1[config],Table1[[#This Row],[config]])</f>
        <v>8458688.6799812689</v>
      </c>
      <c r="L170">
        <v>0</v>
      </c>
    </row>
    <row r="171" spans="1:12" x14ac:dyDescent="0.2">
      <c r="A171">
        <v>3</v>
      </c>
      <c r="B171" t="s">
        <v>53</v>
      </c>
      <c r="C171" t="s">
        <v>7</v>
      </c>
      <c r="D171">
        <v>0</v>
      </c>
      <c r="E171">
        <v>43696.750102099002</v>
      </c>
      <c r="F171">
        <v>2</v>
      </c>
      <c r="G171">
        <v>0</v>
      </c>
      <c r="H171">
        <v>19</v>
      </c>
      <c r="I171">
        <v>0</v>
      </c>
      <c r="J171">
        <f>IF(Table1[[#This Row],[time]]&lt;7200000,1,0)</f>
        <v>1</v>
      </c>
      <c r="K171">
        <f>SUMIFS(Table1[time],Table1[repetition],Table1[[#This Row],[repetition]],Table1[config],Table1[[#This Row],[config]])</f>
        <v>8458688.6799812689</v>
      </c>
      <c r="L171">
        <v>0</v>
      </c>
    </row>
    <row r="172" spans="1:12" x14ac:dyDescent="0.2">
      <c r="A172">
        <v>3</v>
      </c>
      <c r="B172" t="s">
        <v>41</v>
      </c>
      <c r="C172" t="s">
        <v>7</v>
      </c>
      <c r="D172">
        <v>0</v>
      </c>
      <c r="E172">
        <v>46748.103935969899</v>
      </c>
      <c r="F172">
        <v>6</v>
      </c>
      <c r="G172">
        <v>0</v>
      </c>
      <c r="H172">
        <v>42</v>
      </c>
      <c r="I172">
        <v>0</v>
      </c>
      <c r="J172">
        <f>IF(Table1[[#This Row],[time]]&lt;7200000,1,0)</f>
        <v>1</v>
      </c>
      <c r="K172">
        <f>SUMIFS(Table1[time],Table1[repetition],Table1[[#This Row],[repetition]],Table1[config],Table1[[#This Row],[config]])</f>
        <v>8458688.6799812689</v>
      </c>
      <c r="L172">
        <v>0</v>
      </c>
    </row>
    <row r="173" spans="1:12" x14ac:dyDescent="0.2">
      <c r="A173">
        <v>3</v>
      </c>
      <c r="B173" t="s">
        <v>51</v>
      </c>
      <c r="C173" t="s">
        <v>7</v>
      </c>
      <c r="D173">
        <v>0</v>
      </c>
      <c r="E173">
        <v>46455.427938839399</v>
      </c>
      <c r="F173">
        <v>0</v>
      </c>
      <c r="G173">
        <v>0</v>
      </c>
      <c r="H173">
        <v>0</v>
      </c>
      <c r="I173">
        <v>0</v>
      </c>
      <c r="J173">
        <f>IF(Table1[[#This Row],[time]]&lt;7200000,1,0)</f>
        <v>1</v>
      </c>
      <c r="K173">
        <f>SUMIFS(Table1[time],Table1[repetition],Table1[[#This Row],[repetition]],Table1[config],Table1[[#This Row],[config]])</f>
        <v>8458688.6799812689</v>
      </c>
      <c r="L173">
        <v>0</v>
      </c>
    </row>
    <row r="174" spans="1:12" x14ac:dyDescent="0.2">
      <c r="A174">
        <v>3</v>
      </c>
      <c r="B174" t="s">
        <v>47</v>
      </c>
      <c r="C174" t="s">
        <v>7</v>
      </c>
      <c r="D174">
        <v>0</v>
      </c>
      <c r="E174">
        <v>44278.428368037501</v>
      </c>
      <c r="F174">
        <v>2</v>
      </c>
      <c r="G174">
        <v>0</v>
      </c>
      <c r="H174">
        <v>23</v>
      </c>
      <c r="I174">
        <v>0</v>
      </c>
      <c r="J174">
        <f>IF(Table1[[#This Row],[time]]&lt;7200000,1,0)</f>
        <v>1</v>
      </c>
      <c r="K174">
        <f>SUMIFS(Table1[time],Table1[repetition],Table1[[#This Row],[repetition]],Table1[config],Table1[[#This Row],[config]])</f>
        <v>8458688.6799812689</v>
      </c>
      <c r="L174">
        <v>0</v>
      </c>
    </row>
    <row r="175" spans="1:12" x14ac:dyDescent="0.2">
      <c r="A175">
        <v>3</v>
      </c>
      <c r="B175" t="s">
        <v>43</v>
      </c>
      <c r="C175" t="s">
        <v>7</v>
      </c>
      <c r="D175">
        <v>0</v>
      </c>
      <c r="E175">
        <v>47677.037059096598</v>
      </c>
      <c r="F175">
        <v>0</v>
      </c>
      <c r="G175">
        <v>0</v>
      </c>
      <c r="H175">
        <v>0</v>
      </c>
      <c r="I175">
        <v>0</v>
      </c>
      <c r="J175">
        <f>IF(Table1[[#This Row],[time]]&lt;7200000,1,0)</f>
        <v>1</v>
      </c>
      <c r="K175">
        <f>SUMIFS(Table1[time],Table1[repetition],Table1[[#This Row],[repetition]],Table1[config],Table1[[#This Row],[config]])</f>
        <v>8458688.6799812689</v>
      </c>
      <c r="L175">
        <v>0</v>
      </c>
    </row>
    <row r="176" spans="1:12" x14ac:dyDescent="0.2">
      <c r="A176">
        <v>3</v>
      </c>
      <c r="B176" t="s">
        <v>42</v>
      </c>
      <c r="C176" t="s">
        <v>7</v>
      </c>
      <c r="D176">
        <v>0</v>
      </c>
      <c r="E176">
        <v>46209.705193992697</v>
      </c>
      <c r="F176">
        <v>0</v>
      </c>
      <c r="G176">
        <v>0</v>
      </c>
      <c r="H176">
        <v>0</v>
      </c>
      <c r="I176">
        <v>0</v>
      </c>
      <c r="J176">
        <f>IF(Table1[[#This Row],[time]]&lt;7200000,1,0)</f>
        <v>1</v>
      </c>
      <c r="K176">
        <f>SUMIFS(Table1[time],Table1[repetition],Table1[[#This Row],[repetition]],Table1[config],Table1[[#This Row],[config]])</f>
        <v>8458688.6799812689</v>
      </c>
      <c r="L176">
        <v>0</v>
      </c>
    </row>
    <row r="177" spans="1:12" x14ac:dyDescent="0.2">
      <c r="A177">
        <v>3</v>
      </c>
      <c r="B177" t="s">
        <v>52</v>
      </c>
      <c r="C177" t="s">
        <v>7</v>
      </c>
      <c r="D177">
        <v>0</v>
      </c>
      <c r="E177">
        <v>44736.542112892399</v>
      </c>
      <c r="F177">
        <v>1</v>
      </c>
      <c r="G177">
        <v>0</v>
      </c>
      <c r="H177">
        <v>40</v>
      </c>
      <c r="I177">
        <v>0</v>
      </c>
      <c r="J177">
        <f>IF(Table1[[#This Row],[time]]&lt;7200000,1,0)</f>
        <v>1</v>
      </c>
      <c r="K177">
        <f>SUMIFS(Table1[time],Table1[repetition],Table1[[#This Row],[repetition]],Table1[config],Table1[[#This Row],[config]])</f>
        <v>8458688.6799812689</v>
      </c>
      <c r="L177">
        <v>0</v>
      </c>
    </row>
    <row r="178" spans="1:12" x14ac:dyDescent="0.2">
      <c r="A178">
        <v>3</v>
      </c>
      <c r="B178" t="s">
        <v>34</v>
      </c>
      <c r="C178" t="s">
        <v>7</v>
      </c>
      <c r="D178">
        <v>0</v>
      </c>
      <c r="E178">
        <v>45251.253084046701</v>
      </c>
      <c r="F178">
        <v>1</v>
      </c>
      <c r="G178">
        <v>0</v>
      </c>
      <c r="H178">
        <v>0</v>
      </c>
      <c r="I178">
        <v>0</v>
      </c>
      <c r="J178">
        <f>IF(Table1[[#This Row],[time]]&lt;7200000,1,0)</f>
        <v>1</v>
      </c>
      <c r="K178">
        <f>SUMIFS(Table1[time],Table1[repetition],Table1[[#This Row],[repetition]],Table1[config],Table1[[#This Row],[config]])</f>
        <v>8458688.6799812689</v>
      </c>
      <c r="L178">
        <v>0</v>
      </c>
    </row>
    <row r="179" spans="1:12" x14ac:dyDescent="0.2">
      <c r="A179">
        <v>3</v>
      </c>
      <c r="B179" t="s">
        <v>28</v>
      </c>
      <c r="C179" t="s">
        <v>7</v>
      </c>
      <c r="D179">
        <v>0</v>
      </c>
      <c r="E179">
        <v>45380.483546061398</v>
      </c>
      <c r="F179">
        <v>0</v>
      </c>
      <c r="G179">
        <v>0</v>
      </c>
      <c r="H179">
        <v>0</v>
      </c>
      <c r="I179">
        <v>0</v>
      </c>
      <c r="J179">
        <f>IF(Table1[[#This Row],[time]]&lt;7200000,1,0)</f>
        <v>1</v>
      </c>
      <c r="K179">
        <f>SUMIFS(Table1[time],Table1[repetition],Table1[[#This Row],[repetition]],Table1[config],Table1[[#This Row],[config]])</f>
        <v>8458688.6799812689</v>
      </c>
      <c r="L179">
        <v>0</v>
      </c>
    </row>
    <row r="180" spans="1:12" x14ac:dyDescent="0.2">
      <c r="A180">
        <v>3</v>
      </c>
      <c r="B180" t="s">
        <v>31</v>
      </c>
      <c r="C180" t="s">
        <v>7</v>
      </c>
      <c r="D180">
        <v>0</v>
      </c>
      <c r="E180">
        <v>44867.034107912303</v>
      </c>
      <c r="F180">
        <v>0</v>
      </c>
      <c r="G180">
        <v>0</v>
      </c>
      <c r="H180">
        <v>12</v>
      </c>
      <c r="I180">
        <v>0</v>
      </c>
      <c r="J180">
        <f>IF(Table1[[#This Row],[time]]&lt;7200000,1,0)</f>
        <v>1</v>
      </c>
      <c r="K180">
        <f>SUMIFS(Table1[time],Table1[repetition],Table1[[#This Row],[repetition]],Table1[config],Table1[[#This Row],[config]])</f>
        <v>8458688.6799812689</v>
      </c>
      <c r="L180">
        <v>0</v>
      </c>
    </row>
    <row r="181" spans="1:12" x14ac:dyDescent="0.2">
      <c r="A181">
        <v>3</v>
      </c>
      <c r="B181" t="s">
        <v>33</v>
      </c>
      <c r="C181" t="s">
        <v>7</v>
      </c>
      <c r="D181">
        <v>0</v>
      </c>
      <c r="E181">
        <v>46838.665480026903</v>
      </c>
      <c r="F181">
        <v>0</v>
      </c>
      <c r="G181">
        <v>0</v>
      </c>
      <c r="H181">
        <v>0</v>
      </c>
      <c r="I181">
        <v>0</v>
      </c>
      <c r="J181">
        <f>IF(Table1[[#This Row],[time]]&lt;7200000,1,0)</f>
        <v>1</v>
      </c>
      <c r="K181">
        <f>SUMIFS(Table1[time],Table1[repetition],Table1[[#This Row],[repetition]],Table1[config],Table1[[#This Row],[config]])</f>
        <v>8458688.6799812689</v>
      </c>
      <c r="L181">
        <v>0</v>
      </c>
    </row>
    <row r="182" spans="1:12" x14ac:dyDescent="0.2">
      <c r="A182">
        <v>1</v>
      </c>
      <c r="B182" t="s">
        <v>29</v>
      </c>
      <c r="C182" t="s">
        <v>8</v>
      </c>
      <c r="D182">
        <v>0</v>
      </c>
      <c r="E182">
        <v>42498.919316101797</v>
      </c>
      <c r="F182">
        <v>0</v>
      </c>
      <c r="G182">
        <v>0</v>
      </c>
      <c r="H182">
        <v>28</v>
      </c>
      <c r="I182">
        <v>0</v>
      </c>
      <c r="J182">
        <f>IF(Table1[[#This Row],[time]]&lt;7200000,1,0)</f>
        <v>1</v>
      </c>
      <c r="K182">
        <f>SUMIFS(Table1[time],Table1[repetition],Table1[[#This Row],[repetition]],Table1[config],Table1[[#This Row],[config]])</f>
        <v>1271399.5664017263</v>
      </c>
      <c r="L182">
        <v>10</v>
      </c>
    </row>
    <row r="183" spans="1:12" x14ac:dyDescent="0.2">
      <c r="A183">
        <v>1</v>
      </c>
      <c r="B183" t="s">
        <v>44</v>
      </c>
      <c r="C183" t="s">
        <v>8</v>
      </c>
      <c r="D183">
        <v>0</v>
      </c>
      <c r="E183">
        <v>45538.476817775503</v>
      </c>
      <c r="F183">
        <v>27</v>
      </c>
      <c r="G183">
        <v>0</v>
      </c>
      <c r="H183">
        <v>215</v>
      </c>
      <c r="I183">
        <v>0</v>
      </c>
      <c r="J183">
        <f>IF(Table1[[#This Row],[time]]&lt;7200000,1,0)</f>
        <v>1</v>
      </c>
      <c r="K183">
        <f>SUMIFS(Table1[time],Table1[repetition],Table1[[#This Row],[repetition]],Table1[config],Table1[[#This Row],[config]])</f>
        <v>1271399.5664017263</v>
      </c>
      <c r="L183">
        <v>10</v>
      </c>
    </row>
    <row r="184" spans="1:12" x14ac:dyDescent="0.2">
      <c r="A184">
        <v>1</v>
      </c>
      <c r="B184" t="s">
        <v>31</v>
      </c>
      <c r="C184" t="s">
        <v>8</v>
      </c>
      <c r="D184">
        <v>0</v>
      </c>
      <c r="E184">
        <v>42541.344228666203</v>
      </c>
      <c r="F184">
        <v>0</v>
      </c>
      <c r="G184">
        <v>0</v>
      </c>
      <c r="H184">
        <v>12</v>
      </c>
      <c r="I184">
        <v>0</v>
      </c>
      <c r="J184">
        <f>IF(Table1[[#This Row],[time]]&lt;7200000,1,0)</f>
        <v>1</v>
      </c>
      <c r="K184">
        <f>SUMIFS(Table1[time],Table1[repetition],Table1[[#This Row],[repetition]],Table1[config],Table1[[#This Row],[config]])</f>
        <v>1271399.5664017263</v>
      </c>
      <c r="L184">
        <v>10</v>
      </c>
    </row>
    <row r="185" spans="1:12" x14ac:dyDescent="0.2">
      <c r="A185">
        <v>1</v>
      </c>
      <c r="B185" t="s">
        <v>43</v>
      </c>
      <c r="C185" t="s">
        <v>8</v>
      </c>
      <c r="D185">
        <v>0</v>
      </c>
      <c r="E185">
        <v>47047.509756870502</v>
      </c>
      <c r="F185">
        <v>0</v>
      </c>
      <c r="G185">
        <v>0</v>
      </c>
      <c r="H185">
        <v>0</v>
      </c>
      <c r="I185">
        <v>0</v>
      </c>
      <c r="J185">
        <f>IF(Table1[[#This Row],[time]]&lt;7200000,1,0)</f>
        <v>1</v>
      </c>
      <c r="K185">
        <f>SUMIFS(Table1[time],Table1[repetition],Table1[[#This Row],[repetition]],Table1[config],Table1[[#This Row],[config]])</f>
        <v>1271399.5664017263</v>
      </c>
      <c r="L185">
        <v>10</v>
      </c>
    </row>
    <row r="186" spans="1:12" x14ac:dyDescent="0.2">
      <c r="A186">
        <v>1</v>
      </c>
      <c r="B186" t="s">
        <v>28</v>
      </c>
      <c r="C186" t="s">
        <v>8</v>
      </c>
      <c r="D186">
        <v>0</v>
      </c>
      <c r="E186">
        <v>41449.860835913503</v>
      </c>
      <c r="F186">
        <v>0</v>
      </c>
      <c r="G186">
        <v>0</v>
      </c>
      <c r="H186">
        <v>0</v>
      </c>
      <c r="I186">
        <v>0</v>
      </c>
      <c r="J186">
        <f>IF(Table1[[#This Row],[time]]&lt;7200000,1,0)</f>
        <v>1</v>
      </c>
      <c r="K186">
        <f>SUMIFS(Table1[time],Table1[repetition],Table1[[#This Row],[repetition]],Table1[config],Table1[[#This Row],[config]])</f>
        <v>1271399.5664017263</v>
      </c>
      <c r="L186">
        <v>10</v>
      </c>
    </row>
    <row r="187" spans="1:12" x14ac:dyDescent="0.2">
      <c r="A187">
        <v>1</v>
      </c>
      <c r="B187" t="s">
        <v>38</v>
      </c>
      <c r="C187" t="s">
        <v>8</v>
      </c>
      <c r="D187">
        <v>0</v>
      </c>
      <c r="E187">
        <v>45565.061214845598</v>
      </c>
      <c r="F187">
        <v>2</v>
      </c>
      <c r="G187">
        <v>0</v>
      </c>
      <c r="H187">
        <v>8</v>
      </c>
      <c r="I187">
        <v>0</v>
      </c>
      <c r="J187">
        <f>IF(Table1[[#This Row],[time]]&lt;7200000,1,0)</f>
        <v>1</v>
      </c>
      <c r="K187">
        <f>SUMIFS(Table1[time],Table1[repetition],Table1[[#This Row],[repetition]],Table1[config],Table1[[#This Row],[config]])</f>
        <v>1271399.5664017263</v>
      </c>
      <c r="L187">
        <v>10</v>
      </c>
    </row>
    <row r="188" spans="1:12" x14ac:dyDescent="0.2">
      <c r="A188">
        <v>1</v>
      </c>
      <c r="B188" t="s">
        <v>35</v>
      </c>
      <c r="C188" t="s">
        <v>8</v>
      </c>
      <c r="D188">
        <v>0</v>
      </c>
      <c r="E188">
        <v>43514.869031030597</v>
      </c>
      <c r="F188">
        <v>0</v>
      </c>
      <c r="G188">
        <v>0</v>
      </c>
      <c r="H188">
        <v>0</v>
      </c>
      <c r="I188">
        <v>0</v>
      </c>
      <c r="J188">
        <f>IF(Table1[[#This Row],[time]]&lt;7200000,1,0)</f>
        <v>1</v>
      </c>
      <c r="K188">
        <f>SUMIFS(Table1[time],Table1[repetition],Table1[[#This Row],[repetition]],Table1[config],Table1[[#This Row],[config]])</f>
        <v>1271399.5664017263</v>
      </c>
      <c r="L188">
        <v>10</v>
      </c>
    </row>
    <row r="189" spans="1:12" x14ac:dyDescent="0.2">
      <c r="A189">
        <v>1</v>
      </c>
      <c r="B189" t="s">
        <v>34</v>
      </c>
      <c r="C189" t="s">
        <v>8</v>
      </c>
      <c r="D189">
        <v>0</v>
      </c>
      <c r="E189">
        <v>41231.496362946898</v>
      </c>
      <c r="F189">
        <v>1</v>
      </c>
      <c r="G189">
        <v>0</v>
      </c>
      <c r="H189">
        <v>0</v>
      </c>
      <c r="I189">
        <v>0</v>
      </c>
      <c r="J189">
        <f>IF(Table1[[#This Row],[time]]&lt;7200000,1,0)</f>
        <v>1</v>
      </c>
      <c r="K189">
        <f>SUMIFS(Table1[time],Table1[repetition],Table1[[#This Row],[repetition]],Table1[config],Table1[[#This Row],[config]])</f>
        <v>1271399.5664017263</v>
      </c>
      <c r="L189">
        <v>10</v>
      </c>
    </row>
    <row r="190" spans="1:12" x14ac:dyDescent="0.2">
      <c r="A190">
        <v>1</v>
      </c>
      <c r="B190" t="s">
        <v>32</v>
      </c>
      <c r="C190" t="s">
        <v>8</v>
      </c>
      <c r="D190">
        <v>0</v>
      </c>
      <c r="E190">
        <v>45537.729812785903</v>
      </c>
      <c r="F190">
        <v>1</v>
      </c>
      <c r="G190">
        <v>0</v>
      </c>
      <c r="H190">
        <v>0</v>
      </c>
      <c r="I190">
        <v>0</v>
      </c>
      <c r="J190">
        <f>IF(Table1[[#This Row],[time]]&lt;7200000,1,0)</f>
        <v>1</v>
      </c>
      <c r="K190">
        <f>SUMIFS(Table1[time],Table1[repetition],Table1[[#This Row],[repetition]],Table1[config],Table1[[#This Row],[config]])</f>
        <v>1271399.5664017263</v>
      </c>
      <c r="L190">
        <v>10</v>
      </c>
    </row>
    <row r="191" spans="1:12" x14ac:dyDescent="0.2">
      <c r="A191">
        <v>1</v>
      </c>
      <c r="B191" t="s">
        <v>48</v>
      </c>
      <c r="C191" t="s">
        <v>8</v>
      </c>
      <c r="D191">
        <v>0</v>
      </c>
      <c r="E191">
        <v>42498.0068509466</v>
      </c>
      <c r="F191">
        <v>0</v>
      </c>
      <c r="G191">
        <v>0</v>
      </c>
      <c r="H191">
        <v>0</v>
      </c>
      <c r="I191">
        <v>0</v>
      </c>
      <c r="J191">
        <f>IF(Table1[[#This Row],[time]]&lt;7200000,1,0)</f>
        <v>1</v>
      </c>
      <c r="K191">
        <f>SUMIFS(Table1[time],Table1[repetition],Table1[[#This Row],[repetition]],Table1[config],Table1[[#This Row],[config]])</f>
        <v>1271399.5664017263</v>
      </c>
      <c r="L191">
        <v>10</v>
      </c>
    </row>
    <row r="192" spans="1:12" x14ac:dyDescent="0.2">
      <c r="A192">
        <v>1</v>
      </c>
      <c r="B192" t="s">
        <v>37</v>
      </c>
      <c r="C192" t="s">
        <v>8</v>
      </c>
      <c r="D192">
        <v>0</v>
      </c>
      <c r="E192">
        <v>43103.386748116398</v>
      </c>
      <c r="F192">
        <v>0</v>
      </c>
      <c r="G192">
        <v>0</v>
      </c>
      <c r="H192">
        <v>0</v>
      </c>
      <c r="I192">
        <v>0</v>
      </c>
      <c r="J192">
        <f>IF(Table1[[#This Row],[time]]&lt;7200000,1,0)</f>
        <v>1</v>
      </c>
      <c r="K192">
        <f>SUMIFS(Table1[time],Table1[repetition],Table1[[#This Row],[repetition]],Table1[config],Table1[[#This Row],[config]])</f>
        <v>1271399.5664017263</v>
      </c>
      <c r="L192">
        <v>10</v>
      </c>
    </row>
    <row r="193" spans="1:12" x14ac:dyDescent="0.2">
      <c r="A193">
        <v>1</v>
      </c>
      <c r="B193" t="s">
        <v>51</v>
      </c>
      <c r="C193" t="s">
        <v>8</v>
      </c>
      <c r="D193">
        <v>0</v>
      </c>
      <c r="E193">
        <v>45797.636698000097</v>
      </c>
      <c r="F193">
        <v>0</v>
      </c>
      <c r="G193">
        <v>0</v>
      </c>
      <c r="H193">
        <v>0</v>
      </c>
      <c r="I193">
        <v>0</v>
      </c>
      <c r="J193">
        <f>IF(Table1[[#This Row],[time]]&lt;7200000,1,0)</f>
        <v>1</v>
      </c>
      <c r="K193">
        <f>SUMIFS(Table1[time],Table1[repetition],Table1[[#This Row],[repetition]],Table1[config],Table1[[#This Row],[config]])</f>
        <v>1271399.5664017263</v>
      </c>
      <c r="L193">
        <v>10</v>
      </c>
    </row>
    <row r="194" spans="1:12" x14ac:dyDescent="0.2">
      <c r="A194">
        <v>1</v>
      </c>
      <c r="B194" t="s">
        <v>52</v>
      </c>
      <c r="C194" t="s">
        <v>8</v>
      </c>
      <c r="D194">
        <v>0</v>
      </c>
      <c r="E194">
        <v>41229.444247670399</v>
      </c>
      <c r="F194">
        <v>1</v>
      </c>
      <c r="G194">
        <v>0</v>
      </c>
      <c r="H194">
        <v>40</v>
      </c>
      <c r="I194">
        <v>0</v>
      </c>
      <c r="J194">
        <f>IF(Table1[[#This Row],[time]]&lt;7200000,1,0)</f>
        <v>1</v>
      </c>
      <c r="K194">
        <f>SUMIFS(Table1[time],Table1[repetition],Table1[[#This Row],[repetition]],Table1[config],Table1[[#This Row],[config]])</f>
        <v>1271399.5664017263</v>
      </c>
      <c r="L194">
        <v>10</v>
      </c>
    </row>
    <row r="195" spans="1:12" x14ac:dyDescent="0.2">
      <c r="A195">
        <v>1</v>
      </c>
      <c r="B195" t="s">
        <v>33</v>
      </c>
      <c r="C195" t="s">
        <v>8</v>
      </c>
      <c r="D195">
        <v>0</v>
      </c>
      <c r="E195">
        <v>45629.566664341801</v>
      </c>
      <c r="F195">
        <v>0</v>
      </c>
      <c r="G195">
        <v>0</v>
      </c>
      <c r="H195">
        <v>0</v>
      </c>
      <c r="I195">
        <v>0</v>
      </c>
      <c r="J195">
        <f>IF(Table1[[#This Row],[time]]&lt;7200000,1,0)</f>
        <v>1</v>
      </c>
      <c r="K195">
        <f>SUMIFS(Table1[time],Table1[repetition],Table1[[#This Row],[repetition]],Table1[config],Table1[[#This Row],[config]])</f>
        <v>1271399.5664017263</v>
      </c>
      <c r="L195">
        <v>10</v>
      </c>
    </row>
    <row r="196" spans="1:12" x14ac:dyDescent="0.2">
      <c r="A196">
        <v>1</v>
      </c>
      <c r="B196" t="s">
        <v>40</v>
      </c>
      <c r="C196" t="s">
        <v>8</v>
      </c>
      <c r="D196">
        <v>0</v>
      </c>
      <c r="E196">
        <v>74265.608449000807</v>
      </c>
      <c r="F196">
        <v>0</v>
      </c>
      <c r="G196">
        <v>0</v>
      </c>
      <c r="H196">
        <v>5</v>
      </c>
      <c r="I196">
        <v>0</v>
      </c>
      <c r="J196">
        <f>IF(Table1[[#This Row],[time]]&lt;7200000,1,0)</f>
        <v>1</v>
      </c>
      <c r="K196">
        <f>SUMIFS(Table1[time],Table1[repetition],Table1[[#This Row],[repetition]],Table1[config],Table1[[#This Row],[config]])</f>
        <v>1271399.5664017263</v>
      </c>
      <c r="L196">
        <v>10</v>
      </c>
    </row>
    <row r="197" spans="1:12" x14ac:dyDescent="0.2">
      <c r="A197">
        <v>1</v>
      </c>
      <c r="B197" t="s">
        <v>50</v>
      </c>
      <c r="C197" t="s">
        <v>8</v>
      </c>
      <c r="D197">
        <v>0</v>
      </c>
      <c r="E197">
        <v>19357.233036309401</v>
      </c>
      <c r="F197">
        <v>4</v>
      </c>
      <c r="G197">
        <v>0</v>
      </c>
      <c r="H197">
        <v>42</v>
      </c>
      <c r="I197">
        <v>0</v>
      </c>
      <c r="J197">
        <f>IF(Table1[[#This Row],[time]]&lt;7200000,1,0)</f>
        <v>1</v>
      </c>
      <c r="K197">
        <f>SUMIFS(Table1[time],Table1[repetition],Table1[[#This Row],[repetition]],Table1[config],Table1[[#This Row],[config]])</f>
        <v>1271399.5664017263</v>
      </c>
      <c r="L197">
        <v>10</v>
      </c>
    </row>
    <row r="198" spans="1:12" x14ac:dyDescent="0.2">
      <c r="A198">
        <v>1</v>
      </c>
      <c r="B198" t="s">
        <v>42</v>
      </c>
      <c r="C198" t="s">
        <v>8</v>
      </c>
      <c r="D198">
        <v>0</v>
      </c>
      <c r="E198">
        <v>42498.962591867799</v>
      </c>
      <c r="F198">
        <v>0</v>
      </c>
      <c r="G198">
        <v>0</v>
      </c>
      <c r="H198">
        <v>0</v>
      </c>
      <c r="I198">
        <v>0</v>
      </c>
      <c r="J198">
        <f>IF(Table1[[#This Row],[time]]&lt;7200000,1,0)</f>
        <v>1</v>
      </c>
      <c r="K198">
        <f>SUMIFS(Table1[time],Table1[repetition],Table1[[#This Row],[repetition]],Table1[config],Table1[[#This Row],[config]])</f>
        <v>1271399.5664017263</v>
      </c>
      <c r="L198">
        <v>10</v>
      </c>
    </row>
    <row r="199" spans="1:12" x14ac:dyDescent="0.2">
      <c r="A199">
        <v>1</v>
      </c>
      <c r="B199" t="s">
        <v>56</v>
      </c>
      <c r="C199" t="s">
        <v>8</v>
      </c>
      <c r="D199">
        <v>0</v>
      </c>
      <c r="E199">
        <v>42218.306311871798</v>
      </c>
      <c r="F199">
        <v>3</v>
      </c>
      <c r="G199">
        <v>0</v>
      </c>
      <c r="H199">
        <v>82</v>
      </c>
      <c r="I199">
        <v>0</v>
      </c>
      <c r="J199">
        <f>IF(Table1[[#This Row],[time]]&lt;7200000,1,0)</f>
        <v>1</v>
      </c>
      <c r="K199">
        <f>SUMIFS(Table1[time],Table1[repetition],Table1[[#This Row],[repetition]],Table1[config],Table1[[#This Row],[config]])</f>
        <v>1271399.5664017263</v>
      </c>
      <c r="L199">
        <v>10</v>
      </c>
    </row>
    <row r="200" spans="1:12" x14ac:dyDescent="0.2">
      <c r="A200">
        <v>1</v>
      </c>
      <c r="B200" t="s">
        <v>45</v>
      </c>
      <c r="C200" t="s">
        <v>8</v>
      </c>
      <c r="D200">
        <v>0</v>
      </c>
      <c r="E200">
        <v>41230.073358863498</v>
      </c>
      <c r="F200">
        <v>10</v>
      </c>
      <c r="G200">
        <v>0</v>
      </c>
      <c r="H200">
        <v>97</v>
      </c>
      <c r="I200">
        <v>0</v>
      </c>
      <c r="J200">
        <f>IF(Table1[[#This Row],[time]]&lt;7200000,1,0)</f>
        <v>1</v>
      </c>
      <c r="K200">
        <f>SUMIFS(Table1[time],Table1[repetition],Table1[[#This Row],[repetition]],Table1[config],Table1[[#This Row],[config]])</f>
        <v>1271399.5664017263</v>
      </c>
      <c r="L200">
        <v>10</v>
      </c>
    </row>
    <row r="201" spans="1:12" x14ac:dyDescent="0.2">
      <c r="A201">
        <v>1</v>
      </c>
      <c r="B201" t="s">
        <v>53</v>
      </c>
      <c r="C201" t="s">
        <v>8</v>
      </c>
      <c r="D201">
        <v>0</v>
      </c>
      <c r="E201">
        <v>41229.391058906898</v>
      </c>
      <c r="F201">
        <v>2</v>
      </c>
      <c r="G201">
        <v>0</v>
      </c>
      <c r="H201">
        <v>19</v>
      </c>
      <c r="I201">
        <v>0</v>
      </c>
      <c r="J201">
        <f>IF(Table1[[#This Row],[time]]&lt;7200000,1,0)</f>
        <v>1</v>
      </c>
      <c r="K201">
        <f>SUMIFS(Table1[time],Table1[repetition],Table1[[#This Row],[repetition]],Table1[config],Table1[[#This Row],[config]])</f>
        <v>1271399.5664017263</v>
      </c>
      <c r="L201">
        <v>10</v>
      </c>
    </row>
    <row r="202" spans="1:12" x14ac:dyDescent="0.2">
      <c r="A202">
        <v>1</v>
      </c>
      <c r="B202" t="s">
        <v>41</v>
      </c>
      <c r="C202" t="s">
        <v>8</v>
      </c>
      <c r="D202">
        <v>0</v>
      </c>
      <c r="E202">
        <v>47294.343864079499</v>
      </c>
      <c r="F202">
        <v>6</v>
      </c>
      <c r="G202">
        <v>0</v>
      </c>
      <c r="H202">
        <v>42</v>
      </c>
      <c r="I202">
        <v>0</v>
      </c>
      <c r="J202">
        <f>IF(Table1[[#This Row],[time]]&lt;7200000,1,0)</f>
        <v>1</v>
      </c>
      <c r="K202">
        <f>SUMIFS(Table1[time],Table1[repetition],Table1[[#This Row],[repetition]],Table1[config],Table1[[#This Row],[config]])</f>
        <v>1271399.5664017263</v>
      </c>
      <c r="L202">
        <v>10</v>
      </c>
    </row>
    <row r="203" spans="1:12" x14ac:dyDescent="0.2">
      <c r="A203">
        <v>1</v>
      </c>
      <c r="B203" t="s">
        <v>30</v>
      </c>
      <c r="C203" t="s">
        <v>8</v>
      </c>
      <c r="D203">
        <v>0</v>
      </c>
      <c r="E203">
        <v>36581.216932274401</v>
      </c>
      <c r="F203">
        <v>4</v>
      </c>
      <c r="G203">
        <v>0</v>
      </c>
      <c r="H203">
        <v>53</v>
      </c>
      <c r="I203">
        <v>0</v>
      </c>
      <c r="J203">
        <f>IF(Table1[[#This Row],[time]]&lt;7200000,1,0)</f>
        <v>1</v>
      </c>
      <c r="K203">
        <f>SUMIFS(Table1[time],Table1[repetition],Table1[[#This Row],[repetition]],Table1[config],Table1[[#This Row],[config]])</f>
        <v>1271399.5664017263</v>
      </c>
      <c r="L203">
        <v>10</v>
      </c>
    </row>
    <row r="204" spans="1:12" x14ac:dyDescent="0.2">
      <c r="A204">
        <v>1</v>
      </c>
      <c r="B204" t="s">
        <v>54</v>
      </c>
      <c r="C204" t="s">
        <v>8</v>
      </c>
      <c r="D204">
        <v>0</v>
      </c>
      <c r="E204">
        <v>36849.105648230703</v>
      </c>
      <c r="F204">
        <v>0</v>
      </c>
      <c r="G204">
        <v>0</v>
      </c>
      <c r="H204">
        <v>0</v>
      </c>
      <c r="I204">
        <v>0</v>
      </c>
      <c r="J204">
        <f>IF(Table1[[#This Row],[time]]&lt;7200000,1,0)</f>
        <v>1</v>
      </c>
      <c r="K204">
        <f>SUMIFS(Table1[time],Table1[repetition],Table1[[#This Row],[repetition]],Table1[config],Table1[[#This Row],[config]])</f>
        <v>1271399.5664017263</v>
      </c>
      <c r="L204">
        <v>10</v>
      </c>
    </row>
    <row r="205" spans="1:12" x14ac:dyDescent="0.2">
      <c r="A205">
        <v>1</v>
      </c>
      <c r="B205" t="s">
        <v>39</v>
      </c>
      <c r="C205" t="s">
        <v>8</v>
      </c>
      <c r="D205">
        <v>0</v>
      </c>
      <c r="E205">
        <v>47540.311288088502</v>
      </c>
      <c r="F205">
        <v>4</v>
      </c>
      <c r="G205">
        <v>0</v>
      </c>
      <c r="H205">
        <v>0</v>
      </c>
      <c r="I205">
        <v>0</v>
      </c>
      <c r="J205">
        <f>IF(Table1[[#This Row],[time]]&lt;7200000,1,0)</f>
        <v>1</v>
      </c>
      <c r="K205">
        <f>SUMIFS(Table1[time],Table1[repetition],Table1[[#This Row],[repetition]],Table1[config],Table1[[#This Row],[config]])</f>
        <v>1271399.5664017263</v>
      </c>
      <c r="L205">
        <v>10</v>
      </c>
    </row>
    <row r="206" spans="1:12" x14ac:dyDescent="0.2">
      <c r="A206">
        <v>1</v>
      </c>
      <c r="B206" t="s">
        <v>49</v>
      </c>
      <c r="C206" t="s">
        <v>8</v>
      </c>
      <c r="D206">
        <v>0</v>
      </c>
      <c r="E206">
        <v>47240.219525061497</v>
      </c>
      <c r="F206">
        <v>0</v>
      </c>
      <c r="G206">
        <v>0</v>
      </c>
      <c r="H206">
        <v>0</v>
      </c>
      <c r="I206">
        <v>0</v>
      </c>
      <c r="J206">
        <f>IF(Table1[[#This Row],[time]]&lt;7200000,1,0)</f>
        <v>1</v>
      </c>
      <c r="K206">
        <f>SUMIFS(Table1[time],Table1[repetition],Table1[[#This Row],[repetition]],Table1[config],Table1[[#This Row],[config]])</f>
        <v>1271399.5664017263</v>
      </c>
      <c r="L206">
        <v>10</v>
      </c>
    </row>
    <row r="207" spans="1:12" x14ac:dyDescent="0.2">
      <c r="A207">
        <v>1</v>
      </c>
      <c r="B207" t="s">
        <v>47</v>
      </c>
      <c r="C207" t="s">
        <v>8</v>
      </c>
      <c r="D207">
        <v>0</v>
      </c>
      <c r="E207">
        <v>42498.196438420498</v>
      </c>
      <c r="F207">
        <v>2</v>
      </c>
      <c r="G207">
        <v>0</v>
      </c>
      <c r="H207">
        <v>23</v>
      </c>
      <c r="I207">
        <v>0</v>
      </c>
      <c r="J207">
        <f>IF(Table1[[#This Row],[time]]&lt;7200000,1,0)</f>
        <v>1</v>
      </c>
      <c r="K207">
        <f>SUMIFS(Table1[time],Table1[repetition],Table1[[#This Row],[repetition]],Table1[config],Table1[[#This Row],[config]])</f>
        <v>1271399.5664017263</v>
      </c>
      <c r="L207">
        <v>10</v>
      </c>
    </row>
    <row r="208" spans="1:12" x14ac:dyDescent="0.2">
      <c r="A208">
        <v>1</v>
      </c>
      <c r="B208" t="s">
        <v>57</v>
      </c>
      <c r="C208" t="s">
        <v>8</v>
      </c>
      <c r="D208">
        <v>0</v>
      </c>
      <c r="E208">
        <v>41230.077394284301</v>
      </c>
      <c r="F208">
        <v>1</v>
      </c>
      <c r="G208">
        <v>0</v>
      </c>
      <c r="H208">
        <v>2</v>
      </c>
      <c r="I208">
        <v>0</v>
      </c>
      <c r="J208">
        <f>IF(Table1[[#This Row],[time]]&lt;7200000,1,0)</f>
        <v>1</v>
      </c>
      <c r="K208">
        <f>SUMIFS(Table1[time],Table1[repetition],Table1[[#This Row],[repetition]],Table1[config],Table1[[#This Row],[config]])</f>
        <v>1271399.5664017263</v>
      </c>
      <c r="L208">
        <v>10</v>
      </c>
    </row>
    <row r="209" spans="1:12" x14ac:dyDescent="0.2">
      <c r="A209">
        <v>1</v>
      </c>
      <c r="B209" t="s">
        <v>46</v>
      </c>
      <c r="C209" t="s">
        <v>8</v>
      </c>
      <c r="D209">
        <v>0</v>
      </c>
      <c r="E209">
        <v>42243.293369654501</v>
      </c>
      <c r="F209">
        <v>7</v>
      </c>
      <c r="G209">
        <v>0</v>
      </c>
      <c r="H209">
        <v>33</v>
      </c>
      <c r="I209">
        <v>0</v>
      </c>
      <c r="J209">
        <f>IF(Table1[[#This Row],[time]]&lt;7200000,1,0)</f>
        <v>1</v>
      </c>
      <c r="K209">
        <f>SUMIFS(Table1[time],Table1[repetition],Table1[[#This Row],[repetition]],Table1[config],Table1[[#This Row],[config]])</f>
        <v>1271399.5664017263</v>
      </c>
      <c r="L209">
        <v>10</v>
      </c>
    </row>
    <row r="210" spans="1:12" x14ac:dyDescent="0.2">
      <c r="A210">
        <v>1</v>
      </c>
      <c r="B210" t="s">
        <v>36</v>
      </c>
      <c r="C210" t="s">
        <v>8</v>
      </c>
      <c r="D210">
        <v>0</v>
      </c>
      <c r="E210">
        <v>36582.3550098575</v>
      </c>
      <c r="F210">
        <v>0</v>
      </c>
      <c r="G210">
        <v>0</v>
      </c>
      <c r="H210">
        <v>0</v>
      </c>
      <c r="I210">
        <v>0</v>
      </c>
      <c r="J210">
        <f>IF(Table1[[#This Row],[time]]&lt;7200000,1,0)</f>
        <v>1</v>
      </c>
      <c r="K210">
        <f>SUMIFS(Table1[time],Table1[repetition],Table1[[#This Row],[repetition]],Table1[config],Table1[[#This Row],[config]])</f>
        <v>1271399.5664017263</v>
      </c>
      <c r="L210">
        <v>10</v>
      </c>
    </row>
    <row r="211" spans="1:12" x14ac:dyDescent="0.2">
      <c r="A211">
        <v>1</v>
      </c>
      <c r="B211" t="s">
        <v>55</v>
      </c>
      <c r="C211" t="s">
        <v>8</v>
      </c>
      <c r="D211">
        <v>0</v>
      </c>
      <c r="E211">
        <v>19357.563538942399</v>
      </c>
      <c r="F211">
        <v>0</v>
      </c>
      <c r="G211">
        <v>0</v>
      </c>
      <c r="H211">
        <v>0</v>
      </c>
      <c r="I211">
        <v>0</v>
      </c>
      <c r="J211">
        <f>IF(Table1[[#This Row],[time]]&lt;7200000,1,0)</f>
        <v>1</v>
      </c>
      <c r="K211">
        <f>SUMIFS(Table1[time],Table1[repetition],Table1[[#This Row],[repetition]],Table1[config],Table1[[#This Row],[config]])</f>
        <v>1271399.5664017263</v>
      </c>
      <c r="L211">
        <v>10</v>
      </c>
    </row>
    <row r="212" spans="1:12" x14ac:dyDescent="0.2">
      <c r="A212">
        <v>2</v>
      </c>
      <c r="B212" t="s">
        <v>47</v>
      </c>
      <c r="C212" t="s">
        <v>8</v>
      </c>
      <c r="D212">
        <v>0</v>
      </c>
      <c r="E212">
        <v>44088.361449772397</v>
      </c>
      <c r="F212">
        <v>2</v>
      </c>
      <c r="G212">
        <v>0</v>
      </c>
      <c r="H212">
        <v>23</v>
      </c>
      <c r="I212">
        <v>0</v>
      </c>
      <c r="J212">
        <f>IF(Table1[[#This Row],[time]]&lt;7200000,1,0)</f>
        <v>1</v>
      </c>
      <c r="K212">
        <f>SUMIFS(Table1[time],Table1[repetition],Table1[[#This Row],[repetition]],Table1[config],Table1[[#This Row],[config]])</f>
        <v>1479178.3053153178</v>
      </c>
      <c r="L212">
        <v>10</v>
      </c>
    </row>
    <row r="213" spans="1:12" x14ac:dyDescent="0.2">
      <c r="A213">
        <v>2</v>
      </c>
      <c r="B213" t="s">
        <v>30</v>
      </c>
      <c r="C213" t="s">
        <v>8</v>
      </c>
      <c r="D213">
        <v>0</v>
      </c>
      <c r="E213">
        <v>47517.315465956897</v>
      </c>
      <c r="F213">
        <v>4</v>
      </c>
      <c r="G213">
        <v>0</v>
      </c>
      <c r="H213">
        <v>53</v>
      </c>
      <c r="I213">
        <v>0</v>
      </c>
      <c r="J213">
        <f>IF(Table1[[#This Row],[time]]&lt;7200000,1,0)</f>
        <v>1</v>
      </c>
      <c r="K213">
        <f>SUMIFS(Table1[time],Table1[repetition],Table1[[#This Row],[repetition]],Table1[config],Table1[[#This Row],[config]])</f>
        <v>1479178.3053153178</v>
      </c>
      <c r="L213">
        <v>10</v>
      </c>
    </row>
    <row r="214" spans="1:12" x14ac:dyDescent="0.2">
      <c r="A214">
        <v>2</v>
      </c>
      <c r="B214" t="s">
        <v>35</v>
      </c>
      <c r="C214" t="s">
        <v>8</v>
      </c>
      <c r="D214">
        <v>0</v>
      </c>
      <c r="E214">
        <v>45782.158628106103</v>
      </c>
      <c r="F214">
        <v>0</v>
      </c>
      <c r="G214">
        <v>0</v>
      </c>
      <c r="H214">
        <v>0</v>
      </c>
      <c r="I214">
        <v>0</v>
      </c>
      <c r="J214">
        <f>IF(Table1[[#This Row],[time]]&lt;7200000,1,0)</f>
        <v>1</v>
      </c>
      <c r="K214">
        <f>SUMIFS(Table1[time],Table1[repetition],Table1[[#This Row],[repetition]],Table1[config],Table1[[#This Row],[config]])</f>
        <v>1479178.3053153178</v>
      </c>
      <c r="L214">
        <v>10</v>
      </c>
    </row>
    <row r="215" spans="1:12" x14ac:dyDescent="0.2">
      <c r="A215">
        <v>2</v>
      </c>
      <c r="B215" t="s">
        <v>36</v>
      </c>
      <c r="C215" t="s">
        <v>8</v>
      </c>
      <c r="D215">
        <v>0</v>
      </c>
      <c r="E215">
        <v>51534.168864134699</v>
      </c>
      <c r="F215">
        <v>0</v>
      </c>
      <c r="G215">
        <v>0</v>
      </c>
      <c r="H215">
        <v>0</v>
      </c>
      <c r="I215">
        <v>0</v>
      </c>
      <c r="J215">
        <f>IF(Table1[[#This Row],[time]]&lt;7200000,1,0)</f>
        <v>1</v>
      </c>
      <c r="K215">
        <f>SUMIFS(Table1[time],Table1[repetition],Table1[[#This Row],[repetition]],Table1[config],Table1[[#This Row],[config]])</f>
        <v>1479178.3053153178</v>
      </c>
      <c r="L215">
        <v>10</v>
      </c>
    </row>
    <row r="216" spans="1:12" x14ac:dyDescent="0.2">
      <c r="A216">
        <v>2</v>
      </c>
      <c r="B216" t="s">
        <v>55</v>
      </c>
      <c r="C216" t="s">
        <v>8</v>
      </c>
      <c r="D216">
        <v>0</v>
      </c>
      <c r="E216">
        <v>47551.493678009101</v>
      </c>
      <c r="F216">
        <v>0</v>
      </c>
      <c r="G216">
        <v>0</v>
      </c>
      <c r="H216">
        <v>0</v>
      </c>
      <c r="I216">
        <v>0</v>
      </c>
      <c r="J216">
        <f>IF(Table1[[#This Row],[time]]&lt;7200000,1,0)</f>
        <v>1</v>
      </c>
      <c r="K216">
        <f>SUMIFS(Table1[time],Table1[repetition],Table1[[#This Row],[repetition]],Table1[config],Table1[[#This Row],[config]])</f>
        <v>1479178.3053153178</v>
      </c>
      <c r="L216">
        <v>10</v>
      </c>
    </row>
    <row r="217" spans="1:12" x14ac:dyDescent="0.2">
      <c r="A217">
        <v>2</v>
      </c>
      <c r="B217" t="s">
        <v>45</v>
      </c>
      <c r="C217" t="s">
        <v>8</v>
      </c>
      <c r="D217">
        <v>0</v>
      </c>
      <c r="E217">
        <v>45333.879393059702</v>
      </c>
      <c r="F217">
        <v>10</v>
      </c>
      <c r="G217">
        <v>0</v>
      </c>
      <c r="H217">
        <v>97</v>
      </c>
      <c r="I217">
        <v>0</v>
      </c>
      <c r="J217">
        <f>IF(Table1[[#This Row],[time]]&lt;7200000,1,0)</f>
        <v>1</v>
      </c>
      <c r="K217">
        <f>SUMIFS(Table1[time],Table1[repetition],Table1[[#This Row],[repetition]],Table1[config],Table1[[#This Row],[config]])</f>
        <v>1479178.3053153178</v>
      </c>
      <c r="L217">
        <v>10</v>
      </c>
    </row>
    <row r="218" spans="1:12" x14ac:dyDescent="0.2">
      <c r="A218">
        <v>2</v>
      </c>
      <c r="B218" t="s">
        <v>53</v>
      </c>
      <c r="C218" t="s">
        <v>8</v>
      </c>
      <c r="D218">
        <v>0</v>
      </c>
      <c r="E218">
        <v>45554.9168440047</v>
      </c>
      <c r="F218">
        <v>2</v>
      </c>
      <c r="G218">
        <v>0</v>
      </c>
      <c r="H218">
        <v>19</v>
      </c>
      <c r="I218">
        <v>0</v>
      </c>
      <c r="J218">
        <f>IF(Table1[[#This Row],[time]]&lt;7200000,1,0)</f>
        <v>1</v>
      </c>
      <c r="K218">
        <f>SUMIFS(Table1[time],Table1[repetition],Table1[[#This Row],[repetition]],Table1[config],Table1[[#This Row],[config]])</f>
        <v>1479178.3053153178</v>
      </c>
      <c r="L218">
        <v>10</v>
      </c>
    </row>
    <row r="219" spans="1:12" x14ac:dyDescent="0.2">
      <c r="A219">
        <v>2</v>
      </c>
      <c r="B219" t="s">
        <v>46</v>
      </c>
      <c r="C219" t="s">
        <v>8</v>
      </c>
      <c r="D219">
        <v>0</v>
      </c>
      <c r="E219">
        <v>45537.442774977499</v>
      </c>
      <c r="F219">
        <v>7</v>
      </c>
      <c r="G219">
        <v>0</v>
      </c>
      <c r="H219">
        <v>33</v>
      </c>
      <c r="I219">
        <v>0</v>
      </c>
      <c r="J219">
        <f>IF(Table1[[#This Row],[time]]&lt;7200000,1,0)</f>
        <v>1</v>
      </c>
      <c r="K219">
        <f>SUMIFS(Table1[time],Table1[repetition],Table1[[#This Row],[repetition]],Table1[config],Table1[[#This Row],[config]])</f>
        <v>1479178.3053153178</v>
      </c>
      <c r="L219">
        <v>10</v>
      </c>
    </row>
    <row r="220" spans="1:12" x14ac:dyDescent="0.2">
      <c r="A220">
        <v>2</v>
      </c>
      <c r="B220" t="s">
        <v>42</v>
      </c>
      <c r="C220" t="s">
        <v>8</v>
      </c>
      <c r="D220">
        <v>0</v>
      </c>
      <c r="E220">
        <v>46678.513535996899</v>
      </c>
      <c r="F220">
        <v>0</v>
      </c>
      <c r="G220">
        <v>0</v>
      </c>
      <c r="H220">
        <v>0</v>
      </c>
      <c r="I220">
        <v>0</v>
      </c>
      <c r="J220">
        <f>IF(Table1[[#This Row],[time]]&lt;7200000,1,0)</f>
        <v>1</v>
      </c>
      <c r="K220">
        <f>SUMIFS(Table1[time],Table1[repetition],Table1[[#This Row],[repetition]],Table1[config],Table1[[#This Row],[config]])</f>
        <v>1479178.3053153178</v>
      </c>
      <c r="L220">
        <v>10</v>
      </c>
    </row>
    <row r="221" spans="1:12" x14ac:dyDescent="0.2">
      <c r="A221">
        <v>2</v>
      </c>
      <c r="B221" t="s">
        <v>54</v>
      </c>
      <c r="C221" t="s">
        <v>8</v>
      </c>
      <c r="D221">
        <v>0</v>
      </c>
      <c r="E221">
        <v>50163.293058052601</v>
      </c>
      <c r="F221">
        <v>0</v>
      </c>
      <c r="G221">
        <v>0</v>
      </c>
      <c r="H221">
        <v>0</v>
      </c>
      <c r="I221">
        <v>0</v>
      </c>
      <c r="J221">
        <f>IF(Table1[[#This Row],[time]]&lt;7200000,1,0)</f>
        <v>1</v>
      </c>
      <c r="K221">
        <f>SUMIFS(Table1[time],Table1[repetition],Table1[[#This Row],[repetition]],Table1[config],Table1[[#This Row],[config]])</f>
        <v>1479178.3053153178</v>
      </c>
      <c r="L221">
        <v>10</v>
      </c>
    </row>
    <row r="222" spans="1:12" x14ac:dyDescent="0.2">
      <c r="A222">
        <v>2</v>
      </c>
      <c r="B222" t="s">
        <v>50</v>
      </c>
      <c r="C222" t="s">
        <v>8</v>
      </c>
      <c r="D222">
        <v>0</v>
      </c>
      <c r="E222">
        <v>50585.7880890835</v>
      </c>
      <c r="F222">
        <v>4</v>
      </c>
      <c r="G222">
        <v>0</v>
      </c>
      <c r="H222">
        <v>42</v>
      </c>
      <c r="I222">
        <v>0</v>
      </c>
      <c r="J222">
        <f>IF(Table1[[#This Row],[time]]&lt;7200000,1,0)</f>
        <v>1</v>
      </c>
      <c r="K222">
        <f>SUMIFS(Table1[time],Table1[repetition],Table1[[#This Row],[repetition]],Table1[config],Table1[[#This Row],[config]])</f>
        <v>1479178.3053153178</v>
      </c>
      <c r="L222">
        <v>10</v>
      </c>
    </row>
    <row r="223" spans="1:12" x14ac:dyDescent="0.2">
      <c r="A223">
        <v>2</v>
      </c>
      <c r="B223" t="s">
        <v>48</v>
      </c>
      <c r="C223" t="s">
        <v>8</v>
      </c>
      <c r="D223">
        <v>0</v>
      </c>
      <c r="E223">
        <v>45143.441131105603</v>
      </c>
      <c r="F223">
        <v>0</v>
      </c>
      <c r="G223">
        <v>0</v>
      </c>
      <c r="H223">
        <v>0</v>
      </c>
      <c r="I223">
        <v>0</v>
      </c>
      <c r="J223">
        <f>IF(Table1[[#This Row],[time]]&lt;7200000,1,0)</f>
        <v>1</v>
      </c>
      <c r="K223">
        <f>SUMIFS(Table1[time],Table1[repetition],Table1[[#This Row],[repetition]],Table1[config],Table1[[#This Row],[config]])</f>
        <v>1479178.3053153178</v>
      </c>
      <c r="L223">
        <v>10</v>
      </c>
    </row>
    <row r="224" spans="1:12" x14ac:dyDescent="0.2">
      <c r="A224">
        <v>2</v>
      </c>
      <c r="B224" t="s">
        <v>37</v>
      </c>
      <c r="C224" t="s">
        <v>8</v>
      </c>
      <c r="D224">
        <v>0</v>
      </c>
      <c r="E224">
        <v>45779.406031826496</v>
      </c>
      <c r="F224">
        <v>0</v>
      </c>
      <c r="G224">
        <v>0</v>
      </c>
      <c r="H224">
        <v>0</v>
      </c>
      <c r="I224">
        <v>0</v>
      </c>
      <c r="J224">
        <f>IF(Table1[[#This Row],[time]]&lt;7200000,1,0)</f>
        <v>1</v>
      </c>
      <c r="K224">
        <f>SUMIFS(Table1[time],Table1[repetition],Table1[[#This Row],[repetition]],Table1[config],Table1[[#This Row],[config]])</f>
        <v>1479178.3053153178</v>
      </c>
      <c r="L224">
        <v>10</v>
      </c>
    </row>
    <row r="225" spans="1:12" x14ac:dyDescent="0.2">
      <c r="A225">
        <v>2</v>
      </c>
      <c r="B225" t="s">
        <v>56</v>
      </c>
      <c r="C225" t="s">
        <v>8</v>
      </c>
      <c r="D225">
        <v>0</v>
      </c>
      <c r="E225">
        <v>45110.540680121601</v>
      </c>
      <c r="F225">
        <v>3</v>
      </c>
      <c r="G225">
        <v>0</v>
      </c>
      <c r="H225">
        <v>82</v>
      </c>
      <c r="I225">
        <v>0</v>
      </c>
      <c r="J225">
        <f>IF(Table1[[#This Row],[time]]&lt;7200000,1,0)</f>
        <v>1</v>
      </c>
      <c r="K225">
        <f>SUMIFS(Table1[time],Table1[repetition],Table1[[#This Row],[repetition]],Table1[config],Table1[[#This Row],[config]])</f>
        <v>1479178.3053153178</v>
      </c>
      <c r="L225">
        <v>10</v>
      </c>
    </row>
    <row r="226" spans="1:12" x14ac:dyDescent="0.2">
      <c r="A226">
        <v>2</v>
      </c>
      <c r="B226" t="s">
        <v>43</v>
      </c>
      <c r="C226" t="s">
        <v>8</v>
      </c>
      <c r="D226">
        <v>0</v>
      </c>
      <c r="E226">
        <v>45604.8675051424</v>
      </c>
      <c r="F226">
        <v>0</v>
      </c>
      <c r="G226">
        <v>0</v>
      </c>
      <c r="H226">
        <v>0</v>
      </c>
      <c r="I226">
        <v>0</v>
      </c>
      <c r="J226">
        <f>IF(Table1[[#This Row],[time]]&lt;7200000,1,0)</f>
        <v>1</v>
      </c>
      <c r="K226">
        <f>SUMIFS(Table1[time],Table1[repetition],Table1[[#This Row],[repetition]],Table1[config],Table1[[#This Row],[config]])</f>
        <v>1479178.3053153178</v>
      </c>
      <c r="L226">
        <v>10</v>
      </c>
    </row>
    <row r="227" spans="1:12" x14ac:dyDescent="0.2">
      <c r="A227">
        <v>2</v>
      </c>
      <c r="B227" t="s">
        <v>44</v>
      </c>
      <c r="C227" t="s">
        <v>8</v>
      </c>
      <c r="D227">
        <v>0</v>
      </c>
      <c r="E227">
        <v>45782.348986947902</v>
      </c>
      <c r="F227">
        <v>27</v>
      </c>
      <c r="G227">
        <v>0</v>
      </c>
      <c r="H227">
        <v>215</v>
      </c>
      <c r="I227">
        <v>0</v>
      </c>
      <c r="J227">
        <f>IF(Table1[[#This Row],[time]]&lt;7200000,1,0)</f>
        <v>1</v>
      </c>
      <c r="K227">
        <f>SUMIFS(Table1[time],Table1[repetition],Table1[[#This Row],[repetition]],Table1[config],Table1[[#This Row],[config]])</f>
        <v>1479178.3053153178</v>
      </c>
      <c r="L227">
        <v>10</v>
      </c>
    </row>
    <row r="228" spans="1:12" x14ac:dyDescent="0.2">
      <c r="A228">
        <v>2</v>
      </c>
      <c r="B228" t="s">
        <v>52</v>
      </c>
      <c r="C228" t="s">
        <v>8</v>
      </c>
      <c r="D228">
        <v>0</v>
      </c>
      <c r="E228">
        <v>45822.874662932001</v>
      </c>
      <c r="F228">
        <v>1</v>
      </c>
      <c r="G228">
        <v>0</v>
      </c>
      <c r="H228">
        <v>40</v>
      </c>
      <c r="I228">
        <v>0</v>
      </c>
      <c r="J228">
        <f>IF(Table1[[#This Row],[time]]&lt;7200000,1,0)</f>
        <v>1</v>
      </c>
      <c r="K228">
        <f>SUMIFS(Table1[time],Table1[repetition],Table1[[#This Row],[repetition]],Table1[config],Table1[[#This Row],[config]])</f>
        <v>1479178.3053153178</v>
      </c>
      <c r="L228">
        <v>10</v>
      </c>
    </row>
    <row r="229" spans="1:12" x14ac:dyDescent="0.2">
      <c r="A229">
        <v>2</v>
      </c>
      <c r="B229" t="s">
        <v>51</v>
      </c>
      <c r="C229" t="s">
        <v>8</v>
      </c>
      <c r="D229">
        <v>0</v>
      </c>
      <c r="E229">
        <v>45592.771327123002</v>
      </c>
      <c r="F229">
        <v>0</v>
      </c>
      <c r="G229">
        <v>0</v>
      </c>
      <c r="H229">
        <v>0</v>
      </c>
      <c r="I229">
        <v>0</v>
      </c>
      <c r="J229">
        <f>IF(Table1[[#This Row],[time]]&lt;7200000,1,0)</f>
        <v>1</v>
      </c>
      <c r="K229">
        <f>SUMIFS(Table1[time],Table1[repetition],Table1[[#This Row],[repetition]],Table1[config],Table1[[#This Row],[config]])</f>
        <v>1479178.3053153178</v>
      </c>
      <c r="L229">
        <v>10</v>
      </c>
    </row>
    <row r="230" spans="1:12" x14ac:dyDescent="0.2">
      <c r="A230">
        <v>2</v>
      </c>
      <c r="B230" t="s">
        <v>38</v>
      </c>
      <c r="C230" t="s">
        <v>8</v>
      </c>
      <c r="D230">
        <v>0</v>
      </c>
      <c r="E230">
        <v>45548.213285859601</v>
      </c>
      <c r="F230">
        <v>2</v>
      </c>
      <c r="G230">
        <v>0</v>
      </c>
      <c r="H230">
        <v>8</v>
      </c>
      <c r="I230">
        <v>0</v>
      </c>
      <c r="J230">
        <f>IF(Table1[[#This Row],[time]]&lt;7200000,1,0)</f>
        <v>1</v>
      </c>
      <c r="K230">
        <f>SUMIFS(Table1[time],Table1[repetition],Table1[[#This Row],[repetition]],Table1[config],Table1[[#This Row],[config]])</f>
        <v>1479178.3053153178</v>
      </c>
      <c r="L230">
        <v>10</v>
      </c>
    </row>
    <row r="231" spans="1:12" x14ac:dyDescent="0.2">
      <c r="A231">
        <v>2</v>
      </c>
      <c r="B231" t="s">
        <v>34</v>
      </c>
      <c r="C231" t="s">
        <v>8</v>
      </c>
      <c r="D231">
        <v>0</v>
      </c>
      <c r="E231">
        <v>46452.820466831297</v>
      </c>
      <c r="F231">
        <v>1</v>
      </c>
      <c r="G231">
        <v>0</v>
      </c>
      <c r="H231">
        <v>0</v>
      </c>
      <c r="I231">
        <v>0</v>
      </c>
      <c r="J231">
        <f>IF(Table1[[#This Row],[time]]&lt;7200000,1,0)</f>
        <v>1</v>
      </c>
      <c r="K231">
        <f>SUMIFS(Table1[time],Table1[repetition],Table1[[#This Row],[repetition]],Table1[config],Table1[[#This Row],[config]])</f>
        <v>1479178.3053153178</v>
      </c>
      <c r="L231">
        <v>10</v>
      </c>
    </row>
    <row r="232" spans="1:12" x14ac:dyDescent="0.2">
      <c r="A232">
        <v>2</v>
      </c>
      <c r="B232" t="s">
        <v>29</v>
      </c>
      <c r="C232" t="s">
        <v>8</v>
      </c>
      <c r="D232">
        <v>0</v>
      </c>
      <c r="E232">
        <v>45814.761352026799</v>
      </c>
      <c r="F232">
        <v>0</v>
      </c>
      <c r="G232">
        <v>0</v>
      </c>
      <c r="H232">
        <v>28</v>
      </c>
      <c r="I232">
        <v>0</v>
      </c>
      <c r="J232">
        <f>IF(Table1[[#This Row],[time]]&lt;7200000,1,0)</f>
        <v>1</v>
      </c>
      <c r="K232">
        <f>SUMIFS(Table1[time],Table1[repetition],Table1[[#This Row],[repetition]],Table1[config],Table1[[#This Row],[config]])</f>
        <v>1479178.3053153178</v>
      </c>
      <c r="L232">
        <v>10</v>
      </c>
    </row>
    <row r="233" spans="1:12" x14ac:dyDescent="0.2">
      <c r="A233">
        <v>2</v>
      </c>
      <c r="B233" t="s">
        <v>28</v>
      </c>
      <c r="C233" t="s">
        <v>8</v>
      </c>
      <c r="D233">
        <v>0</v>
      </c>
      <c r="E233">
        <v>46548.533765133398</v>
      </c>
      <c r="F233">
        <v>0</v>
      </c>
      <c r="G233">
        <v>0</v>
      </c>
      <c r="H233">
        <v>0</v>
      </c>
      <c r="I233">
        <v>0</v>
      </c>
      <c r="J233">
        <f>IF(Table1[[#This Row],[time]]&lt;7200000,1,0)</f>
        <v>1</v>
      </c>
      <c r="K233">
        <f>SUMIFS(Table1[time],Table1[repetition],Table1[[#This Row],[repetition]],Table1[config],Table1[[#This Row],[config]])</f>
        <v>1479178.3053153178</v>
      </c>
      <c r="L233">
        <v>10</v>
      </c>
    </row>
    <row r="234" spans="1:12" x14ac:dyDescent="0.2">
      <c r="A234">
        <v>2</v>
      </c>
      <c r="B234" t="s">
        <v>40</v>
      </c>
      <c r="C234" t="s">
        <v>8</v>
      </c>
      <c r="D234">
        <v>0</v>
      </c>
      <c r="E234">
        <v>124533.715710043</v>
      </c>
      <c r="F234">
        <v>0</v>
      </c>
      <c r="G234">
        <v>0</v>
      </c>
      <c r="H234">
        <v>5</v>
      </c>
      <c r="I234">
        <v>0</v>
      </c>
      <c r="J234">
        <f>IF(Table1[[#This Row],[time]]&lt;7200000,1,0)</f>
        <v>1</v>
      </c>
      <c r="K234">
        <f>SUMIFS(Table1[time],Table1[repetition],Table1[[#This Row],[repetition]],Table1[config],Table1[[#This Row],[config]])</f>
        <v>1479178.3053153178</v>
      </c>
      <c r="L234">
        <v>10</v>
      </c>
    </row>
    <row r="235" spans="1:12" x14ac:dyDescent="0.2">
      <c r="A235">
        <v>2</v>
      </c>
      <c r="B235" t="s">
        <v>41</v>
      </c>
      <c r="C235" t="s">
        <v>8</v>
      </c>
      <c r="D235">
        <v>0</v>
      </c>
      <c r="E235">
        <v>47645.872691878998</v>
      </c>
      <c r="F235">
        <v>6</v>
      </c>
      <c r="G235">
        <v>0</v>
      </c>
      <c r="H235">
        <v>42</v>
      </c>
      <c r="I235">
        <v>0</v>
      </c>
      <c r="J235">
        <f>IF(Table1[[#This Row],[time]]&lt;7200000,1,0)</f>
        <v>1</v>
      </c>
      <c r="K235">
        <f>SUMIFS(Table1[time],Table1[repetition],Table1[[#This Row],[repetition]],Table1[config],Table1[[#This Row],[config]])</f>
        <v>1479178.3053153178</v>
      </c>
      <c r="L235">
        <v>10</v>
      </c>
    </row>
    <row r="236" spans="1:12" x14ac:dyDescent="0.2">
      <c r="A236">
        <v>2</v>
      </c>
      <c r="B236" t="s">
        <v>57</v>
      </c>
      <c r="C236" t="s">
        <v>8</v>
      </c>
      <c r="D236">
        <v>0</v>
      </c>
      <c r="E236">
        <v>46576.215947978199</v>
      </c>
      <c r="F236">
        <v>1</v>
      </c>
      <c r="G236">
        <v>0</v>
      </c>
      <c r="H236">
        <v>2</v>
      </c>
      <c r="I236">
        <v>0</v>
      </c>
      <c r="J236">
        <f>IF(Table1[[#This Row],[time]]&lt;7200000,1,0)</f>
        <v>1</v>
      </c>
      <c r="K236">
        <f>SUMIFS(Table1[time],Table1[repetition],Table1[[#This Row],[repetition]],Table1[config],Table1[[#This Row],[config]])</f>
        <v>1479178.3053153178</v>
      </c>
      <c r="L236">
        <v>10</v>
      </c>
    </row>
    <row r="237" spans="1:12" x14ac:dyDescent="0.2">
      <c r="A237">
        <v>2</v>
      </c>
      <c r="B237" t="s">
        <v>49</v>
      </c>
      <c r="C237" t="s">
        <v>8</v>
      </c>
      <c r="D237">
        <v>0</v>
      </c>
      <c r="E237">
        <v>46669.063044013397</v>
      </c>
      <c r="F237">
        <v>0</v>
      </c>
      <c r="G237">
        <v>0</v>
      </c>
      <c r="H237">
        <v>0</v>
      </c>
      <c r="I237">
        <v>0</v>
      </c>
      <c r="J237">
        <f>IF(Table1[[#This Row],[time]]&lt;7200000,1,0)</f>
        <v>1</v>
      </c>
      <c r="K237">
        <f>SUMIFS(Table1[time],Table1[repetition],Table1[[#This Row],[repetition]],Table1[config],Table1[[#This Row],[config]])</f>
        <v>1479178.3053153178</v>
      </c>
      <c r="L237">
        <v>10</v>
      </c>
    </row>
    <row r="238" spans="1:12" x14ac:dyDescent="0.2">
      <c r="A238">
        <v>2</v>
      </c>
      <c r="B238" t="s">
        <v>32</v>
      </c>
      <c r="C238" t="s">
        <v>8</v>
      </c>
      <c r="D238">
        <v>0</v>
      </c>
      <c r="E238">
        <v>46661.863818997503</v>
      </c>
      <c r="F238">
        <v>1</v>
      </c>
      <c r="G238">
        <v>0</v>
      </c>
      <c r="H238">
        <v>0</v>
      </c>
      <c r="I238">
        <v>0</v>
      </c>
      <c r="J238">
        <f>IF(Table1[[#This Row],[time]]&lt;7200000,1,0)</f>
        <v>1</v>
      </c>
      <c r="K238">
        <f>SUMIFS(Table1[time],Table1[repetition],Table1[[#This Row],[repetition]],Table1[config],Table1[[#This Row],[config]])</f>
        <v>1479178.3053153178</v>
      </c>
      <c r="L238">
        <v>10</v>
      </c>
    </row>
    <row r="239" spans="1:12" x14ac:dyDescent="0.2">
      <c r="A239">
        <v>2</v>
      </c>
      <c r="B239" t="s">
        <v>31</v>
      </c>
      <c r="C239" t="s">
        <v>8</v>
      </c>
      <c r="D239">
        <v>0</v>
      </c>
      <c r="E239">
        <v>46559.776294045099</v>
      </c>
      <c r="F239">
        <v>0</v>
      </c>
      <c r="G239">
        <v>0</v>
      </c>
      <c r="H239">
        <v>12</v>
      </c>
      <c r="I239">
        <v>0</v>
      </c>
      <c r="J239">
        <f>IF(Table1[[#This Row],[time]]&lt;7200000,1,0)</f>
        <v>1</v>
      </c>
      <c r="K239">
        <f>SUMIFS(Table1[time],Table1[repetition],Table1[[#This Row],[repetition]],Table1[config],Table1[[#This Row],[config]])</f>
        <v>1479178.3053153178</v>
      </c>
      <c r="L239">
        <v>10</v>
      </c>
    </row>
    <row r="240" spans="1:12" x14ac:dyDescent="0.2">
      <c r="A240">
        <v>2</v>
      </c>
      <c r="B240" t="s">
        <v>33</v>
      </c>
      <c r="C240" t="s">
        <v>8</v>
      </c>
      <c r="D240">
        <v>0</v>
      </c>
      <c r="E240">
        <v>48216.558960033501</v>
      </c>
      <c r="F240">
        <v>0</v>
      </c>
      <c r="G240">
        <v>0</v>
      </c>
      <c r="H240">
        <v>0</v>
      </c>
      <c r="I240">
        <v>0</v>
      </c>
      <c r="J240">
        <f>IF(Table1[[#This Row],[time]]&lt;7200000,1,0)</f>
        <v>1</v>
      </c>
      <c r="K240">
        <f>SUMIFS(Table1[time],Table1[repetition],Table1[[#This Row],[repetition]],Table1[config],Table1[[#This Row],[config]])</f>
        <v>1479178.3053153178</v>
      </c>
      <c r="L240">
        <v>10</v>
      </c>
    </row>
    <row r="241" spans="1:12" x14ac:dyDescent="0.2">
      <c r="A241">
        <v>2</v>
      </c>
      <c r="B241" t="s">
        <v>39</v>
      </c>
      <c r="C241" t="s">
        <v>8</v>
      </c>
      <c r="D241">
        <v>0</v>
      </c>
      <c r="E241">
        <v>48787.327872123496</v>
      </c>
      <c r="F241">
        <v>4</v>
      </c>
      <c r="G241">
        <v>0</v>
      </c>
      <c r="H241">
        <v>0</v>
      </c>
      <c r="I241">
        <v>0</v>
      </c>
      <c r="J241">
        <f>IF(Table1[[#This Row],[time]]&lt;7200000,1,0)</f>
        <v>1</v>
      </c>
      <c r="K241">
        <f>SUMIFS(Table1[time],Table1[repetition],Table1[[#This Row],[repetition]],Table1[config],Table1[[#This Row],[config]])</f>
        <v>1479178.3053153178</v>
      </c>
      <c r="L241">
        <v>10</v>
      </c>
    </row>
    <row r="242" spans="1:12" x14ac:dyDescent="0.2">
      <c r="A242">
        <v>3</v>
      </c>
      <c r="B242" t="s">
        <v>39</v>
      </c>
      <c r="C242" t="s">
        <v>8</v>
      </c>
      <c r="D242">
        <v>0</v>
      </c>
      <c r="E242">
        <v>39272.407080978097</v>
      </c>
      <c r="F242">
        <v>4</v>
      </c>
      <c r="G242">
        <v>0</v>
      </c>
      <c r="H242">
        <v>0</v>
      </c>
      <c r="I242">
        <v>0</v>
      </c>
      <c r="J242">
        <f>IF(Table1[[#This Row],[time]]&lt;7200000,1,0)</f>
        <v>1</v>
      </c>
      <c r="K242">
        <f>SUMIFS(Table1[time],Table1[repetition],Table1[[#This Row],[repetition]],Table1[config],Table1[[#This Row],[config]])</f>
        <v>8416906.9680059254</v>
      </c>
      <c r="L242">
        <v>10</v>
      </c>
    </row>
    <row r="243" spans="1:12" x14ac:dyDescent="0.2">
      <c r="A243">
        <v>3</v>
      </c>
      <c r="B243" t="s">
        <v>28</v>
      </c>
      <c r="C243" t="s">
        <v>8</v>
      </c>
      <c r="D243">
        <v>0</v>
      </c>
      <c r="E243">
        <v>40076.7824272625</v>
      </c>
      <c r="F243">
        <v>0</v>
      </c>
      <c r="G243">
        <v>0</v>
      </c>
      <c r="H243">
        <v>0</v>
      </c>
      <c r="I243">
        <v>0</v>
      </c>
      <c r="J243">
        <f>IF(Table1[[#This Row],[time]]&lt;7200000,1,0)</f>
        <v>1</v>
      </c>
      <c r="K243">
        <f>SUMIFS(Table1[time],Table1[repetition],Table1[[#This Row],[repetition]],Table1[config],Table1[[#This Row],[config]])</f>
        <v>8416906.9680059254</v>
      </c>
      <c r="L243">
        <v>10</v>
      </c>
    </row>
    <row r="244" spans="1:12" x14ac:dyDescent="0.2">
      <c r="A244">
        <v>3</v>
      </c>
      <c r="B244" t="s">
        <v>38</v>
      </c>
      <c r="C244" t="s">
        <v>8</v>
      </c>
      <c r="D244">
        <v>0</v>
      </c>
      <c r="E244">
        <v>39926.4610451646</v>
      </c>
      <c r="F244">
        <v>2</v>
      </c>
      <c r="G244">
        <v>0</v>
      </c>
      <c r="H244">
        <v>8</v>
      </c>
      <c r="I244">
        <v>0</v>
      </c>
      <c r="J244">
        <f>IF(Table1[[#This Row],[time]]&lt;7200000,1,0)</f>
        <v>1</v>
      </c>
      <c r="K244">
        <f>SUMIFS(Table1[time],Table1[repetition],Table1[[#This Row],[repetition]],Table1[config],Table1[[#This Row],[config]])</f>
        <v>8416906.9680059254</v>
      </c>
      <c r="L244">
        <v>10</v>
      </c>
    </row>
    <row r="245" spans="1:12" x14ac:dyDescent="0.2">
      <c r="A245">
        <v>3</v>
      </c>
      <c r="B245" t="s">
        <v>35</v>
      </c>
      <c r="C245" t="s">
        <v>8</v>
      </c>
      <c r="D245">
        <v>0</v>
      </c>
      <c r="E245">
        <v>41068.957407027403</v>
      </c>
      <c r="F245">
        <v>0</v>
      </c>
      <c r="G245">
        <v>0</v>
      </c>
      <c r="H245">
        <v>0</v>
      </c>
      <c r="I245">
        <v>0</v>
      </c>
      <c r="J245">
        <f>IF(Table1[[#This Row],[time]]&lt;7200000,1,0)</f>
        <v>1</v>
      </c>
      <c r="K245">
        <f>SUMIFS(Table1[time],Table1[repetition],Table1[[#This Row],[repetition]],Table1[config],Table1[[#This Row],[config]])</f>
        <v>8416906.9680059254</v>
      </c>
      <c r="L245">
        <v>10</v>
      </c>
    </row>
    <row r="246" spans="1:12" x14ac:dyDescent="0.2">
      <c r="A246">
        <v>3</v>
      </c>
      <c r="B246" t="s">
        <v>49</v>
      </c>
      <c r="C246" t="s">
        <v>8</v>
      </c>
      <c r="D246">
        <v>0</v>
      </c>
      <c r="E246">
        <v>24040.3282507322</v>
      </c>
      <c r="F246">
        <v>0</v>
      </c>
      <c r="G246">
        <v>0</v>
      </c>
      <c r="H246">
        <v>0</v>
      </c>
      <c r="I246">
        <v>0</v>
      </c>
      <c r="J246">
        <f>IF(Table1[[#This Row],[time]]&lt;7200000,1,0)</f>
        <v>1</v>
      </c>
      <c r="K246">
        <f>SUMIFS(Table1[time],Table1[repetition],Table1[[#This Row],[repetition]],Table1[config],Table1[[#This Row],[config]])</f>
        <v>8416906.9680059254</v>
      </c>
      <c r="L246">
        <v>10</v>
      </c>
    </row>
    <row r="247" spans="1:12" x14ac:dyDescent="0.2">
      <c r="A247">
        <v>3</v>
      </c>
      <c r="B247" t="s">
        <v>29</v>
      </c>
      <c r="C247" t="s">
        <v>8</v>
      </c>
      <c r="D247">
        <v>0</v>
      </c>
      <c r="E247">
        <v>41441.007527057001</v>
      </c>
      <c r="F247">
        <v>0</v>
      </c>
      <c r="G247">
        <v>0</v>
      </c>
      <c r="H247">
        <v>28</v>
      </c>
      <c r="I247">
        <v>0</v>
      </c>
      <c r="J247">
        <f>IF(Table1[[#This Row],[time]]&lt;7200000,1,0)</f>
        <v>1</v>
      </c>
      <c r="K247">
        <f>SUMIFS(Table1[time],Table1[repetition],Table1[[#This Row],[repetition]],Table1[config],Table1[[#This Row],[config]])</f>
        <v>8416906.9680059254</v>
      </c>
      <c r="L247">
        <v>10</v>
      </c>
    </row>
    <row r="248" spans="1:12" x14ac:dyDescent="0.2">
      <c r="A248">
        <v>3</v>
      </c>
      <c r="B248" t="s">
        <v>47</v>
      </c>
      <c r="C248" t="s">
        <v>8</v>
      </c>
      <c r="D248">
        <v>0</v>
      </c>
      <c r="E248">
        <v>41221.068466082201</v>
      </c>
      <c r="F248">
        <v>2</v>
      </c>
      <c r="G248">
        <v>0</v>
      </c>
      <c r="H248">
        <v>23</v>
      </c>
      <c r="I248">
        <v>0</v>
      </c>
      <c r="J248">
        <f>IF(Table1[[#This Row],[time]]&lt;7200000,1,0)</f>
        <v>1</v>
      </c>
      <c r="K248">
        <f>SUMIFS(Table1[time],Table1[repetition],Table1[[#This Row],[repetition]],Table1[config],Table1[[#This Row],[config]])</f>
        <v>8416906.9680059254</v>
      </c>
      <c r="L248">
        <v>10</v>
      </c>
    </row>
    <row r="249" spans="1:12" x14ac:dyDescent="0.2">
      <c r="A249">
        <v>3</v>
      </c>
      <c r="B249" t="s">
        <v>34</v>
      </c>
      <c r="C249" t="s">
        <v>8</v>
      </c>
      <c r="D249">
        <v>0</v>
      </c>
      <c r="E249">
        <v>41910.789505112902</v>
      </c>
      <c r="F249">
        <v>1</v>
      </c>
      <c r="G249">
        <v>0</v>
      </c>
      <c r="H249">
        <v>0</v>
      </c>
      <c r="I249">
        <v>0</v>
      </c>
      <c r="J249">
        <f>IF(Table1[[#This Row],[time]]&lt;7200000,1,0)</f>
        <v>1</v>
      </c>
      <c r="K249">
        <f>SUMIFS(Table1[time],Table1[repetition],Table1[[#This Row],[repetition]],Table1[config],Table1[[#This Row],[config]])</f>
        <v>8416906.9680059254</v>
      </c>
      <c r="L249">
        <v>10</v>
      </c>
    </row>
    <row r="250" spans="1:12" x14ac:dyDescent="0.2">
      <c r="A250">
        <v>3</v>
      </c>
      <c r="B250" t="s">
        <v>56</v>
      </c>
      <c r="C250" t="s">
        <v>8</v>
      </c>
      <c r="D250">
        <v>0</v>
      </c>
      <c r="E250">
        <v>41133.749871980399</v>
      </c>
      <c r="F250">
        <v>3</v>
      </c>
      <c r="G250">
        <v>0</v>
      </c>
      <c r="H250">
        <v>82</v>
      </c>
      <c r="I250">
        <v>0</v>
      </c>
      <c r="J250">
        <f>IF(Table1[[#This Row],[time]]&lt;7200000,1,0)</f>
        <v>1</v>
      </c>
      <c r="K250">
        <f>SUMIFS(Table1[time],Table1[repetition],Table1[[#This Row],[repetition]],Table1[config],Table1[[#This Row],[config]])</f>
        <v>8416906.9680059254</v>
      </c>
      <c r="L250">
        <v>10</v>
      </c>
    </row>
    <row r="251" spans="1:12" x14ac:dyDescent="0.2">
      <c r="A251">
        <v>3</v>
      </c>
      <c r="B251" t="s">
        <v>30</v>
      </c>
      <c r="C251" t="s">
        <v>8</v>
      </c>
      <c r="D251">
        <v>0</v>
      </c>
      <c r="E251">
        <v>41432.443434838198</v>
      </c>
      <c r="F251">
        <v>4</v>
      </c>
      <c r="G251">
        <v>0</v>
      </c>
      <c r="H251">
        <v>53</v>
      </c>
      <c r="I251">
        <v>0</v>
      </c>
      <c r="J251">
        <f>IF(Table1[[#This Row],[time]]&lt;7200000,1,0)</f>
        <v>1</v>
      </c>
      <c r="K251">
        <f>SUMIFS(Table1[time],Table1[repetition],Table1[[#This Row],[repetition]],Table1[config],Table1[[#This Row],[config]])</f>
        <v>8416906.9680059254</v>
      </c>
      <c r="L251">
        <v>10</v>
      </c>
    </row>
    <row r="252" spans="1:12" x14ac:dyDescent="0.2">
      <c r="A252">
        <v>3</v>
      </c>
      <c r="B252" t="s">
        <v>43</v>
      </c>
      <c r="C252" t="s">
        <v>8</v>
      </c>
      <c r="D252">
        <v>0</v>
      </c>
      <c r="E252">
        <v>41299.1461209021</v>
      </c>
      <c r="F252">
        <v>0</v>
      </c>
      <c r="G252">
        <v>0</v>
      </c>
      <c r="H252">
        <v>0</v>
      </c>
      <c r="I252">
        <v>0</v>
      </c>
      <c r="J252">
        <f>IF(Table1[[#This Row],[time]]&lt;7200000,1,0)</f>
        <v>1</v>
      </c>
      <c r="K252">
        <f>SUMIFS(Table1[time],Table1[repetition],Table1[[#This Row],[repetition]],Table1[config],Table1[[#This Row],[config]])</f>
        <v>8416906.9680059254</v>
      </c>
      <c r="L252">
        <v>10</v>
      </c>
    </row>
    <row r="253" spans="1:12" x14ac:dyDescent="0.2">
      <c r="A253">
        <v>3</v>
      </c>
      <c r="B253" t="s">
        <v>52</v>
      </c>
      <c r="C253" t="s">
        <v>8</v>
      </c>
      <c r="D253">
        <v>0</v>
      </c>
      <c r="E253">
        <v>42037.608451209897</v>
      </c>
      <c r="F253">
        <v>1</v>
      </c>
      <c r="G253">
        <v>0</v>
      </c>
      <c r="H253">
        <v>40</v>
      </c>
      <c r="I253">
        <v>0</v>
      </c>
      <c r="J253">
        <f>IF(Table1[[#This Row],[time]]&lt;7200000,1,0)</f>
        <v>1</v>
      </c>
      <c r="K253">
        <f>SUMIFS(Table1[time],Table1[repetition],Table1[[#This Row],[repetition]],Table1[config],Table1[[#This Row],[config]])</f>
        <v>8416906.9680059254</v>
      </c>
      <c r="L253">
        <v>10</v>
      </c>
    </row>
    <row r="254" spans="1:12" x14ac:dyDescent="0.2">
      <c r="A254">
        <v>3</v>
      </c>
      <c r="B254" t="s">
        <v>53</v>
      </c>
      <c r="C254" t="s">
        <v>8</v>
      </c>
      <c r="D254">
        <v>0</v>
      </c>
      <c r="E254">
        <v>42898.621962871403</v>
      </c>
      <c r="F254">
        <v>2</v>
      </c>
      <c r="G254">
        <v>0</v>
      </c>
      <c r="H254">
        <v>19</v>
      </c>
      <c r="I254">
        <v>0</v>
      </c>
      <c r="J254">
        <f>IF(Table1[[#This Row],[time]]&lt;7200000,1,0)</f>
        <v>1</v>
      </c>
      <c r="K254">
        <f>SUMIFS(Table1[time],Table1[repetition],Table1[[#This Row],[repetition]],Table1[config],Table1[[#This Row],[config]])</f>
        <v>8416906.9680059254</v>
      </c>
      <c r="L254">
        <v>10</v>
      </c>
    </row>
    <row r="255" spans="1:12" x14ac:dyDescent="0.2">
      <c r="A255">
        <v>3</v>
      </c>
      <c r="B255" t="s">
        <v>50</v>
      </c>
      <c r="C255" t="s">
        <v>8</v>
      </c>
      <c r="D255">
        <v>0</v>
      </c>
      <c r="E255">
        <v>42891.419492196197</v>
      </c>
      <c r="F255">
        <v>4</v>
      </c>
      <c r="G255">
        <v>0</v>
      </c>
      <c r="H255">
        <v>42</v>
      </c>
      <c r="I255">
        <v>0</v>
      </c>
      <c r="J255">
        <f>IF(Table1[[#This Row],[time]]&lt;7200000,1,0)</f>
        <v>1</v>
      </c>
      <c r="K255">
        <f>SUMIFS(Table1[time],Table1[repetition],Table1[[#This Row],[repetition]],Table1[config],Table1[[#This Row],[config]])</f>
        <v>8416906.9680059254</v>
      </c>
      <c r="L255">
        <v>10</v>
      </c>
    </row>
    <row r="256" spans="1:12" x14ac:dyDescent="0.2">
      <c r="A256">
        <v>3</v>
      </c>
      <c r="B256" t="s">
        <v>45</v>
      </c>
      <c r="C256" t="s">
        <v>8</v>
      </c>
      <c r="D256">
        <v>0</v>
      </c>
      <c r="E256">
        <v>41499.566182028502</v>
      </c>
      <c r="F256">
        <v>10</v>
      </c>
      <c r="G256">
        <v>0</v>
      </c>
      <c r="H256">
        <v>97</v>
      </c>
      <c r="I256">
        <v>0</v>
      </c>
      <c r="J256">
        <f>IF(Table1[[#This Row],[time]]&lt;7200000,1,0)</f>
        <v>1</v>
      </c>
      <c r="K256">
        <f>SUMIFS(Table1[time],Table1[repetition],Table1[[#This Row],[repetition]],Table1[config],Table1[[#This Row],[config]])</f>
        <v>8416906.9680059254</v>
      </c>
      <c r="L256">
        <v>10</v>
      </c>
    </row>
    <row r="257" spans="1:12" x14ac:dyDescent="0.2">
      <c r="A257">
        <v>3</v>
      </c>
      <c r="B257" t="s">
        <v>55</v>
      </c>
      <c r="C257" t="s">
        <v>8</v>
      </c>
      <c r="D257">
        <v>0</v>
      </c>
      <c r="E257">
        <v>42912.116191815498</v>
      </c>
      <c r="F257">
        <v>0</v>
      </c>
      <c r="G257">
        <v>0</v>
      </c>
      <c r="H257">
        <v>0</v>
      </c>
      <c r="I257">
        <v>0</v>
      </c>
      <c r="J257">
        <f>IF(Table1[[#This Row],[time]]&lt;7200000,1,0)</f>
        <v>1</v>
      </c>
      <c r="K257">
        <f>SUMIFS(Table1[time],Table1[repetition],Table1[[#This Row],[repetition]],Table1[config],Table1[[#This Row],[config]])</f>
        <v>8416906.9680059254</v>
      </c>
      <c r="L257">
        <v>10</v>
      </c>
    </row>
    <row r="258" spans="1:12" x14ac:dyDescent="0.2">
      <c r="A258">
        <v>3</v>
      </c>
      <c r="B258" t="s">
        <v>48</v>
      </c>
      <c r="C258" t="s">
        <v>8</v>
      </c>
      <c r="D258">
        <v>0</v>
      </c>
      <c r="E258">
        <v>41909.787881653698</v>
      </c>
      <c r="F258">
        <v>0</v>
      </c>
      <c r="G258">
        <v>0</v>
      </c>
      <c r="H258">
        <v>0</v>
      </c>
      <c r="I258">
        <v>0</v>
      </c>
      <c r="J258">
        <f>IF(Table1[[#This Row],[time]]&lt;7200000,1,0)</f>
        <v>1</v>
      </c>
      <c r="K258">
        <f>SUMIFS(Table1[time],Table1[repetition],Table1[[#This Row],[repetition]],Table1[config],Table1[[#This Row],[config]])</f>
        <v>8416906.9680059254</v>
      </c>
      <c r="L258">
        <v>10</v>
      </c>
    </row>
    <row r="259" spans="1:12" x14ac:dyDescent="0.2">
      <c r="A259">
        <v>3</v>
      </c>
      <c r="B259" t="s">
        <v>37</v>
      </c>
      <c r="C259" t="s">
        <v>8</v>
      </c>
      <c r="D259">
        <v>0</v>
      </c>
      <c r="E259">
        <v>41539.986603893303</v>
      </c>
      <c r="F259">
        <v>0</v>
      </c>
      <c r="G259">
        <v>0</v>
      </c>
      <c r="H259">
        <v>0</v>
      </c>
      <c r="I259">
        <v>0</v>
      </c>
      <c r="J259">
        <f>IF(Table1[[#This Row],[time]]&lt;7200000,1,0)</f>
        <v>1</v>
      </c>
      <c r="K259">
        <f>SUMIFS(Table1[time],Table1[repetition],Table1[[#This Row],[repetition]],Table1[config],Table1[[#This Row],[config]])</f>
        <v>8416906.9680059254</v>
      </c>
      <c r="L259">
        <v>10</v>
      </c>
    </row>
    <row r="260" spans="1:12" x14ac:dyDescent="0.2">
      <c r="A260">
        <v>3</v>
      </c>
      <c r="B260" t="s">
        <v>42</v>
      </c>
      <c r="C260" t="s">
        <v>8</v>
      </c>
      <c r="D260">
        <v>0</v>
      </c>
      <c r="E260">
        <v>42450.270327273698</v>
      </c>
      <c r="F260">
        <v>0</v>
      </c>
      <c r="G260">
        <v>0</v>
      </c>
      <c r="H260">
        <v>0</v>
      </c>
      <c r="I260">
        <v>0</v>
      </c>
      <c r="J260">
        <f>IF(Table1[[#This Row],[time]]&lt;7200000,1,0)</f>
        <v>1</v>
      </c>
      <c r="K260">
        <f>SUMIFS(Table1[time],Table1[repetition],Table1[[#This Row],[repetition]],Table1[config],Table1[[#This Row],[config]])</f>
        <v>8416906.9680059254</v>
      </c>
      <c r="L260">
        <v>10</v>
      </c>
    </row>
    <row r="261" spans="1:12" x14ac:dyDescent="0.2">
      <c r="A261">
        <v>3</v>
      </c>
      <c r="B261" t="s">
        <v>31</v>
      </c>
      <c r="C261" t="s">
        <v>8</v>
      </c>
      <c r="D261">
        <v>0</v>
      </c>
      <c r="E261">
        <v>42900.808500125997</v>
      </c>
      <c r="F261">
        <v>0</v>
      </c>
      <c r="G261">
        <v>0</v>
      </c>
      <c r="H261">
        <v>12</v>
      </c>
      <c r="I261">
        <v>0</v>
      </c>
      <c r="J261">
        <f>IF(Table1[[#This Row],[time]]&lt;7200000,1,0)</f>
        <v>1</v>
      </c>
      <c r="K261">
        <f>SUMIFS(Table1[time],Table1[repetition],Table1[[#This Row],[repetition]],Table1[config],Table1[[#This Row],[config]])</f>
        <v>8416906.9680059254</v>
      </c>
      <c r="L261">
        <v>10</v>
      </c>
    </row>
    <row r="262" spans="1:12" x14ac:dyDescent="0.2">
      <c r="A262">
        <v>3</v>
      </c>
      <c r="B262" t="s">
        <v>46</v>
      </c>
      <c r="C262" t="s">
        <v>8</v>
      </c>
      <c r="D262">
        <v>0</v>
      </c>
      <c r="E262">
        <v>42454.7056830488</v>
      </c>
      <c r="F262">
        <v>7</v>
      </c>
      <c r="G262">
        <v>0</v>
      </c>
      <c r="H262">
        <v>33</v>
      </c>
      <c r="I262">
        <v>0</v>
      </c>
      <c r="J262">
        <f>IF(Table1[[#This Row],[time]]&lt;7200000,1,0)</f>
        <v>1</v>
      </c>
      <c r="K262">
        <f>SUMIFS(Table1[time],Table1[repetition],Table1[[#This Row],[repetition]],Table1[config],Table1[[#This Row],[config]])</f>
        <v>8416906.9680059254</v>
      </c>
      <c r="L262">
        <v>10</v>
      </c>
    </row>
    <row r="263" spans="1:12" x14ac:dyDescent="0.2">
      <c r="A263">
        <v>3</v>
      </c>
      <c r="B263" t="s">
        <v>51</v>
      </c>
      <c r="C263" t="s">
        <v>8</v>
      </c>
      <c r="D263">
        <v>0</v>
      </c>
      <c r="E263">
        <v>42577.173365280003</v>
      </c>
      <c r="F263">
        <v>0</v>
      </c>
      <c r="G263">
        <v>0</v>
      </c>
      <c r="H263">
        <v>0</v>
      </c>
      <c r="I263">
        <v>0</v>
      </c>
      <c r="J263">
        <f>IF(Table1[[#This Row],[time]]&lt;7200000,1,0)</f>
        <v>1</v>
      </c>
      <c r="K263">
        <f>SUMIFS(Table1[time],Table1[repetition],Table1[[#This Row],[repetition]],Table1[config],Table1[[#This Row],[config]])</f>
        <v>8416906.9680059254</v>
      </c>
      <c r="L263">
        <v>10</v>
      </c>
    </row>
    <row r="264" spans="1:12" x14ac:dyDescent="0.2">
      <c r="A264">
        <v>3</v>
      </c>
      <c r="B264" t="s">
        <v>36</v>
      </c>
      <c r="C264" t="s">
        <v>8</v>
      </c>
      <c r="D264">
        <v>0</v>
      </c>
      <c r="E264">
        <v>41980.9395982883</v>
      </c>
      <c r="F264">
        <v>0</v>
      </c>
      <c r="G264">
        <v>0</v>
      </c>
      <c r="H264">
        <v>0</v>
      </c>
      <c r="I264">
        <v>0</v>
      </c>
      <c r="J264">
        <f>IF(Table1[[#This Row],[time]]&lt;7200000,1,0)</f>
        <v>1</v>
      </c>
      <c r="K264">
        <f>SUMIFS(Table1[time],Table1[repetition],Table1[[#This Row],[repetition]],Table1[config],Table1[[#This Row],[config]])</f>
        <v>8416906.9680059254</v>
      </c>
      <c r="L264">
        <v>10</v>
      </c>
    </row>
    <row r="265" spans="1:12" x14ac:dyDescent="0.2">
      <c r="A265">
        <v>3</v>
      </c>
      <c r="B265" t="s">
        <v>54</v>
      </c>
      <c r="C265" t="s">
        <v>8</v>
      </c>
      <c r="D265">
        <v>0</v>
      </c>
      <c r="E265">
        <v>42929.866804275603</v>
      </c>
      <c r="F265">
        <v>0</v>
      </c>
      <c r="G265">
        <v>0</v>
      </c>
      <c r="H265">
        <v>0</v>
      </c>
      <c r="I265">
        <v>0</v>
      </c>
      <c r="J265">
        <f>IF(Table1[[#This Row],[time]]&lt;7200000,1,0)</f>
        <v>1</v>
      </c>
      <c r="K265">
        <f>SUMIFS(Table1[time],Table1[repetition],Table1[[#This Row],[repetition]],Table1[config],Table1[[#This Row],[config]])</f>
        <v>8416906.9680059254</v>
      </c>
      <c r="L265">
        <v>10</v>
      </c>
    </row>
    <row r="266" spans="1:12" x14ac:dyDescent="0.2">
      <c r="A266">
        <v>3</v>
      </c>
      <c r="B266" t="s">
        <v>44</v>
      </c>
      <c r="C266" t="s">
        <v>8</v>
      </c>
      <c r="D266">
        <v>0</v>
      </c>
      <c r="E266">
        <v>42924.753525760003</v>
      </c>
      <c r="F266">
        <v>27</v>
      </c>
      <c r="G266">
        <v>0</v>
      </c>
      <c r="H266">
        <v>215</v>
      </c>
      <c r="I266">
        <v>0</v>
      </c>
      <c r="J266">
        <f>IF(Table1[[#This Row],[time]]&lt;7200000,1,0)</f>
        <v>1</v>
      </c>
      <c r="K266">
        <f>SUMIFS(Table1[time],Table1[repetition],Table1[[#This Row],[repetition]],Table1[config],Table1[[#This Row],[config]])</f>
        <v>8416906.9680059254</v>
      </c>
      <c r="L266">
        <v>10</v>
      </c>
    </row>
    <row r="267" spans="1:12" x14ac:dyDescent="0.2">
      <c r="A267">
        <v>3</v>
      </c>
      <c r="B267" t="s">
        <v>57</v>
      </c>
      <c r="C267" t="s">
        <v>8</v>
      </c>
      <c r="D267">
        <v>0</v>
      </c>
      <c r="E267">
        <v>42766.147059854098</v>
      </c>
      <c r="F267">
        <v>1</v>
      </c>
      <c r="G267">
        <v>0</v>
      </c>
      <c r="H267">
        <v>2</v>
      </c>
      <c r="I267">
        <v>0</v>
      </c>
      <c r="J267">
        <f>IF(Table1[[#This Row],[time]]&lt;7200000,1,0)</f>
        <v>1</v>
      </c>
      <c r="K267">
        <f>SUMIFS(Table1[time],Table1[repetition],Table1[[#This Row],[repetition]],Table1[config],Table1[[#This Row],[config]])</f>
        <v>8416906.9680059254</v>
      </c>
      <c r="L267">
        <v>10</v>
      </c>
    </row>
    <row r="268" spans="1:12" x14ac:dyDescent="0.2">
      <c r="A268">
        <v>3</v>
      </c>
      <c r="B268" t="s">
        <v>40</v>
      </c>
      <c r="C268" t="s">
        <v>8</v>
      </c>
      <c r="D268">
        <v>0</v>
      </c>
      <c r="E268">
        <v>7212431.6467870902</v>
      </c>
      <c r="F268">
        <v>0</v>
      </c>
      <c r="G268">
        <v>0</v>
      </c>
      <c r="H268">
        <v>5</v>
      </c>
      <c r="I268">
        <v>0</v>
      </c>
      <c r="J268">
        <f>IF(Table1[[#This Row],[time]]&lt;7200000,1,0)</f>
        <v>0</v>
      </c>
      <c r="K268">
        <f>SUMIFS(Table1[time],Table1[repetition],Table1[[#This Row],[repetition]],Table1[config],Table1[[#This Row],[config]])</f>
        <v>8416906.9680059254</v>
      </c>
      <c r="L268">
        <v>10</v>
      </c>
    </row>
    <row r="269" spans="1:12" x14ac:dyDescent="0.2">
      <c r="A269">
        <v>3</v>
      </c>
      <c r="B269" t="s">
        <v>32</v>
      </c>
      <c r="C269" t="s">
        <v>8</v>
      </c>
      <c r="D269">
        <v>0</v>
      </c>
      <c r="E269">
        <v>44016.1318420432</v>
      </c>
      <c r="F269">
        <v>1</v>
      </c>
      <c r="G269">
        <v>0</v>
      </c>
      <c r="H269">
        <v>0</v>
      </c>
      <c r="I269">
        <v>0</v>
      </c>
      <c r="J269">
        <f>IF(Table1[[#This Row],[time]]&lt;7200000,1,0)</f>
        <v>1</v>
      </c>
      <c r="K269">
        <f>SUMIFS(Table1[time],Table1[repetition],Table1[[#This Row],[repetition]],Table1[config],Table1[[#This Row],[config]])</f>
        <v>8416906.9680059254</v>
      </c>
      <c r="L269">
        <v>10</v>
      </c>
    </row>
    <row r="270" spans="1:12" x14ac:dyDescent="0.2">
      <c r="A270">
        <v>3</v>
      </c>
      <c r="B270" t="s">
        <v>33</v>
      </c>
      <c r="C270" t="s">
        <v>8</v>
      </c>
      <c r="D270">
        <v>0</v>
      </c>
      <c r="E270">
        <v>43526.385331060701</v>
      </c>
      <c r="F270">
        <v>0</v>
      </c>
      <c r="G270">
        <v>0</v>
      </c>
      <c r="H270">
        <v>0</v>
      </c>
      <c r="I270">
        <v>0</v>
      </c>
      <c r="J270">
        <f>IF(Table1[[#This Row],[time]]&lt;7200000,1,0)</f>
        <v>1</v>
      </c>
      <c r="K270">
        <f>SUMIFS(Table1[time],Table1[repetition],Table1[[#This Row],[repetition]],Table1[config],Table1[[#This Row],[config]])</f>
        <v>8416906.9680059254</v>
      </c>
      <c r="L270">
        <v>10</v>
      </c>
    </row>
    <row r="271" spans="1:12" x14ac:dyDescent="0.2">
      <c r="A271">
        <v>3</v>
      </c>
      <c r="B271" t="s">
        <v>41</v>
      </c>
      <c r="C271" t="s">
        <v>8</v>
      </c>
      <c r="D271">
        <v>0</v>
      </c>
      <c r="E271">
        <v>47435.891279019401</v>
      </c>
      <c r="F271">
        <v>6</v>
      </c>
      <c r="G271">
        <v>0</v>
      </c>
      <c r="H271">
        <v>42</v>
      </c>
      <c r="I271">
        <v>0</v>
      </c>
      <c r="J271">
        <f>IF(Table1[[#This Row],[time]]&lt;7200000,1,0)</f>
        <v>1</v>
      </c>
      <c r="K271">
        <f>SUMIFS(Table1[time],Table1[repetition],Table1[[#This Row],[repetition]],Table1[config],Table1[[#This Row],[config]])</f>
        <v>8416906.9680059254</v>
      </c>
      <c r="L271">
        <v>10</v>
      </c>
    </row>
    <row r="272" spans="1:12" x14ac:dyDescent="0.2">
      <c r="A272">
        <v>1</v>
      </c>
      <c r="B272" t="s">
        <v>29</v>
      </c>
      <c r="C272" t="s">
        <v>5</v>
      </c>
      <c r="D272">
        <v>0</v>
      </c>
      <c r="E272">
        <v>17362.260106950998</v>
      </c>
      <c r="F272">
        <v>0</v>
      </c>
      <c r="G272">
        <v>0</v>
      </c>
      <c r="H272">
        <v>28</v>
      </c>
      <c r="I272">
        <v>0</v>
      </c>
      <c r="J272">
        <f>IF(Table1[[#This Row],[time]]&lt;7200000,1,0)</f>
        <v>1</v>
      </c>
      <c r="K272">
        <f>SUMIFS(Table1[time],Table1[repetition],Table1[[#This Row],[repetition]],Table1[config],Table1[[#This Row],[config]])</f>
        <v>8233281.8501936179</v>
      </c>
      <c r="L272">
        <v>2</v>
      </c>
    </row>
    <row r="273" spans="1:12" x14ac:dyDescent="0.2">
      <c r="A273">
        <v>1</v>
      </c>
      <c r="B273" t="s">
        <v>44</v>
      </c>
      <c r="C273" t="s">
        <v>5</v>
      </c>
      <c r="D273">
        <v>0</v>
      </c>
      <c r="E273">
        <v>47382.894978858501</v>
      </c>
      <c r="F273">
        <v>27</v>
      </c>
      <c r="G273">
        <v>0</v>
      </c>
      <c r="H273">
        <v>215</v>
      </c>
      <c r="I273">
        <v>0</v>
      </c>
      <c r="J273">
        <f>IF(Table1[[#This Row],[time]]&lt;7200000,1,0)</f>
        <v>1</v>
      </c>
      <c r="K273">
        <f>SUMIFS(Table1[time],Table1[repetition],Table1[[#This Row],[repetition]],Table1[config],Table1[[#This Row],[config]])</f>
        <v>8233281.8501936179</v>
      </c>
      <c r="L273">
        <v>2</v>
      </c>
    </row>
    <row r="274" spans="1:12" x14ac:dyDescent="0.2">
      <c r="A274">
        <v>1</v>
      </c>
      <c r="B274" t="s">
        <v>31</v>
      </c>
      <c r="C274" t="s">
        <v>5</v>
      </c>
      <c r="D274">
        <v>0</v>
      </c>
      <c r="E274">
        <v>49497.228737920501</v>
      </c>
      <c r="F274">
        <v>0</v>
      </c>
      <c r="G274">
        <v>0</v>
      </c>
      <c r="H274">
        <v>12</v>
      </c>
      <c r="I274">
        <v>0</v>
      </c>
      <c r="J274">
        <f>IF(Table1[[#This Row],[time]]&lt;7200000,1,0)</f>
        <v>1</v>
      </c>
      <c r="K274">
        <f>SUMIFS(Table1[time],Table1[repetition],Table1[[#This Row],[repetition]],Table1[config],Table1[[#This Row],[config]])</f>
        <v>8233281.8501936179</v>
      </c>
      <c r="L274">
        <v>2</v>
      </c>
    </row>
    <row r="275" spans="1:12" x14ac:dyDescent="0.2">
      <c r="A275">
        <v>1</v>
      </c>
      <c r="B275" t="s">
        <v>43</v>
      </c>
      <c r="C275" t="s">
        <v>5</v>
      </c>
      <c r="D275">
        <v>0</v>
      </c>
      <c r="E275">
        <v>51030.986532103198</v>
      </c>
      <c r="F275">
        <v>0</v>
      </c>
      <c r="G275">
        <v>0</v>
      </c>
      <c r="H275">
        <v>0</v>
      </c>
      <c r="I275">
        <v>0</v>
      </c>
      <c r="J275">
        <f>IF(Table1[[#This Row],[time]]&lt;7200000,1,0)</f>
        <v>1</v>
      </c>
      <c r="K275">
        <f>SUMIFS(Table1[time],Table1[repetition],Table1[[#This Row],[repetition]],Table1[config],Table1[[#This Row],[config]])</f>
        <v>8233281.8501936179</v>
      </c>
      <c r="L275">
        <v>2</v>
      </c>
    </row>
    <row r="276" spans="1:12" x14ac:dyDescent="0.2">
      <c r="A276">
        <v>1</v>
      </c>
      <c r="B276" t="s">
        <v>28</v>
      </c>
      <c r="C276" t="s">
        <v>5</v>
      </c>
      <c r="D276">
        <v>0</v>
      </c>
      <c r="E276">
        <v>17686.2920350395</v>
      </c>
      <c r="F276">
        <v>0</v>
      </c>
      <c r="G276">
        <v>0</v>
      </c>
      <c r="H276">
        <v>0</v>
      </c>
      <c r="I276">
        <v>0</v>
      </c>
      <c r="J276">
        <f>IF(Table1[[#This Row],[time]]&lt;7200000,1,0)</f>
        <v>1</v>
      </c>
      <c r="K276">
        <f>SUMIFS(Table1[time],Table1[repetition],Table1[[#This Row],[repetition]],Table1[config],Table1[[#This Row],[config]])</f>
        <v>8233281.8501936179</v>
      </c>
      <c r="L276">
        <v>2</v>
      </c>
    </row>
    <row r="277" spans="1:12" x14ac:dyDescent="0.2">
      <c r="A277">
        <v>1</v>
      </c>
      <c r="B277" t="s">
        <v>38</v>
      </c>
      <c r="C277" t="s">
        <v>5</v>
      </c>
      <c r="D277">
        <v>0</v>
      </c>
      <c r="E277">
        <v>17366.311669349601</v>
      </c>
      <c r="F277">
        <v>2</v>
      </c>
      <c r="G277">
        <v>0</v>
      </c>
      <c r="H277">
        <v>8</v>
      </c>
      <c r="I277">
        <v>0</v>
      </c>
      <c r="J277">
        <f>IF(Table1[[#This Row],[time]]&lt;7200000,1,0)</f>
        <v>1</v>
      </c>
      <c r="K277">
        <f>SUMIFS(Table1[time],Table1[repetition],Table1[[#This Row],[repetition]],Table1[config],Table1[[#This Row],[config]])</f>
        <v>8233281.8501936179</v>
      </c>
      <c r="L277">
        <v>2</v>
      </c>
    </row>
    <row r="278" spans="1:12" x14ac:dyDescent="0.2">
      <c r="A278">
        <v>1</v>
      </c>
      <c r="B278" t="s">
        <v>35</v>
      </c>
      <c r="C278" t="s">
        <v>5</v>
      </c>
      <c r="D278">
        <v>0</v>
      </c>
      <c r="E278">
        <v>48041.169127915004</v>
      </c>
      <c r="F278">
        <v>0</v>
      </c>
      <c r="G278">
        <v>0</v>
      </c>
      <c r="H278">
        <v>0</v>
      </c>
      <c r="I278">
        <v>0</v>
      </c>
      <c r="J278">
        <f>IF(Table1[[#This Row],[time]]&lt;7200000,1,0)</f>
        <v>1</v>
      </c>
      <c r="K278">
        <f>SUMIFS(Table1[time],Table1[repetition],Table1[[#This Row],[repetition]],Table1[config],Table1[[#This Row],[config]])</f>
        <v>8233281.8501936179</v>
      </c>
      <c r="L278">
        <v>2</v>
      </c>
    </row>
    <row r="279" spans="1:12" x14ac:dyDescent="0.2">
      <c r="A279">
        <v>1</v>
      </c>
      <c r="B279" t="s">
        <v>34</v>
      </c>
      <c r="C279" t="s">
        <v>5</v>
      </c>
      <c r="D279">
        <v>0</v>
      </c>
      <c r="E279">
        <v>17285.506892949299</v>
      </c>
      <c r="F279">
        <v>1</v>
      </c>
      <c r="G279">
        <v>0</v>
      </c>
      <c r="H279">
        <v>0</v>
      </c>
      <c r="I279">
        <v>0</v>
      </c>
      <c r="J279">
        <f>IF(Table1[[#This Row],[time]]&lt;7200000,1,0)</f>
        <v>1</v>
      </c>
      <c r="K279">
        <f>SUMIFS(Table1[time],Table1[repetition],Table1[[#This Row],[repetition]],Table1[config],Table1[[#This Row],[config]])</f>
        <v>8233281.8501936179</v>
      </c>
      <c r="L279">
        <v>2</v>
      </c>
    </row>
    <row r="280" spans="1:12" x14ac:dyDescent="0.2">
      <c r="A280">
        <v>1</v>
      </c>
      <c r="B280" t="s">
        <v>32</v>
      </c>
      <c r="C280" t="s">
        <v>5</v>
      </c>
      <c r="D280">
        <v>0</v>
      </c>
      <c r="E280">
        <v>50885.837930720299</v>
      </c>
      <c r="F280">
        <v>1</v>
      </c>
      <c r="G280">
        <v>0</v>
      </c>
      <c r="H280">
        <v>0</v>
      </c>
      <c r="I280">
        <v>0</v>
      </c>
      <c r="J280">
        <f>IF(Table1[[#This Row],[time]]&lt;7200000,1,0)</f>
        <v>1</v>
      </c>
      <c r="K280">
        <f>SUMIFS(Table1[time],Table1[repetition],Table1[[#This Row],[repetition]],Table1[config],Table1[[#This Row],[config]])</f>
        <v>8233281.8501936179</v>
      </c>
      <c r="L280">
        <v>2</v>
      </c>
    </row>
    <row r="281" spans="1:12" x14ac:dyDescent="0.2">
      <c r="A281">
        <v>1</v>
      </c>
      <c r="B281" t="s">
        <v>48</v>
      </c>
      <c r="C281" t="s">
        <v>5</v>
      </c>
      <c r="D281">
        <v>0</v>
      </c>
      <c r="E281">
        <v>17569.304571952602</v>
      </c>
      <c r="F281">
        <v>0</v>
      </c>
      <c r="G281">
        <v>0</v>
      </c>
      <c r="H281">
        <v>0</v>
      </c>
      <c r="I281">
        <v>0</v>
      </c>
      <c r="J281">
        <f>IF(Table1[[#This Row],[time]]&lt;7200000,1,0)</f>
        <v>1</v>
      </c>
      <c r="K281">
        <f>SUMIFS(Table1[time],Table1[repetition],Table1[[#This Row],[repetition]],Table1[config],Table1[[#This Row],[config]])</f>
        <v>8233281.8501936179</v>
      </c>
      <c r="L281">
        <v>2</v>
      </c>
    </row>
    <row r="282" spans="1:12" x14ac:dyDescent="0.2">
      <c r="A282">
        <v>1</v>
      </c>
      <c r="B282" t="s">
        <v>37</v>
      </c>
      <c r="C282" t="s">
        <v>5</v>
      </c>
      <c r="D282">
        <v>0</v>
      </c>
      <c r="E282">
        <v>49111.395637970403</v>
      </c>
      <c r="F282">
        <v>0</v>
      </c>
      <c r="G282">
        <v>0</v>
      </c>
      <c r="H282">
        <v>0</v>
      </c>
      <c r="I282">
        <v>0</v>
      </c>
      <c r="J282">
        <f>IF(Table1[[#This Row],[time]]&lt;7200000,1,0)</f>
        <v>1</v>
      </c>
      <c r="K282">
        <f>SUMIFS(Table1[time],Table1[repetition],Table1[[#This Row],[repetition]],Table1[config],Table1[[#This Row],[config]])</f>
        <v>8233281.8501936179</v>
      </c>
      <c r="L282">
        <v>2</v>
      </c>
    </row>
    <row r="283" spans="1:12" x14ac:dyDescent="0.2">
      <c r="A283">
        <v>1</v>
      </c>
      <c r="B283" t="s">
        <v>51</v>
      </c>
      <c r="C283" t="s">
        <v>5</v>
      </c>
      <c r="D283">
        <v>0</v>
      </c>
      <c r="E283">
        <v>47286.694143898698</v>
      </c>
      <c r="F283">
        <v>0</v>
      </c>
      <c r="G283">
        <v>0</v>
      </c>
      <c r="H283">
        <v>0</v>
      </c>
      <c r="I283">
        <v>0</v>
      </c>
      <c r="J283">
        <f>IF(Table1[[#This Row],[time]]&lt;7200000,1,0)</f>
        <v>1</v>
      </c>
      <c r="K283">
        <f>SUMIFS(Table1[time],Table1[repetition],Table1[[#This Row],[repetition]],Table1[config],Table1[[#This Row],[config]])</f>
        <v>8233281.8501936179</v>
      </c>
      <c r="L283">
        <v>2</v>
      </c>
    </row>
    <row r="284" spans="1:12" x14ac:dyDescent="0.2">
      <c r="A284">
        <v>1</v>
      </c>
      <c r="B284" t="s">
        <v>52</v>
      </c>
      <c r="C284" t="s">
        <v>5</v>
      </c>
      <c r="D284">
        <v>0</v>
      </c>
      <c r="E284">
        <v>17584.434081800198</v>
      </c>
      <c r="F284">
        <v>1</v>
      </c>
      <c r="G284">
        <v>0</v>
      </c>
      <c r="H284">
        <v>40</v>
      </c>
      <c r="I284">
        <v>0</v>
      </c>
      <c r="J284">
        <f>IF(Table1[[#This Row],[time]]&lt;7200000,1,0)</f>
        <v>1</v>
      </c>
      <c r="K284">
        <f>SUMIFS(Table1[time],Table1[repetition],Table1[[#This Row],[repetition]],Table1[config],Table1[[#This Row],[config]])</f>
        <v>8233281.8501936179</v>
      </c>
      <c r="L284">
        <v>2</v>
      </c>
    </row>
    <row r="285" spans="1:12" x14ac:dyDescent="0.2">
      <c r="A285">
        <v>1</v>
      </c>
      <c r="B285" t="s">
        <v>33</v>
      </c>
      <c r="C285" t="s">
        <v>5</v>
      </c>
      <c r="D285">
        <v>0</v>
      </c>
      <c r="E285">
        <v>50670.6951581873</v>
      </c>
      <c r="F285">
        <v>0</v>
      </c>
      <c r="G285">
        <v>0</v>
      </c>
      <c r="H285">
        <v>0</v>
      </c>
      <c r="I285">
        <v>0</v>
      </c>
      <c r="J285">
        <f>IF(Table1[[#This Row],[time]]&lt;7200000,1,0)</f>
        <v>1</v>
      </c>
      <c r="K285">
        <f>SUMIFS(Table1[time],Table1[repetition],Table1[[#This Row],[repetition]],Table1[config],Table1[[#This Row],[config]])</f>
        <v>8233281.8501936179</v>
      </c>
      <c r="L285">
        <v>2</v>
      </c>
    </row>
    <row r="286" spans="1:12" x14ac:dyDescent="0.2">
      <c r="A286">
        <v>1</v>
      </c>
      <c r="B286" t="s">
        <v>40</v>
      </c>
      <c r="C286" t="s">
        <v>5</v>
      </c>
      <c r="D286">
        <v>0</v>
      </c>
      <c r="E286">
        <v>7216494.1982920198</v>
      </c>
      <c r="F286">
        <v>0</v>
      </c>
      <c r="G286">
        <v>0</v>
      </c>
      <c r="H286">
        <v>5</v>
      </c>
      <c r="I286">
        <v>0</v>
      </c>
      <c r="J286">
        <f>IF(Table1[[#This Row],[time]]&lt;7200000,1,0)</f>
        <v>0</v>
      </c>
      <c r="K286">
        <f>SUMIFS(Table1[time],Table1[repetition],Table1[[#This Row],[repetition]],Table1[config],Table1[[#This Row],[config]])</f>
        <v>8233281.8501936179</v>
      </c>
      <c r="L286">
        <v>2</v>
      </c>
    </row>
    <row r="287" spans="1:12" x14ac:dyDescent="0.2">
      <c r="A287">
        <v>1</v>
      </c>
      <c r="B287" t="s">
        <v>50</v>
      </c>
      <c r="C287" t="s">
        <v>5</v>
      </c>
      <c r="D287">
        <v>0</v>
      </c>
      <c r="E287">
        <v>17323.698555119299</v>
      </c>
      <c r="F287">
        <v>4</v>
      </c>
      <c r="G287">
        <v>0</v>
      </c>
      <c r="H287">
        <v>42</v>
      </c>
      <c r="I287">
        <v>0</v>
      </c>
      <c r="J287">
        <f>IF(Table1[[#This Row],[time]]&lt;7200000,1,0)</f>
        <v>1</v>
      </c>
      <c r="K287">
        <f>SUMIFS(Table1[time],Table1[repetition],Table1[[#This Row],[repetition]],Table1[config],Table1[[#This Row],[config]])</f>
        <v>8233281.8501936179</v>
      </c>
      <c r="L287">
        <v>2</v>
      </c>
    </row>
    <row r="288" spans="1:12" x14ac:dyDescent="0.2">
      <c r="A288">
        <v>1</v>
      </c>
      <c r="B288" t="s">
        <v>42</v>
      </c>
      <c r="C288" t="s">
        <v>5</v>
      </c>
      <c r="D288">
        <v>0</v>
      </c>
      <c r="E288">
        <v>17827.962139155701</v>
      </c>
      <c r="F288">
        <v>0</v>
      </c>
      <c r="G288">
        <v>0</v>
      </c>
      <c r="H288">
        <v>0</v>
      </c>
      <c r="I288">
        <v>0</v>
      </c>
      <c r="J288">
        <f>IF(Table1[[#This Row],[time]]&lt;7200000,1,0)</f>
        <v>1</v>
      </c>
      <c r="K288">
        <f>SUMIFS(Table1[time],Table1[repetition],Table1[[#This Row],[repetition]],Table1[config],Table1[[#This Row],[config]])</f>
        <v>8233281.8501936179</v>
      </c>
      <c r="L288">
        <v>2</v>
      </c>
    </row>
    <row r="289" spans="1:12" x14ac:dyDescent="0.2">
      <c r="A289">
        <v>1</v>
      </c>
      <c r="B289" t="s">
        <v>56</v>
      </c>
      <c r="C289" t="s">
        <v>5</v>
      </c>
      <c r="D289">
        <v>0</v>
      </c>
      <c r="E289">
        <v>48367.032906040498</v>
      </c>
      <c r="F289">
        <v>3</v>
      </c>
      <c r="G289">
        <v>0</v>
      </c>
      <c r="H289">
        <v>82</v>
      </c>
      <c r="I289">
        <v>0</v>
      </c>
      <c r="J289">
        <f>IF(Table1[[#This Row],[time]]&lt;7200000,1,0)</f>
        <v>1</v>
      </c>
      <c r="K289">
        <f>SUMIFS(Table1[time],Table1[repetition],Table1[[#This Row],[repetition]],Table1[config],Table1[[#This Row],[config]])</f>
        <v>8233281.8501936179</v>
      </c>
      <c r="L289">
        <v>2</v>
      </c>
    </row>
    <row r="290" spans="1:12" x14ac:dyDescent="0.2">
      <c r="A290">
        <v>1</v>
      </c>
      <c r="B290" t="s">
        <v>45</v>
      </c>
      <c r="C290" t="s">
        <v>5</v>
      </c>
      <c r="D290">
        <v>0</v>
      </c>
      <c r="E290">
        <v>17356.579698622201</v>
      </c>
      <c r="F290">
        <v>10</v>
      </c>
      <c r="G290">
        <v>0</v>
      </c>
      <c r="H290">
        <v>97</v>
      </c>
      <c r="I290">
        <v>0</v>
      </c>
      <c r="J290">
        <f>IF(Table1[[#This Row],[time]]&lt;7200000,1,0)</f>
        <v>1</v>
      </c>
      <c r="K290">
        <f>SUMIFS(Table1[time],Table1[repetition],Table1[[#This Row],[repetition]],Table1[config],Table1[[#This Row],[config]])</f>
        <v>8233281.8501936179</v>
      </c>
      <c r="L290">
        <v>2</v>
      </c>
    </row>
    <row r="291" spans="1:12" x14ac:dyDescent="0.2">
      <c r="A291">
        <v>1</v>
      </c>
      <c r="B291" t="s">
        <v>53</v>
      </c>
      <c r="C291" t="s">
        <v>5</v>
      </c>
      <c r="D291">
        <v>0</v>
      </c>
      <c r="E291">
        <v>17361.692340113201</v>
      </c>
      <c r="F291">
        <v>2</v>
      </c>
      <c r="G291">
        <v>0</v>
      </c>
      <c r="H291">
        <v>19</v>
      </c>
      <c r="I291">
        <v>0</v>
      </c>
      <c r="J291">
        <f>IF(Table1[[#This Row],[time]]&lt;7200000,1,0)</f>
        <v>1</v>
      </c>
      <c r="K291">
        <f>SUMIFS(Table1[time],Table1[repetition],Table1[[#This Row],[repetition]],Table1[config],Table1[[#This Row],[config]])</f>
        <v>8233281.8501936179</v>
      </c>
      <c r="L291">
        <v>2</v>
      </c>
    </row>
    <row r="292" spans="1:12" x14ac:dyDescent="0.2">
      <c r="A292">
        <v>1</v>
      </c>
      <c r="B292" t="s">
        <v>41</v>
      </c>
      <c r="C292" t="s">
        <v>5</v>
      </c>
      <c r="D292">
        <v>0</v>
      </c>
      <c r="E292">
        <v>50882.315873168402</v>
      </c>
      <c r="F292">
        <v>6</v>
      </c>
      <c r="G292">
        <v>0</v>
      </c>
      <c r="H292">
        <v>42</v>
      </c>
      <c r="I292">
        <v>0</v>
      </c>
      <c r="J292">
        <f>IF(Table1[[#This Row],[time]]&lt;7200000,1,0)</f>
        <v>1</v>
      </c>
      <c r="K292">
        <f>SUMIFS(Table1[time],Table1[repetition],Table1[[#This Row],[repetition]],Table1[config],Table1[[#This Row],[config]])</f>
        <v>8233281.8501936179</v>
      </c>
      <c r="L292">
        <v>2</v>
      </c>
    </row>
    <row r="293" spans="1:12" x14ac:dyDescent="0.2">
      <c r="A293">
        <v>1</v>
      </c>
      <c r="B293" t="s">
        <v>30</v>
      </c>
      <c r="C293" t="s">
        <v>5</v>
      </c>
      <c r="D293">
        <v>0</v>
      </c>
      <c r="E293">
        <v>17313.232683110899</v>
      </c>
      <c r="F293">
        <v>4</v>
      </c>
      <c r="G293">
        <v>0</v>
      </c>
      <c r="H293">
        <v>53</v>
      </c>
      <c r="I293">
        <v>0</v>
      </c>
      <c r="J293">
        <f>IF(Table1[[#This Row],[time]]&lt;7200000,1,0)</f>
        <v>1</v>
      </c>
      <c r="K293">
        <f>SUMIFS(Table1[time],Table1[repetition],Table1[[#This Row],[repetition]],Table1[config],Table1[[#This Row],[config]])</f>
        <v>8233281.8501936179</v>
      </c>
      <c r="L293">
        <v>2</v>
      </c>
    </row>
    <row r="294" spans="1:12" x14ac:dyDescent="0.2">
      <c r="A294">
        <v>1</v>
      </c>
      <c r="B294" t="s">
        <v>54</v>
      </c>
      <c r="C294" t="s">
        <v>5</v>
      </c>
      <c r="D294">
        <v>0</v>
      </c>
      <c r="E294">
        <v>17329.072473105</v>
      </c>
      <c r="F294">
        <v>0</v>
      </c>
      <c r="G294">
        <v>0</v>
      </c>
      <c r="H294">
        <v>0</v>
      </c>
      <c r="I294">
        <v>0</v>
      </c>
      <c r="J294">
        <f>IF(Table1[[#This Row],[time]]&lt;7200000,1,0)</f>
        <v>1</v>
      </c>
      <c r="K294">
        <f>SUMIFS(Table1[time],Table1[repetition],Table1[[#This Row],[repetition]],Table1[config],Table1[[#This Row],[config]])</f>
        <v>8233281.8501936179</v>
      </c>
      <c r="L294">
        <v>2</v>
      </c>
    </row>
    <row r="295" spans="1:12" x14ac:dyDescent="0.2">
      <c r="A295">
        <v>1</v>
      </c>
      <c r="B295" t="s">
        <v>39</v>
      </c>
      <c r="C295" t="s">
        <v>5</v>
      </c>
      <c r="D295">
        <v>0</v>
      </c>
      <c r="E295">
        <v>52093.892035074503</v>
      </c>
      <c r="F295">
        <v>4</v>
      </c>
      <c r="G295">
        <v>0</v>
      </c>
      <c r="H295">
        <v>0</v>
      </c>
      <c r="I295">
        <v>0</v>
      </c>
      <c r="J295">
        <f>IF(Table1[[#This Row],[time]]&lt;7200000,1,0)</f>
        <v>1</v>
      </c>
      <c r="K295">
        <f>SUMIFS(Table1[time],Table1[repetition],Table1[[#This Row],[repetition]],Table1[config],Table1[[#This Row],[config]])</f>
        <v>8233281.8501936179</v>
      </c>
      <c r="L295">
        <v>2</v>
      </c>
    </row>
    <row r="296" spans="1:12" x14ac:dyDescent="0.2">
      <c r="A296">
        <v>1</v>
      </c>
      <c r="B296" t="s">
        <v>49</v>
      </c>
      <c r="C296" t="s">
        <v>5</v>
      </c>
      <c r="D296">
        <v>0</v>
      </c>
      <c r="E296">
        <v>49627.829011995302</v>
      </c>
      <c r="F296">
        <v>0</v>
      </c>
      <c r="G296">
        <v>0</v>
      </c>
      <c r="H296">
        <v>0</v>
      </c>
      <c r="I296">
        <v>0</v>
      </c>
      <c r="J296">
        <f>IF(Table1[[#This Row],[time]]&lt;7200000,1,0)</f>
        <v>1</v>
      </c>
      <c r="K296">
        <f>SUMIFS(Table1[time],Table1[repetition],Table1[[#This Row],[repetition]],Table1[config],Table1[[#This Row],[config]])</f>
        <v>8233281.8501936179</v>
      </c>
      <c r="L296">
        <v>2</v>
      </c>
    </row>
    <row r="297" spans="1:12" x14ac:dyDescent="0.2">
      <c r="A297">
        <v>1</v>
      </c>
      <c r="B297" t="s">
        <v>47</v>
      </c>
      <c r="C297" t="s">
        <v>5</v>
      </c>
      <c r="D297">
        <v>0</v>
      </c>
      <c r="E297">
        <v>49972.186978906298</v>
      </c>
      <c r="F297">
        <v>2</v>
      </c>
      <c r="G297">
        <v>0</v>
      </c>
      <c r="H297">
        <v>23</v>
      </c>
      <c r="I297">
        <v>0</v>
      </c>
      <c r="J297">
        <f>IF(Table1[[#This Row],[time]]&lt;7200000,1,0)</f>
        <v>1</v>
      </c>
      <c r="K297">
        <f>SUMIFS(Table1[time],Table1[repetition],Table1[[#This Row],[repetition]],Table1[config],Table1[[#This Row],[config]])</f>
        <v>8233281.8501936179</v>
      </c>
      <c r="L297">
        <v>2</v>
      </c>
    </row>
    <row r="298" spans="1:12" x14ac:dyDescent="0.2">
      <c r="A298">
        <v>1</v>
      </c>
      <c r="B298" t="s">
        <v>57</v>
      </c>
      <c r="C298" t="s">
        <v>5</v>
      </c>
      <c r="D298">
        <v>0</v>
      </c>
      <c r="E298">
        <v>49610.225441865601</v>
      </c>
      <c r="F298">
        <v>1</v>
      </c>
      <c r="G298">
        <v>0</v>
      </c>
      <c r="H298">
        <v>2</v>
      </c>
      <c r="I298">
        <v>0</v>
      </c>
      <c r="J298">
        <f>IF(Table1[[#This Row],[time]]&lt;7200000,1,0)</f>
        <v>1</v>
      </c>
      <c r="K298">
        <f>SUMIFS(Table1[time],Table1[repetition],Table1[[#This Row],[repetition]],Table1[config],Table1[[#This Row],[config]])</f>
        <v>8233281.8501936179</v>
      </c>
      <c r="L298">
        <v>2</v>
      </c>
    </row>
    <row r="299" spans="1:12" x14ac:dyDescent="0.2">
      <c r="A299">
        <v>1</v>
      </c>
      <c r="B299" t="s">
        <v>46</v>
      </c>
      <c r="C299" t="s">
        <v>5</v>
      </c>
      <c r="D299">
        <v>0</v>
      </c>
      <c r="E299">
        <v>47125.739153008901</v>
      </c>
      <c r="F299">
        <v>7</v>
      </c>
      <c r="G299">
        <v>0</v>
      </c>
      <c r="H299">
        <v>33</v>
      </c>
      <c r="I299">
        <v>0</v>
      </c>
      <c r="J299">
        <f>IF(Table1[[#This Row],[time]]&lt;7200000,1,0)</f>
        <v>1</v>
      </c>
      <c r="K299">
        <f>SUMIFS(Table1[time],Table1[repetition],Table1[[#This Row],[repetition]],Table1[config],Table1[[#This Row],[config]])</f>
        <v>8233281.8501936179</v>
      </c>
      <c r="L299">
        <v>2</v>
      </c>
    </row>
    <row r="300" spans="1:12" x14ac:dyDescent="0.2">
      <c r="A300">
        <v>1</v>
      </c>
      <c r="B300" t="s">
        <v>36</v>
      </c>
      <c r="C300" t="s">
        <v>5</v>
      </c>
      <c r="D300">
        <v>0</v>
      </c>
      <c r="E300">
        <v>48428.053382784099</v>
      </c>
      <c r="F300">
        <v>0</v>
      </c>
      <c r="G300">
        <v>0</v>
      </c>
      <c r="H300">
        <v>0</v>
      </c>
      <c r="I300">
        <v>0</v>
      </c>
      <c r="J300">
        <f>IF(Table1[[#This Row],[time]]&lt;7200000,1,0)</f>
        <v>1</v>
      </c>
      <c r="K300">
        <f>SUMIFS(Table1[time],Table1[repetition],Table1[[#This Row],[repetition]],Table1[config],Table1[[#This Row],[config]])</f>
        <v>8233281.8501936179</v>
      </c>
      <c r="L300">
        <v>2</v>
      </c>
    </row>
    <row r="301" spans="1:12" x14ac:dyDescent="0.2">
      <c r="A301">
        <v>1</v>
      </c>
      <c r="B301" t="s">
        <v>55</v>
      </c>
      <c r="C301" t="s">
        <v>5</v>
      </c>
      <c r="D301">
        <v>0</v>
      </c>
      <c r="E301">
        <v>17407.1276239119</v>
      </c>
      <c r="F301">
        <v>0</v>
      </c>
      <c r="G301">
        <v>0</v>
      </c>
      <c r="H301">
        <v>0</v>
      </c>
      <c r="I301">
        <v>0</v>
      </c>
      <c r="J301">
        <f>IF(Table1[[#This Row],[time]]&lt;7200000,1,0)</f>
        <v>1</v>
      </c>
      <c r="K301">
        <f>SUMIFS(Table1[time],Table1[repetition],Table1[[#This Row],[repetition]],Table1[config],Table1[[#This Row],[config]])</f>
        <v>8233281.8501936179</v>
      </c>
      <c r="L301">
        <v>2</v>
      </c>
    </row>
    <row r="302" spans="1:12" x14ac:dyDescent="0.2">
      <c r="A302">
        <v>2</v>
      </c>
      <c r="B302" t="s">
        <v>28</v>
      </c>
      <c r="C302" t="s">
        <v>5</v>
      </c>
      <c r="D302">
        <v>0</v>
      </c>
      <c r="E302">
        <v>47876.926794182502</v>
      </c>
      <c r="F302">
        <v>0</v>
      </c>
      <c r="G302">
        <v>0</v>
      </c>
      <c r="H302">
        <v>0</v>
      </c>
      <c r="I302">
        <v>0</v>
      </c>
      <c r="J302">
        <f>IF(Table1[[#This Row],[time]]&lt;7200000,1,0)</f>
        <v>1</v>
      </c>
      <c r="K302">
        <f>SUMIFS(Table1[time],Table1[repetition],Table1[[#This Row],[repetition]],Table1[config],Table1[[#This Row],[config]])</f>
        <v>1438225.2572523423</v>
      </c>
      <c r="L302">
        <v>2</v>
      </c>
    </row>
    <row r="303" spans="1:12" x14ac:dyDescent="0.2">
      <c r="A303">
        <v>2</v>
      </c>
      <c r="B303" t="s">
        <v>29</v>
      </c>
      <c r="C303" t="s">
        <v>5</v>
      </c>
      <c r="D303">
        <v>0</v>
      </c>
      <c r="E303">
        <v>46852.099729003297</v>
      </c>
      <c r="F303">
        <v>0</v>
      </c>
      <c r="G303">
        <v>0</v>
      </c>
      <c r="H303">
        <v>28</v>
      </c>
      <c r="I303">
        <v>0</v>
      </c>
      <c r="J303">
        <f>IF(Table1[[#This Row],[time]]&lt;7200000,1,0)</f>
        <v>1</v>
      </c>
      <c r="K303">
        <f>SUMIFS(Table1[time],Table1[repetition],Table1[[#This Row],[repetition]],Table1[config],Table1[[#This Row],[config]])</f>
        <v>1438225.2572523423</v>
      </c>
      <c r="L303">
        <v>2</v>
      </c>
    </row>
    <row r="304" spans="1:12" x14ac:dyDescent="0.2">
      <c r="A304">
        <v>2</v>
      </c>
      <c r="B304" t="s">
        <v>44</v>
      </c>
      <c r="C304" t="s">
        <v>5</v>
      </c>
      <c r="D304">
        <v>0</v>
      </c>
      <c r="E304">
        <v>47238.001764053399</v>
      </c>
      <c r="F304">
        <v>27</v>
      </c>
      <c r="G304">
        <v>0</v>
      </c>
      <c r="H304">
        <v>215</v>
      </c>
      <c r="I304">
        <v>0</v>
      </c>
      <c r="J304">
        <f>IF(Table1[[#This Row],[time]]&lt;7200000,1,0)</f>
        <v>1</v>
      </c>
      <c r="K304">
        <f>SUMIFS(Table1[time],Table1[repetition],Table1[[#This Row],[repetition]],Table1[config],Table1[[#This Row],[config]])</f>
        <v>1438225.2572523423</v>
      </c>
      <c r="L304">
        <v>2</v>
      </c>
    </row>
    <row r="305" spans="1:12" x14ac:dyDescent="0.2">
      <c r="A305">
        <v>2</v>
      </c>
      <c r="B305" t="s">
        <v>34</v>
      </c>
      <c r="C305" t="s">
        <v>5</v>
      </c>
      <c r="D305">
        <v>0</v>
      </c>
      <c r="E305">
        <v>47297.551664989398</v>
      </c>
      <c r="F305">
        <v>1</v>
      </c>
      <c r="G305">
        <v>0</v>
      </c>
      <c r="H305">
        <v>0</v>
      </c>
      <c r="I305">
        <v>0</v>
      </c>
      <c r="J305">
        <f>IF(Table1[[#This Row],[time]]&lt;7200000,1,0)</f>
        <v>1</v>
      </c>
      <c r="K305">
        <f>SUMIFS(Table1[time],Table1[repetition],Table1[[#This Row],[repetition]],Table1[config],Table1[[#This Row],[config]])</f>
        <v>1438225.2572523423</v>
      </c>
      <c r="L305">
        <v>2</v>
      </c>
    </row>
    <row r="306" spans="1:12" x14ac:dyDescent="0.2">
      <c r="A306">
        <v>2</v>
      </c>
      <c r="B306" t="s">
        <v>40</v>
      </c>
      <c r="C306" t="s">
        <v>5</v>
      </c>
      <c r="D306">
        <v>0</v>
      </c>
      <c r="E306">
        <v>56036.096228985101</v>
      </c>
      <c r="F306">
        <v>0</v>
      </c>
      <c r="G306">
        <v>0</v>
      </c>
      <c r="H306">
        <v>5</v>
      </c>
      <c r="I306">
        <v>0</v>
      </c>
      <c r="J306">
        <f>IF(Table1[[#This Row],[time]]&lt;7200000,1,0)</f>
        <v>1</v>
      </c>
      <c r="K306">
        <f>SUMIFS(Table1[time],Table1[repetition],Table1[[#This Row],[repetition]],Table1[config],Table1[[#This Row],[config]])</f>
        <v>1438225.2572523423</v>
      </c>
      <c r="L306">
        <v>2</v>
      </c>
    </row>
    <row r="307" spans="1:12" x14ac:dyDescent="0.2">
      <c r="A307">
        <v>2</v>
      </c>
      <c r="B307" t="s">
        <v>48</v>
      </c>
      <c r="C307" t="s">
        <v>5</v>
      </c>
      <c r="D307">
        <v>0</v>
      </c>
      <c r="E307">
        <v>47261.028287000903</v>
      </c>
      <c r="F307">
        <v>0</v>
      </c>
      <c r="G307">
        <v>0</v>
      </c>
      <c r="H307">
        <v>0</v>
      </c>
      <c r="I307">
        <v>0</v>
      </c>
      <c r="J307">
        <f>IF(Table1[[#This Row],[time]]&lt;7200000,1,0)</f>
        <v>1</v>
      </c>
      <c r="K307">
        <f>SUMIFS(Table1[time],Table1[repetition],Table1[[#This Row],[repetition]],Table1[config],Table1[[#This Row],[config]])</f>
        <v>1438225.2572523423</v>
      </c>
      <c r="L307">
        <v>2</v>
      </c>
    </row>
    <row r="308" spans="1:12" x14ac:dyDescent="0.2">
      <c r="A308">
        <v>2</v>
      </c>
      <c r="B308" t="s">
        <v>31</v>
      </c>
      <c r="C308" t="s">
        <v>5</v>
      </c>
      <c r="D308">
        <v>0</v>
      </c>
      <c r="E308">
        <v>47331.655364017897</v>
      </c>
      <c r="F308">
        <v>0</v>
      </c>
      <c r="G308">
        <v>0</v>
      </c>
      <c r="H308">
        <v>12</v>
      </c>
      <c r="I308">
        <v>0</v>
      </c>
      <c r="J308">
        <f>IF(Table1[[#This Row],[time]]&lt;7200000,1,0)</f>
        <v>1</v>
      </c>
      <c r="K308">
        <f>SUMIFS(Table1[time],Table1[repetition],Table1[[#This Row],[repetition]],Table1[config],Table1[[#This Row],[config]])</f>
        <v>1438225.2572523423</v>
      </c>
      <c r="L308">
        <v>2</v>
      </c>
    </row>
    <row r="309" spans="1:12" x14ac:dyDescent="0.2">
      <c r="A309">
        <v>2</v>
      </c>
      <c r="B309" t="s">
        <v>51</v>
      </c>
      <c r="C309" t="s">
        <v>5</v>
      </c>
      <c r="D309">
        <v>0</v>
      </c>
      <c r="E309">
        <v>47886.876509059199</v>
      </c>
      <c r="F309">
        <v>0</v>
      </c>
      <c r="G309">
        <v>0</v>
      </c>
      <c r="H309">
        <v>0</v>
      </c>
      <c r="I309">
        <v>0</v>
      </c>
      <c r="J309">
        <f>IF(Table1[[#This Row],[time]]&lt;7200000,1,0)</f>
        <v>1</v>
      </c>
      <c r="K309">
        <f>SUMIFS(Table1[time],Table1[repetition],Table1[[#This Row],[repetition]],Table1[config],Table1[[#This Row],[config]])</f>
        <v>1438225.2572523423</v>
      </c>
      <c r="L309">
        <v>2</v>
      </c>
    </row>
    <row r="310" spans="1:12" x14ac:dyDescent="0.2">
      <c r="A310">
        <v>2</v>
      </c>
      <c r="B310" t="s">
        <v>56</v>
      </c>
      <c r="C310" t="s">
        <v>5</v>
      </c>
      <c r="D310">
        <v>0</v>
      </c>
      <c r="E310">
        <v>47618.190373992496</v>
      </c>
      <c r="F310">
        <v>3</v>
      </c>
      <c r="G310">
        <v>0</v>
      </c>
      <c r="H310">
        <v>82</v>
      </c>
      <c r="I310">
        <v>0</v>
      </c>
      <c r="J310">
        <f>IF(Table1[[#This Row],[time]]&lt;7200000,1,0)</f>
        <v>1</v>
      </c>
      <c r="K310">
        <f>SUMIFS(Table1[time],Table1[repetition],Table1[[#This Row],[repetition]],Table1[config],Table1[[#This Row],[config]])</f>
        <v>1438225.2572523423</v>
      </c>
      <c r="L310">
        <v>2</v>
      </c>
    </row>
    <row r="311" spans="1:12" x14ac:dyDescent="0.2">
      <c r="A311">
        <v>2</v>
      </c>
      <c r="B311" t="s">
        <v>45</v>
      </c>
      <c r="C311" t="s">
        <v>5</v>
      </c>
      <c r="D311">
        <v>0</v>
      </c>
      <c r="E311">
        <v>48771.143072983199</v>
      </c>
      <c r="F311">
        <v>10</v>
      </c>
      <c r="G311">
        <v>0</v>
      </c>
      <c r="H311">
        <v>97</v>
      </c>
      <c r="I311">
        <v>0</v>
      </c>
      <c r="J311">
        <f>IF(Table1[[#This Row],[time]]&lt;7200000,1,0)</f>
        <v>1</v>
      </c>
      <c r="K311">
        <f>SUMIFS(Table1[time],Table1[repetition],Table1[[#This Row],[repetition]],Table1[config],Table1[[#This Row],[config]])</f>
        <v>1438225.2572523423</v>
      </c>
      <c r="L311">
        <v>2</v>
      </c>
    </row>
    <row r="312" spans="1:12" x14ac:dyDescent="0.2">
      <c r="A312">
        <v>2</v>
      </c>
      <c r="B312" t="s">
        <v>52</v>
      </c>
      <c r="C312" t="s">
        <v>5</v>
      </c>
      <c r="D312">
        <v>0</v>
      </c>
      <c r="E312">
        <v>47308.671729173497</v>
      </c>
      <c r="F312">
        <v>1</v>
      </c>
      <c r="G312">
        <v>0</v>
      </c>
      <c r="H312">
        <v>40</v>
      </c>
      <c r="I312">
        <v>0</v>
      </c>
      <c r="J312">
        <f>IF(Table1[[#This Row],[time]]&lt;7200000,1,0)</f>
        <v>1</v>
      </c>
      <c r="K312">
        <f>SUMIFS(Table1[time],Table1[repetition],Table1[[#This Row],[repetition]],Table1[config],Table1[[#This Row],[config]])</f>
        <v>1438225.2572523423</v>
      </c>
      <c r="L312">
        <v>2</v>
      </c>
    </row>
    <row r="313" spans="1:12" x14ac:dyDescent="0.2">
      <c r="A313">
        <v>2</v>
      </c>
      <c r="B313" t="s">
        <v>38</v>
      </c>
      <c r="C313" t="s">
        <v>5</v>
      </c>
      <c r="D313">
        <v>0</v>
      </c>
      <c r="E313">
        <v>47294.681640807503</v>
      </c>
      <c r="F313">
        <v>2</v>
      </c>
      <c r="G313">
        <v>0</v>
      </c>
      <c r="H313">
        <v>8</v>
      </c>
      <c r="I313">
        <v>0</v>
      </c>
      <c r="J313">
        <f>IF(Table1[[#This Row],[time]]&lt;7200000,1,0)</f>
        <v>1</v>
      </c>
      <c r="K313">
        <f>SUMIFS(Table1[time],Table1[repetition],Table1[[#This Row],[repetition]],Table1[config],Table1[[#This Row],[config]])</f>
        <v>1438225.2572523423</v>
      </c>
      <c r="L313">
        <v>2</v>
      </c>
    </row>
    <row r="314" spans="1:12" x14ac:dyDescent="0.2">
      <c r="A314">
        <v>2</v>
      </c>
      <c r="B314" t="s">
        <v>37</v>
      </c>
      <c r="C314" t="s">
        <v>5</v>
      </c>
      <c r="D314">
        <v>0</v>
      </c>
      <c r="E314">
        <v>48452.534221112699</v>
      </c>
      <c r="F314">
        <v>0</v>
      </c>
      <c r="G314">
        <v>0</v>
      </c>
      <c r="H314">
        <v>0</v>
      </c>
      <c r="I314">
        <v>0</v>
      </c>
      <c r="J314">
        <f>IF(Table1[[#This Row],[time]]&lt;7200000,1,0)</f>
        <v>1</v>
      </c>
      <c r="K314">
        <f>SUMIFS(Table1[time],Table1[repetition],Table1[[#This Row],[repetition]],Table1[config],Table1[[#This Row],[config]])</f>
        <v>1438225.2572523423</v>
      </c>
      <c r="L314">
        <v>2</v>
      </c>
    </row>
    <row r="315" spans="1:12" x14ac:dyDescent="0.2">
      <c r="A315">
        <v>2</v>
      </c>
      <c r="B315" t="s">
        <v>32</v>
      </c>
      <c r="C315" t="s">
        <v>5</v>
      </c>
      <c r="D315">
        <v>0</v>
      </c>
      <c r="E315">
        <v>49881.116093834797</v>
      </c>
      <c r="F315">
        <v>1</v>
      </c>
      <c r="G315">
        <v>0</v>
      </c>
      <c r="H315">
        <v>0</v>
      </c>
      <c r="I315">
        <v>0</v>
      </c>
      <c r="J315">
        <f>IF(Table1[[#This Row],[time]]&lt;7200000,1,0)</f>
        <v>1</v>
      </c>
      <c r="K315">
        <f>SUMIFS(Table1[time],Table1[repetition],Table1[[#This Row],[repetition]],Table1[config],Table1[[#This Row],[config]])</f>
        <v>1438225.2572523423</v>
      </c>
      <c r="L315">
        <v>2</v>
      </c>
    </row>
    <row r="316" spans="1:12" x14ac:dyDescent="0.2">
      <c r="A316">
        <v>2</v>
      </c>
      <c r="B316" t="s">
        <v>42</v>
      </c>
      <c r="C316" t="s">
        <v>5</v>
      </c>
      <c r="D316">
        <v>0</v>
      </c>
      <c r="E316">
        <v>47469.305980950499</v>
      </c>
      <c r="F316">
        <v>0</v>
      </c>
      <c r="G316">
        <v>0</v>
      </c>
      <c r="H316">
        <v>0</v>
      </c>
      <c r="I316">
        <v>0</v>
      </c>
      <c r="J316">
        <f>IF(Table1[[#This Row],[time]]&lt;7200000,1,0)</f>
        <v>1</v>
      </c>
      <c r="K316">
        <f>SUMIFS(Table1[time],Table1[repetition],Table1[[#This Row],[repetition]],Table1[config],Table1[[#This Row],[config]])</f>
        <v>1438225.2572523423</v>
      </c>
      <c r="L316">
        <v>2</v>
      </c>
    </row>
    <row r="317" spans="1:12" x14ac:dyDescent="0.2">
      <c r="A317">
        <v>2</v>
      </c>
      <c r="B317" t="s">
        <v>35</v>
      </c>
      <c r="C317" t="s">
        <v>5</v>
      </c>
      <c r="D317">
        <v>0</v>
      </c>
      <c r="E317">
        <v>48714.420355157898</v>
      </c>
      <c r="F317">
        <v>0</v>
      </c>
      <c r="G317">
        <v>0</v>
      </c>
      <c r="H317">
        <v>0</v>
      </c>
      <c r="I317">
        <v>0</v>
      </c>
      <c r="J317">
        <f>IF(Table1[[#This Row],[time]]&lt;7200000,1,0)</f>
        <v>1</v>
      </c>
      <c r="K317">
        <f>SUMIFS(Table1[time],Table1[repetition],Table1[[#This Row],[repetition]],Table1[config],Table1[[#This Row],[config]])</f>
        <v>1438225.2572523423</v>
      </c>
      <c r="L317">
        <v>2</v>
      </c>
    </row>
    <row r="318" spans="1:12" x14ac:dyDescent="0.2">
      <c r="A318">
        <v>2</v>
      </c>
      <c r="B318" t="s">
        <v>47</v>
      </c>
      <c r="C318" t="s">
        <v>5</v>
      </c>
      <c r="D318">
        <v>0</v>
      </c>
      <c r="E318">
        <v>47269.063479034201</v>
      </c>
      <c r="F318">
        <v>2</v>
      </c>
      <c r="G318">
        <v>0</v>
      </c>
      <c r="H318">
        <v>23</v>
      </c>
      <c r="I318">
        <v>0</v>
      </c>
      <c r="J318">
        <f>IF(Table1[[#This Row],[time]]&lt;7200000,1,0)</f>
        <v>1</v>
      </c>
      <c r="K318">
        <f>SUMIFS(Table1[time],Table1[repetition],Table1[[#This Row],[repetition]],Table1[config],Table1[[#This Row],[config]])</f>
        <v>1438225.2572523423</v>
      </c>
      <c r="L318">
        <v>2</v>
      </c>
    </row>
    <row r="319" spans="1:12" x14ac:dyDescent="0.2">
      <c r="A319">
        <v>2</v>
      </c>
      <c r="B319" t="s">
        <v>50</v>
      </c>
      <c r="C319" t="s">
        <v>5</v>
      </c>
      <c r="D319">
        <v>0</v>
      </c>
      <c r="E319">
        <v>48916.492334101298</v>
      </c>
      <c r="F319">
        <v>4</v>
      </c>
      <c r="G319">
        <v>0</v>
      </c>
      <c r="H319">
        <v>42</v>
      </c>
      <c r="I319">
        <v>0</v>
      </c>
      <c r="J319">
        <f>IF(Table1[[#This Row],[time]]&lt;7200000,1,0)</f>
        <v>1</v>
      </c>
      <c r="K319">
        <f>SUMIFS(Table1[time],Table1[repetition],Table1[[#This Row],[repetition]],Table1[config],Table1[[#This Row],[config]])</f>
        <v>1438225.2572523423</v>
      </c>
      <c r="L319">
        <v>2</v>
      </c>
    </row>
    <row r="320" spans="1:12" x14ac:dyDescent="0.2">
      <c r="A320">
        <v>2</v>
      </c>
      <c r="B320" t="s">
        <v>33</v>
      </c>
      <c r="C320" t="s">
        <v>5</v>
      </c>
      <c r="D320">
        <v>0</v>
      </c>
      <c r="E320">
        <v>49295.819603837997</v>
      </c>
      <c r="F320">
        <v>0</v>
      </c>
      <c r="G320">
        <v>0</v>
      </c>
      <c r="H320">
        <v>0</v>
      </c>
      <c r="I320">
        <v>0</v>
      </c>
      <c r="J320">
        <f>IF(Table1[[#This Row],[time]]&lt;7200000,1,0)</f>
        <v>1</v>
      </c>
      <c r="K320">
        <f>SUMIFS(Table1[time],Table1[repetition],Table1[[#This Row],[repetition]],Table1[config],Table1[[#This Row],[config]])</f>
        <v>1438225.2572523423</v>
      </c>
      <c r="L320">
        <v>2</v>
      </c>
    </row>
    <row r="321" spans="1:12" x14ac:dyDescent="0.2">
      <c r="A321">
        <v>2</v>
      </c>
      <c r="B321" t="s">
        <v>53</v>
      </c>
      <c r="C321" t="s">
        <v>5</v>
      </c>
      <c r="D321">
        <v>0</v>
      </c>
      <c r="E321">
        <v>48781.834441004299</v>
      </c>
      <c r="F321">
        <v>2</v>
      </c>
      <c r="G321">
        <v>0</v>
      </c>
      <c r="H321">
        <v>19</v>
      </c>
      <c r="I321">
        <v>0</v>
      </c>
      <c r="J321">
        <f>IF(Table1[[#This Row],[time]]&lt;7200000,1,0)</f>
        <v>1</v>
      </c>
      <c r="K321">
        <f>SUMIFS(Table1[time],Table1[repetition],Table1[[#This Row],[repetition]],Table1[config],Table1[[#This Row],[config]])</f>
        <v>1438225.2572523423</v>
      </c>
      <c r="L321">
        <v>2</v>
      </c>
    </row>
    <row r="322" spans="1:12" x14ac:dyDescent="0.2">
      <c r="A322">
        <v>2</v>
      </c>
      <c r="B322" t="s">
        <v>30</v>
      </c>
      <c r="C322" t="s">
        <v>5</v>
      </c>
      <c r="D322">
        <v>0</v>
      </c>
      <c r="E322">
        <v>48919.477364048304</v>
      </c>
      <c r="F322">
        <v>4</v>
      </c>
      <c r="G322">
        <v>0</v>
      </c>
      <c r="H322">
        <v>53</v>
      </c>
      <c r="I322">
        <v>0</v>
      </c>
      <c r="J322">
        <f>IF(Table1[[#This Row],[time]]&lt;7200000,1,0)</f>
        <v>1</v>
      </c>
      <c r="K322">
        <f>SUMIFS(Table1[time],Table1[repetition],Table1[[#This Row],[repetition]],Table1[config],Table1[[#This Row],[config]])</f>
        <v>1438225.2572523423</v>
      </c>
      <c r="L322">
        <v>2</v>
      </c>
    </row>
    <row r="323" spans="1:12" x14ac:dyDescent="0.2">
      <c r="A323">
        <v>2</v>
      </c>
      <c r="B323" t="s">
        <v>49</v>
      </c>
      <c r="C323" t="s">
        <v>5</v>
      </c>
      <c r="D323">
        <v>0</v>
      </c>
      <c r="E323">
        <v>47462.869675829999</v>
      </c>
      <c r="F323">
        <v>0</v>
      </c>
      <c r="G323">
        <v>0</v>
      </c>
      <c r="H323">
        <v>0</v>
      </c>
      <c r="I323">
        <v>0</v>
      </c>
      <c r="J323">
        <f>IF(Table1[[#This Row],[time]]&lt;7200000,1,0)</f>
        <v>1</v>
      </c>
      <c r="K323">
        <f>SUMIFS(Table1[time],Table1[repetition],Table1[[#This Row],[repetition]],Table1[config],Table1[[#This Row],[config]])</f>
        <v>1438225.2572523423</v>
      </c>
      <c r="L323">
        <v>2</v>
      </c>
    </row>
    <row r="324" spans="1:12" x14ac:dyDescent="0.2">
      <c r="A324">
        <v>2</v>
      </c>
      <c r="B324" t="s">
        <v>43</v>
      </c>
      <c r="C324" t="s">
        <v>5</v>
      </c>
      <c r="D324">
        <v>0</v>
      </c>
      <c r="E324">
        <v>48523.519067093701</v>
      </c>
      <c r="F324">
        <v>0</v>
      </c>
      <c r="G324">
        <v>0</v>
      </c>
      <c r="H324">
        <v>0</v>
      </c>
      <c r="I324">
        <v>0</v>
      </c>
      <c r="J324">
        <f>IF(Table1[[#This Row],[time]]&lt;7200000,1,0)</f>
        <v>1</v>
      </c>
      <c r="K324">
        <f>SUMIFS(Table1[time],Table1[repetition],Table1[[#This Row],[repetition]],Table1[config],Table1[[#This Row],[config]])</f>
        <v>1438225.2572523423</v>
      </c>
      <c r="L324">
        <v>2</v>
      </c>
    </row>
    <row r="325" spans="1:12" x14ac:dyDescent="0.2">
      <c r="A325">
        <v>2</v>
      </c>
      <c r="B325" t="s">
        <v>41</v>
      </c>
      <c r="C325" t="s">
        <v>5</v>
      </c>
      <c r="D325">
        <v>0</v>
      </c>
      <c r="E325">
        <v>47642.776096938098</v>
      </c>
      <c r="F325">
        <v>6</v>
      </c>
      <c r="G325">
        <v>0</v>
      </c>
      <c r="H325">
        <v>42</v>
      </c>
      <c r="I325">
        <v>0</v>
      </c>
      <c r="J325">
        <f>IF(Table1[[#This Row],[time]]&lt;7200000,1,0)</f>
        <v>1</v>
      </c>
      <c r="K325">
        <f>SUMIFS(Table1[time],Table1[repetition],Table1[[#This Row],[repetition]],Table1[config],Table1[[#This Row],[config]])</f>
        <v>1438225.2572523423</v>
      </c>
      <c r="L325">
        <v>2</v>
      </c>
    </row>
    <row r="326" spans="1:12" x14ac:dyDescent="0.2">
      <c r="A326">
        <v>2</v>
      </c>
      <c r="B326" t="s">
        <v>54</v>
      </c>
      <c r="C326" t="s">
        <v>5</v>
      </c>
      <c r="D326">
        <v>0</v>
      </c>
      <c r="E326">
        <v>41633.141261059704</v>
      </c>
      <c r="F326">
        <v>0</v>
      </c>
      <c r="G326">
        <v>0</v>
      </c>
      <c r="H326">
        <v>0</v>
      </c>
      <c r="I326">
        <v>0</v>
      </c>
      <c r="J326">
        <f>IF(Table1[[#This Row],[time]]&lt;7200000,1,0)</f>
        <v>1</v>
      </c>
      <c r="K326">
        <f>SUMIFS(Table1[time],Table1[repetition],Table1[[#This Row],[repetition]],Table1[config],Table1[[#This Row],[config]])</f>
        <v>1438225.2572523423</v>
      </c>
      <c r="L326">
        <v>2</v>
      </c>
    </row>
    <row r="327" spans="1:12" x14ac:dyDescent="0.2">
      <c r="A327">
        <v>2</v>
      </c>
      <c r="B327" t="s">
        <v>39</v>
      </c>
      <c r="C327" t="s">
        <v>5</v>
      </c>
      <c r="D327">
        <v>0</v>
      </c>
      <c r="E327">
        <v>49754.955983022199</v>
      </c>
      <c r="F327">
        <v>4</v>
      </c>
      <c r="G327">
        <v>0</v>
      </c>
      <c r="H327">
        <v>0</v>
      </c>
      <c r="I327">
        <v>0</v>
      </c>
      <c r="J327">
        <f>IF(Table1[[#This Row],[time]]&lt;7200000,1,0)</f>
        <v>1</v>
      </c>
      <c r="K327">
        <f>SUMIFS(Table1[time],Table1[repetition],Table1[[#This Row],[repetition]],Table1[config],Table1[[#This Row],[config]])</f>
        <v>1438225.2572523423</v>
      </c>
      <c r="L327">
        <v>2</v>
      </c>
    </row>
    <row r="328" spans="1:12" x14ac:dyDescent="0.2">
      <c r="A328">
        <v>2</v>
      </c>
      <c r="B328" t="s">
        <v>55</v>
      </c>
      <c r="C328" t="s">
        <v>5</v>
      </c>
      <c r="D328">
        <v>0</v>
      </c>
      <c r="E328">
        <v>41113.617905881198</v>
      </c>
      <c r="F328">
        <v>0</v>
      </c>
      <c r="G328">
        <v>0</v>
      </c>
      <c r="H328">
        <v>0</v>
      </c>
      <c r="I328">
        <v>0</v>
      </c>
      <c r="J328">
        <f>IF(Table1[[#This Row],[time]]&lt;7200000,1,0)</f>
        <v>1</v>
      </c>
      <c r="K328">
        <f>SUMIFS(Table1[time],Table1[repetition],Table1[[#This Row],[repetition]],Table1[config],Table1[[#This Row],[config]])</f>
        <v>1438225.2572523423</v>
      </c>
      <c r="L328">
        <v>2</v>
      </c>
    </row>
    <row r="329" spans="1:12" x14ac:dyDescent="0.2">
      <c r="A329">
        <v>2</v>
      </c>
      <c r="B329" t="s">
        <v>46</v>
      </c>
      <c r="C329" t="s">
        <v>5</v>
      </c>
      <c r="D329">
        <v>0</v>
      </c>
      <c r="E329">
        <v>47832.657027989597</v>
      </c>
      <c r="F329">
        <v>7</v>
      </c>
      <c r="G329">
        <v>0</v>
      </c>
      <c r="H329">
        <v>33</v>
      </c>
      <c r="I329">
        <v>0</v>
      </c>
      <c r="J329">
        <f>IF(Table1[[#This Row],[time]]&lt;7200000,1,0)</f>
        <v>1</v>
      </c>
      <c r="K329">
        <f>SUMIFS(Table1[time],Table1[repetition],Table1[[#This Row],[repetition]],Table1[config],Table1[[#This Row],[config]])</f>
        <v>1438225.2572523423</v>
      </c>
      <c r="L329">
        <v>2</v>
      </c>
    </row>
    <row r="330" spans="1:12" x14ac:dyDescent="0.2">
      <c r="A330">
        <v>2</v>
      </c>
      <c r="B330" t="s">
        <v>36</v>
      </c>
      <c r="C330" t="s">
        <v>5</v>
      </c>
      <c r="D330">
        <v>0</v>
      </c>
      <c r="E330">
        <v>48913.422834128098</v>
      </c>
      <c r="F330">
        <v>0</v>
      </c>
      <c r="G330">
        <v>0</v>
      </c>
      <c r="H330">
        <v>0</v>
      </c>
      <c r="I330">
        <v>0</v>
      </c>
      <c r="J330">
        <f>IF(Table1[[#This Row],[time]]&lt;7200000,1,0)</f>
        <v>1</v>
      </c>
      <c r="K330">
        <f>SUMIFS(Table1[time],Table1[repetition],Table1[[#This Row],[repetition]],Table1[config],Table1[[#This Row],[config]])</f>
        <v>1438225.2572523423</v>
      </c>
      <c r="L330">
        <v>2</v>
      </c>
    </row>
    <row r="331" spans="1:12" x14ac:dyDescent="0.2">
      <c r="A331">
        <v>2</v>
      </c>
      <c r="B331" t="s">
        <v>57</v>
      </c>
      <c r="C331" t="s">
        <v>5</v>
      </c>
      <c r="D331">
        <v>0</v>
      </c>
      <c r="E331">
        <v>48875.310369068698</v>
      </c>
      <c r="F331">
        <v>1</v>
      </c>
      <c r="G331">
        <v>0</v>
      </c>
      <c r="H331">
        <v>2</v>
      </c>
      <c r="I331">
        <v>0</v>
      </c>
      <c r="J331">
        <f>IF(Table1[[#This Row],[time]]&lt;7200000,1,0)</f>
        <v>1</v>
      </c>
      <c r="K331">
        <f>SUMIFS(Table1[time],Table1[repetition],Table1[[#This Row],[repetition]],Table1[config],Table1[[#This Row],[config]])</f>
        <v>1438225.2572523423</v>
      </c>
      <c r="L331">
        <v>2</v>
      </c>
    </row>
    <row r="332" spans="1:12" x14ac:dyDescent="0.2">
      <c r="A332">
        <v>3</v>
      </c>
      <c r="B332" t="s">
        <v>45</v>
      </c>
      <c r="C332" t="s">
        <v>5</v>
      </c>
      <c r="D332">
        <v>0</v>
      </c>
      <c r="E332">
        <v>47271.3248799555</v>
      </c>
      <c r="F332">
        <v>10</v>
      </c>
      <c r="G332">
        <v>0</v>
      </c>
      <c r="H332">
        <v>97</v>
      </c>
      <c r="I332">
        <v>0</v>
      </c>
      <c r="J332">
        <f>IF(Table1[[#This Row],[time]]&lt;7200000,1,0)</f>
        <v>1</v>
      </c>
      <c r="K332">
        <f>SUMIFS(Table1[time],Table1[repetition],Table1[[#This Row],[repetition]],Table1[config],Table1[[#This Row],[config]])</f>
        <v>8685642.8167205229</v>
      </c>
      <c r="L332">
        <v>2</v>
      </c>
    </row>
    <row r="333" spans="1:12" x14ac:dyDescent="0.2">
      <c r="A333">
        <v>3</v>
      </c>
      <c r="B333" t="s">
        <v>52</v>
      </c>
      <c r="C333" t="s">
        <v>5</v>
      </c>
      <c r="D333">
        <v>0</v>
      </c>
      <c r="E333">
        <v>47307.773528853402</v>
      </c>
      <c r="F333">
        <v>1</v>
      </c>
      <c r="G333">
        <v>0</v>
      </c>
      <c r="H333">
        <v>40</v>
      </c>
      <c r="I333">
        <v>0</v>
      </c>
      <c r="J333">
        <f>IF(Table1[[#This Row],[time]]&lt;7200000,1,0)</f>
        <v>1</v>
      </c>
      <c r="K333">
        <f>SUMIFS(Table1[time],Table1[repetition],Table1[[#This Row],[repetition]],Table1[config],Table1[[#This Row],[config]])</f>
        <v>8685642.8167205229</v>
      </c>
      <c r="L333">
        <v>2</v>
      </c>
    </row>
    <row r="334" spans="1:12" x14ac:dyDescent="0.2">
      <c r="A334">
        <v>3</v>
      </c>
      <c r="B334" t="s">
        <v>42</v>
      </c>
      <c r="C334" t="s">
        <v>5</v>
      </c>
      <c r="D334">
        <v>0</v>
      </c>
      <c r="E334">
        <v>48856.640532147103</v>
      </c>
      <c r="F334">
        <v>0</v>
      </c>
      <c r="G334">
        <v>0</v>
      </c>
      <c r="H334">
        <v>0</v>
      </c>
      <c r="I334">
        <v>0</v>
      </c>
      <c r="J334">
        <f>IF(Table1[[#This Row],[time]]&lt;7200000,1,0)</f>
        <v>1</v>
      </c>
      <c r="K334">
        <f>SUMIFS(Table1[time],Table1[repetition],Table1[[#This Row],[repetition]],Table1[config],Table1[[#This Row],[config]])</f>
        <v>8685642.8167205229</v>
      </c>
      <c r="L334">
        <v>2</v>
      </c>
    </row>
    <row r="335" spans="1:12" x14ac:dyDescent="0.2">
      <c r="A335">
        <v>3</v>
      </c>
      <c r="B335" t="s">
        <v>57</v>
      </c>
      <c r="C335" t="s">
        <v>5</v>
      </c>
      <c r="D335">
        <v>0</v>
      </c>
      <c r="E335">
        <v>48776.5010178554</v>
      </c>
      <c r="F335">
        <v>1</v>
      </c>
      <c r="G335">
        <v>0</v>
      </c>
      <c r="H335">
        <v>2</v>
      </c>
      <c r="I335">
        <v>0</v>
      </c>
      <c r="J335">
        <f>IF(Table1[[#This Row],[time]]&lt;7200000,1,0)</f>
        <v>1</v>
      </c>
      <c r="K335">
        <f>SUMIFS(Table1[time],Table1[repetition],Table1[[#This Row],[repetition]],Table1[config],Table1[[#This Row],[config]])</f>
        <v>8685642.8167205229</v>
      </c>
      <c r="L335">
        <v>2</v>
      </c>
    </row>
    <row r="336" spans="1:12" x14ac:dyDescent="0.2">
      <c r="A336">
        <v>3</v>
      </c>
      <c r="B336" t="s">
        <v>46</v>
      </c>
      <c r="C336" t="s">
        <v>5</v>
      </c>
      <c r="D336">
        <v>0</v>
      </c>
      <c r="E336">
        <v>47289.7237970028</v>
      </c>
      <c r="F336">
        <v>7</v>
      </c>
      <c r="G336">
        <v>0</v>
      </c>
      <c r="H336">
        <v>33</v>
      </c>
      <c r="I336">
        <v>0</v>
      </c>
      <c r="J336">
        <f>IF(Table1[[#This Row],[time]]&lt;7200000,1,0)</f>
        <v>1</v>
      </c>
      <c r="K336">
        <f>SUMIFS(Table1[time],Table1[repetition],Table1[[#This Row],[repetition]],Table1[config],Table1[[#This Row],[config]])</f>
        <v>8685642.8167205229</v>
      </c>
      <c r="L336">
        <v>2</v>
      </c>
    </row>
    <row r="337" spans="1:12" x14ac:dyDescent="0.2">
      <c r="A337">
        <v>3</v>
      </c>
      <c r="B337" t="s">
        <v>28</v>
      </c>
      <c r="C337" t="s">
        <v>5</v>
      </c>
      <c r="D337">
        <v>0</v>
      </c>
      <c r="E337">
        <v>47392.6998761016</v>
      </c>
      <c r="F337">
        <v>0</v>
      </c>
      <c r="G337">
        <v>0</v>
      </c>
      <c r="H337">
        <v>0</v>
      </c>
      <c r="I337">
        <v>0</v>
      </c>
      <c r="J337">
        <f>IF(Table1[[#This Row],[time]]&lt;7200000,1,0)</f>
        <v>1</v>
      </c>
      <c r="K337">
        <f>SUMIFS(Table1[time],Table1[repetition],Table1[[#This Row],[repetition]],Table1[config],Table1[[#This Row],[config]])</f>
        <v>8685642.8167205229</v>
      </c>
      <c r="L337">
        <v>2</v>
      </c>
    </row>
    <row r="338" spans="1:12" x14ac:dyDescent="0.2">
      <c r="A338">
        <v>3</v>
      </c>
      <c r="B338" t="s">
        <v>33</v>
      </c>
      <c r="C338" t="s">
        <v>5</v>
      </c>
      <c r="D338">
        <v>0</v>
      </c>
      <c r="E338">
        <v>49065.736764110603</v>
      </c>
      <c r="F338">
        <v>0</v>
      </c>
      <c r="G338">
        <v>0</v>
      </c>
      <c r="H338">
        <v>0</v>
      </c>
      <c r="I338">
        <v>0</v>
      </c>
      <c r="J338">
        <f>IF(Table1[[#This Row],[time]]&lt;7200000,1,0)</f>
        <v>1</v>
      </c>
      <c r="K338">
        <f>SUMIFS(Table1[time],Table1[repetition],Table1[[#This Row],[repetition]],Table1[config],Table1[[#This Row],[config]])</f>
        <v>8685642.8167205229</v>
      </c>
      <c r="L338">
        <v>2</v>
      </c>
    </row>
    <row r="339" spans="1:12" x14ac:dyDescent="0.2">
      <c r="A339">
        <v>3</v>
      </c>
      <c r="B339" t="s">
        <v>30</v>
      </c>
      <c r="C339" t="s">
        <v>5</v>
      </c>
      <c r="D339">
        <v>0</v>
      </c>
      <c r="E339">
        <v>47277.513939188699</v>
      </c>
      <c r="F339">
        <v>4</v>
      </c>
      <c r="G339">
        <v>0</v>
      </c>
      <c r="H339">
        <v>53</v>
      </c>
      <c r="I339">
        <v>0</v>
      </c>
      <c r="J339">
        <f>IF(Table1[[#This Row],[time]]&lt;7200000,1,0)</f>
        <v>1</v>
      </c>
      <c r="K339">
        <f>SUMIFS(Table1[time],Table1[repetition],Table1[[#This Row],[repetition]],Table1[config],Table1[[#This Row],[config]])</f>
        <v>8685642.8167205229</v>
      </c>
      <c r="L339">
        <v>2</v>
      </c>
    </row>
    <row r="340" spans="1:12" x14ac:dyDescent="0.2">
      <c r="A340">
        <v>3</v>
      </c>
      <c r="B340" t="s">
        <v>35</v>
      </c>
      <c r="C340" t="s">
        <v>5</v>
      </c>
      <c r="D340">
        <v>0</v>
      </c>
      <c r="E340">
        <v>47382.967587094703</v>
      </c>
      <c r="F340">
        <v>0</v>
      </c>
      <c r="G340">
        <v>0</v>
      </c>
      <c r="H340">
        <v>0</v>
      </c>
      <c r="I340">
        <v>0</v>
      </c>
      <c r="J340">
        <f>IF(Table1[[#This Row],[time]]&lt;7200000,1,0)</f>
        <v>1</v>
      </c>
      <c r="K340">
        <f>SUMIFS(Table1[time],Table1[repetition],Table1[[#This Row],[repetition]],Table1[config],Table1[[#This Row],[config]])</f>
        <v>8685642.8167205229</v>
      </c>
      <c r="L340">
        <v>2</v>
      </c>
    </row>
    <row r="341" spans="1:12" x14ac:dyDescent="0.2">
      <c r="A341">
        <v>3</v>
      </c>
      <c r="B341" t="s">
        <v>56</v>
      </c>
      <c r="C341" t="s">
        <v>5</v>
      </c>
      <c r="D341">
        <v>0</v>
      </c>
      <c r="E341">
        <v>47126.593749038802</v>
      </c>
      <c r="F341">
        <v>3</v>
      </c>
      <c r="G341">
        <v>0</v>
      </c>
      <c r="H341">
        <v>82</v>
      </c>
      <c r="I341">
        <v>0</v>
      </c>
      <c r="J341">
        <f>IF(Table1[[#This Row],[time]]&lt;7200000,1,0)</f>
        <v>1</v>
      </c>
      <c r="K341">
        <f>SUMIFS(Table1[time],Table1[repetition],Table1[[#This Row],[repetition]],Table1[config],Table1[[#This Row],[config]])</f>
        <v>8685642.8167205229</v>
      </c>
      <c r="L341">
        <v>2</v>
      </c>
    </row>
    <row r="342" spans="1:12" x14ac:dyDescent="0.2">
      <c r="A342">
        <v>3</v>
      </c>
      <c r="B342" t="s">
        <v>49</v>
      </c>
      <c r="C342" t="s">
        <v>5</v>
      </c>
      <c r="D342">
        <v>0</v>
      </c>
      <c r="E342">
        <v>48596.273053903104</v>
      </c>
      <c r="F342">
        <v>0</v>
      </c>
      <c r="G342">
        <v>0</v>
      </c>
      <c r="H342">
        <v>0</v>
      </c>
      <c r="I342">
        <v>0</v>
      </c>
      <c r="J342">
        <f>IF(Table1[[#This Row],[time]]&lt;7200000,1,0)</f>
        <v>1</v>
      </c>
      <c r="K342">
        <f>SUMIFS(Table1[time],Table1[repetition],Table1[[#This Row],[repetition]],Table1[config],Table1[[#This Row],[config]])</f>
        <v>8685642.8167205229</v>
      </c>
      <c r="L342">
        <v>2</v>
      </c>
    </row>
    <row r="343" spans="1:12" x14ac:dyDescent="0.2">
      <c r="A343">
        <v>3</v>
      </c>
      <c r="B343" t="s">
        <v>29</v>
      </c>
      <c r="C343" t="s">
        <v>5</v>
      </c>
      <c r="D343">
        <v>0</v>
      </c>
      <c r="E343">
        <v>48764.6543460432</v>
      </c>
      <c r="F343">
        <v>0</v>
      </c>
      <c r="G343">
        <v>0</v>
      </c>
      <c r="H343">
        <v>28</v>
      </c>
      <c r="I343">
        <v>0</v>
      </c>
      <c r="J343">
        <f>IF(Table1[[#This Row],[time]]&lt;7200000,1,0)</f>
        <v>1</v>
      </c>
      <c r="K343">
        <f>SUMIFS(Table1[time],Table1[repetition],Table1[[#This Row],[repetition]],Table1[config],Table1[[#This Row],[config]])</f>
        <v>8685642.8167205229</v>
      </c>
      <c r="L343">
        <v>2</v>
      </c>
    </row>
    <row r="344" spans="1:12" x14ac:dyDescent="0.2">
      <c r="A344">
        <v>3</v>
      </c>
      <c r="B344" t="s">
        <v>34</v>
      </c>
      <c r="C344" t="s">
        <v>5</v>
      </c>
      <c r="D344">
        <v>0</v>
      </c>
      <c r="E344">
        <v>48706.008514854999</v>
      </c>
      <c r="F344">
        <v>1</v>
      </c>
      <c r="G344">
        <v>0</v>
      </c>
      <c r="H344">
        <v>0</v>
      </c>
      <c r="I344">
        <v>0</v>
      </c>
      <c r="J344">
        <f>IF(Table1[[#This Row],[time]]&lt;7200000,1,0)</f>
        <v>1</v>
      </c>
      <c r="K344">
        <f>SUMIFS(Table1[time],Table1[repetition],Table1[[#This Row],[repetition]],Table1[config],Table1[[#This Row],[config]])</f>
        <v>8685642.8167205229</v>
      </c>
      <c r="L344">
        <v>2</v>
      </c>
    </row>
    <row r="345" spans="1:12" x14ac:dyDescent="0.2">
      <c r="A345">
        <v>3</v>
      </c>
      <c r="B345" t="s">
        <v>31</v>
      </c>
      <c r="C345" t="s">
        <v>5</v>
      </c>
      <c r="D345">
        <v>0</v>
      </c>
      <c r="E345">
        <v>47309.3281718902</v>
      </c>
      <c r="F345">
        <v>0</v>
      </c>
      <c r="G345">
        <v>0</v>
      </c>
      <c r="H345">
        <v>12</v>
      </c>
      <c r="I345">
        <v>0</v>
      </c>
      <c r="J345">
        <f>IF(Table1[[#This Row],[time]]&lt;7200000,1,0)</f>
        <v>1</v>
      </c>
      <c r="K345">
        <f>SUMIFS(Table1[time],Table1[repetition],Table1[[#This Row],[repetition]],Table1[config],Table1[[#This Row],[config]])</f>
        <v>8685642.8167205229</v>
      </c>
      <c r="L345">
        <v>2</v>
      </c>
    </row>
    <row r="346" spans="1:12" x14ac:dyDescent="0.2">
      <c r="A346">
        <v>3</v>
      </c>
      <c r="B346" t="s">
        <v>41</v>
      </c>
      <c r="C346" t="s">
        <v>5</v>
      </c>
      <c r="D346">
        <v>0</v>
      </c>
      <c r="E346">
        <v>48834.884225157999</v>
      </c>
      <c r="F346">
        <v>6</v>
      </c>
      <c r="G346">
        <v>0</v>
      </c>
      <c r="H346">
        <v>42</v>
      </c>
      <c r="I346">
        <v>0</v>
      </c>
      <c r="J346">
        <f>IF(Table1[[#This Row],[time]]&lt;7200000,1,0)</f>
        <v>1</v>
      </c>
      <c r="K346">
        <f>SUMIFS(Table1[time],Table1[repetition],Table1[[#This Row],[repetition]],Table1[config],Table1[[#This Row],[config]])</f>
        <v>8685642.8167205229</v>
      </c>
      <c r="L346">
        <v>2</v>
      </c>
    </row>
    <row r="347" spans="1:12" x14ac:dyDescent="0.2">
      <c r="A347">
        <v>3</v>
      </c>
      <c r="B347" t="s">
        <v>55</v>
      </c>
      <c r="C347" t="s">
        <v>5</v>
      </c>
      <c r="D347">
        <v>0</v>
      </c>
      <c r="E347">
        <v>47335.950728971497</v>
      </c>
      <c r="F347">
        <v>0</v>
      </c>
      <c r="G347">
        <v>0</v>
      </c>
      <c r="H347">
        <v>0</v>
      </c>
      <c r="I347">
        <v>0</v>
      </c>
      <c r="J347">
        <f>IF(Table1[[#This Row],[time]]&lt;7200000,1,0)</f>
        <v>1</v>
      </c>
      <c r="K347">
        <f>SUMIFS(Table1[time],Table1[repetition],Table1[[#This Row],[repetition]],Table1[config],Table1[[#This Row],[config]])</f>
        <v>8685642.8167205229</v>
      </c>
      <c r="L347">
        <v>2</v>
      </c>
    </row>
    <row r="348" spans="1:12" x14ac:dyDescent="0.2">
      <c r="A348">
        <v>3</v>
      </c>
      <c r="B348" t="s">
        <v>47</v>
      </c>
      <c r="C348" t="s">
        <v>5</v>
      </c>
      <c r="D348">
        <v>0</v>
      </c>
      <c r="E348">
        <v>48628.028322942497</v>
      </c>
      <c r="F348">
        <v>2</v>
      </c>
      <c r="G348">
        <v>0</v>
      </c>
      <c r="H348">
        <v>23</v>
      </c>
      <c r="I348">
        <v>0</v>
      </c>
      <c r="J348">
        <f>IF(Table1[[#This Row],[time]]&lt;7200000,1,0)</f>
        <v>1</v>
      </c>
      <c r="K348">
        <f>SUMIFS(Table1[time],Table1[repetition],Table1[[#This Row],[repetition]],Table1[config],Table1[[#This Row],[config]])</f>
        <v>8685642.8167205229</v>
      </c>
      <c r="L348">
        <v>2</v>
      </c>
    </row>
    <row r="349" spans="1:12" x14ac:dyDescent="0.2">
      <c r="A349">
        <v>3</v>
      </c>
      <c r="B349" t="s">
        <v>54</v>
      </c>
      <c r="C349" t="s">
        <v>5</v>
      </c>
      <c r="D349">
        <v>0</v>
      </c>
      <c r="E349">
        <v>48810.4420099407</v>
      </c>
      <c r="F349">
        <v>0</v>
      </c>
      <c r="G349">
        <v>0</v>
      </c>
      <c r="H349">
        <v>0</v>
      </c>
      <c r="I349">
        <v>0</v>
      </c>
      <c r="J349">
        <f>IF(Table1[[#This Row],[time]]&lt;7200000,1,0)</f>
        <v>1</v>
      </c>
      <c r="K349">
        <f>SUMIFS(Table1[time],Table1[repetition],Table1[[#This Row],[repetition]],Table1[config],Table1[[#This Row],[config]])</f>
        <v>8685642.8167205229</v>
      </c>
      <c r="L349">
        <v>2</v>
      </c>
    </row>
    <row r="350" spans="1:12" x14ac:dyDescent="0.2">
      <c r="A350">
        <v>3</v>
      </c>
      <c r="B350" t="s">
        <v>51</v>
      </c>
      <c r="C350" t="s">
        <v>5</v>
      </c>
      <c r="D350">
        <v>0</v>
      </c>
      <c r="E350">
        <v>49002.3472199682</v>
      </c>
      <c r="F350">
        <v>0</v>
      </c>
      <c r="G350">
        <v>0</v>
      </c>
      <c r="H350">
        <v>0</v>
      </c>
      <c r="I350">
        <v>0</v>
      </c>
      <c r="J350">
        <f>IF(Table1[[#This Row],[time]]&lt;7200000,1,0)</f>
        <v>1</v>
      </c>
      <c r="K350">
        <f>SUMIFS(Table1[time],Table1[repetition],Table1[[#This Row],[repetition]],Table1[config],Table1[[#This Row],[config]])</f>
        <v>8685642.8167205229</v>
      </c>
      <c r="L350">
        <v>2</v>
      </c>
    </row>
    <row r="351" spans="1:12" x14ac:dyDescent="0.2">
      <c r="A351">
        <v>3</v>
      </c>
      <c r="B351" t="s">
        <v>50</v>
      </c>
      <c r="C351" t="s">
        <v>5</v>
      </c>
      <c r="D351">
        <v>0</v>
      </c>
      <c r="E351">
        <v>48791.704455856197</v>
      </c>
      <c r="F351">
        <v>4</v>
      </c>
      <c r="G351">
        <v>0</v>
      </c>
      <c r="H351">
        <v>42</v>
      </c>
      <c r="I351">
        <v>0</v>
      </c>
      <c r="J351">
        <f>IF(Table1[[#This Row],[time]]&lt;7200000,1,0)</f>
        <v>1</v>
      </c>
      <c r="K351">
        <f>SUMIFS(Table1[time],Table1[repetition],Table1[[#This Row],[repetition]],Table1[config],Table1[[#This Row],[config]])</f>
        <v>8685642.8167205229</v>
      </c>
      <c r="L351">
        <v>2</v>
      </c>
    </row>
    <row r="352" spans="1:12" x14ac:dyDescent="0.2">
      <c r="A352">
        <v>3</v>
      </c>
      <c r="B352" t="s">
        <v>43</v>
      </c>
      <c r="C352" t="s">
        <v>5</v>
      </c>
      <c r="D352">
        <v>0</v>
      </c>
      <c r="E352">
        <v>48767.629125854</v>
      </c>
      <c r="F352">
        <v>0</v>
      </c>
      <c r="G352">
        <v>0</v>
      </c>
      <c r="H352">
        <v>0</v>
      </c>
      <c r="I352">
        <v>0</v>
      </c>
      <c r="J352">
        <f>IF(Table1[[#This Row],[time]]&lt;7200000,1,0)</f>
        <v>1</v>
      </c>
      <c r="K352">
        <f>SUMIFS(Table1[time],Table1[repetition],Table1[[#This Row],[repetition]],Table1[config],Table1[[#This Row],[config]])</f>
        <v>8685642.8167205229</v>
      </c>
      <c r="L352">
        <v>2</v>
      </c>
    </row>
    <row r="353" spans="1:12" x14ac:dyDescent="0.2">
      <c r="A353">
        <v>3</v>
      </c>
      <c r="B353" t="s">
        <v>36</v>
      </c>
      <c r="C353" t="s">
        <v>5</v>
      </c>
      <c r="D353">
        <v>0</v>
      </c>
      <c r="E353">
        <v>48771.9820879865</v>
      </c>
      <c r="F353">
        <v>0</v>
      </c>
      <c r="G353">
        <v>0</v>
      </c>
      <c r="H353">
        <v>0</v>
      </c>
      <c r="I353">
        <v>0</v>
      </c>
      <c r="J353">
        <f>IF(Table1[[#This Row],[time]]&lt;7200000,1,0)</f>
        <v>1</v>
      </c>
      <c r="K353">
        <f>SUMIFS(Table1[time],Table1[repetition],Table1[[#This Row],[repetition]],Table1[config],Table1[[#This Row],[config]])</f>
        <v>8685642.8167205229</v>
      </c>
      <c r="L353">
        <v>2</v>
      </c>
    </row>
    <row r="354" spans="1:12" x14ac:dyDescent="0.2">
      <c r="A354">
        <v>3</v>
      </c>
      <c r="B354" t="s">
        <v>32</v>
      </c>
      <c r="C354" t="s">
        <v>5</v>
      </c>
      <c r="D354">
        <v>0</v>
      </c>
      <c r="E354">
        <v>48621.963090030396</v>
      </c>
      <c r="F354">
        <v>1</v>
      </c>
      <c r="G354">
        <v>0</v>
      </c>
      <c r="H354">
        <v>0</v>
      </c>
      <c r="I354">
        <v>0</v>
      </c>
      <c r="J354">
        <f>IF(Table1[[#This Row],[time]]&lt;7200000,1,0)</f>
        <v>1</v>
      </c>
      <c r="K354">
        <f>SUMIFS(Table1[time],Table1[repetition],Table1[[#This Row],[repetition]],Table1[config],Table1[[#This Row],[config]])</f>
        <v>8685642.8167205229</v>
      </c>
      <c r="L354">
        <v>2</v>
      </c>
    </row>
    <row r="355" spans="1:12" x14ac:dyDescent="0.2">
      <c r="A355">
        <v>3</v>
      </c>
      <c r="B355" t="s">
        <v>53</v>
      </c>
      <c r="C355" t="s">
        <v>5</v>
      </c>
      <c r="D355">
        <v>0</v>
      </c>
      <c r="E355">
        <v>48759.2862569727</v>
      </c>
      <c r="F355">
        <v>2</v>
      </c>
      <c r="G355">
        <v>0</v>
      </c>
      <c r="H355">
        <v>19</v>
      </c>
      <c r="I355">
        <v>0</v>
      </c>
      <c r="J355">
        <f>IF(Table1[[#This Row],[time]]&lt;7200000,1,0)</f>
        <v>1</v>
      </c>
      <c r="K355">
        <f>SUMIFS(Table1[time],Table1[repetition],Table1[[#This Row],[repetition]],Table1[config],Table1[[#This Row],[config]])</f>
        <v>8685642.8167205229</v>
      </c>
      <c r="L355">
        <v>2</v>
      </c>
    </row>
    <row r="356" spans="1:12" x14ac:dyDescent="0.2">
      <c r="A356">
        <v>3</v>
      </c>
      <c r="B356" t="s">
        <v>38</v>
      </c>
      <c r="C356" t="s">
        <v>5</v>
      </c>
      <c r="D356">
        <v>0</v>
      </c>
      <c r="E356">
        <v>48793.627723120102</v>
      </c>
      <c r="F356">
        <v>2</v>
      </c>
      <c r="G356">
        <v>0</v>
      </c>
      <c r="H356">
        <v>8</v>
      </c>
      <c r="I356">
        <v>0</v>
      </c>
      <c r="J356">
        <f>IF(Table1[[#This Row],[time]]&lt;7200000,1,0)</f>
        <v>1</v>
      </c>
      <c r="K356">
        <f>SUMIFS(Table1[time],Table1[repetition],Table1[[#This Row],[repetition]],Table1[config],Table1[[#This Row],[config]])</f>
        <v>8685642.8167205229</v>
      </c>
      <c r="L356">
        <v>2</v>
      </c>
    </row>
    <row r="357" spans="1:12" x14ac:dyDescent="0.2">
      <c r="A357">
        <v>3</v>
      </c>
      <c r="B357" t="s">
        <v>44</v>
      </c>
      <c r="C357" t="s">
        <v>5</v>
      </c>
      <c r="D357">
        <v>0</v>
      </c>
      <c r="E357">
        <v>48776.079258881502</v>
      </c>
      <c r="F357">
        <v>27</v>
      </c>
      <c r="G357">
        <v>0</v>
      </c>
      <c r="H357">
        <v>215</v>
      </c>
      <c r="I357">
        <v>0</v>
      </c>
      <c r="J357">
        <f>IF(Table1[[#This Row],[time]]&lt;7200000,1,0)</f>
        <v>1</v>
      </c>
      <c r="K357">
        <f>SUMIFS(Table1[time],Table1[repetition],Table1[[#This Row],[repetition]],Table1[config],Table1[[#This Row],[config]])</f>
        <v>8685642.8167205229</v>
      </c>
      <c r="L357">
        <v>2</v>
      </c>
    </row>
    <row r="358" spans="1:12" x14ac:dyDescent="0.2">
      <c r="A358">
        <v>3</v>
      </c>
      <c r="B358" t="s">
        <v>40</v>
      </c>
      <c r="C358" t="s">
        <v>5</v>
      </c>
      <c r="D358">
        <v>0</v>
      </c>
      <c r="E358">
        <v>7214795.5277129002</v>
      </c>
      <c r="F358">
        <v>0</v>
      </c>
      <c r="G358">
        <v>0</v>
      </c>
      <c r="H358">
        <v>5</v>
      </c>
      <c r="I358">
        <v>0</v>
      </c>
      <c r="J358">
        <f>IF(Table1[[#This Row],[time]]&lt;7200000,1,0)</f>
        <v>0</v>
      </c>
      <c r="K358">
        <f>SUMIFS(Table1[time],Table1[repetition],Table1[[#This Row],[repetition]],Table1[config],Table1[[#This Row],[config]])</f>
        <v>8685642.8167205229</v>
      </c>
      <c r="L358">
        <v>2</v>
      </c>
    </row>
    <row r="359" spans="1:12" x14ac:dyDescent="0.2">
      <c r="A359">
        <v>3</v>
      </c>
      <c r="B359" t="s">
        <v>48</v>
      </c>
      <c r="C359" t="s">
        <v>5</v>
      </c>
      <c r="D359">
        <v>0</v>
      </c>
      <c r="E359">
        <v>50748.670260887498</v>
      </c>
      <c r="F359">
        <v>0</v>
      </c>
      <c r="G359">
        <v>0</v>
      </c>
      <c r="H359">
        <v>0</v>
      </c>
      <c r="I359">
        <v>0</v>
      </c>
      <c r="J359">
        <f>IF(Table1[[#This Row],[time]]&lt;7200000,1,0)</f>
        <v>1</v>
      </c>
      <c r="K359">
        <f>SUMIFS(Table1[time],Table1[repetition],Table1[[#This Row],[repetition]],Table1[config],Table1[[#This Row],[config]])</f>
        <v>8685642.8167205229</v>
      </c>
      <c r="L359">
        <v>2</v>
      </c>
    </row>
    <row r="360" spans="1:12" x14ac:dyDescent="0.2">
      <c r="A360">
        <v>3</v>
      </c>
      <c r="B360" t="s">
        <v>37</v>
      </c>
      <c r="C360" t="s">
        <v>5</v>
      </c>
      <c r="D360">
        <v>0</v>
      </c>
      <c r="E360">
        <v>48936.298836022601</v>
      </c>
      <c r="F360">
        <v>0</v>
      </c>
      <c r="G360">
        <v>0</v>
      </c>
      <c r="H360">
        <v>0</v>
      </c>
      <c r="I360">
        <v>0</v>
      </c>
      <c r="J360">
        <f>IF(Table1[[#This Row],[time]]&lt;7200000,1,0)</f>
        <v>1</v>
      </c>
      <c r="K360">
        <f>SUMIFS(Table1[time],Table1[repetition],Table1[[#This Row],[repetition]],Table1[config],Table1[[#This Row],[config]])</f>
        <v>8685642.8167205229</v>
      </c>
      <c r="L360">
        <v>2</v>
      </c>
    </row>
    <row r="361" spans="1:12" x14ac:dyDescent="0.2">
      <c r="A361">
        <v>3</v>
      </c>
      <c r="B361" t="s">
        <v>39</v>
      </c>
      <c r="C361" t="s">
        <v>5</v>
      </c>
      <c r="D361">
        <v>0</v>
      </c>
      <c r="E361">
        <v>116144.65564698901</v>
      </c>
      <c r="F361">
        <v>4</v>
      </c>
      <c r="G361">
        <v>0</v>
      </c>
      <c r="H361">
        <v>0</v>
      </c>
      <c r="I361">
        <v>0</v>
      </c>
      <c r="J361">
        <f>IF(Table1[[#This Row],[time]]&lt;7200000,1,0)</f>
        <v>1</v>
      </c>
      <c r="K361">
        <f>SUMIFS(Table1[time],Table1[repetition],Table1[[#This Row],[repetition]],Table1[config],Table1[[#This Row],[config]])</f>
        <v>8685642.8167205229</v>
      </c>
      <c r="L361">
        <v>2</v>
      </c>
    </row>
    <row r="362" spans="1:12" x14ac:dyDescent="0.2">
      <c r="A362">
        <v>1</v>
      </c>
      <c r="B362" t="s">
        <v>29</v>
      </c>
      <c r="C362" t="s">
        <v>9</v>
      </c>
      <c r="D362">
        <v>0</v>
      </c>
      <c r="E362">
        <v>19221.905883052299</v>
      </c>
      <c r="F362">
        <v>0</v>
      </c>
      <c r="G362">
        <v>0</v>
      </c>
      <c r="H362">
        <v>28</v>
      </c>
      <c r="I362">
        <v>0</v>
      </c>
      <c r="J362">
        <f>IF(Table1[[#This Row],[time]]&lt;7200000,1,0)</f>
        <v>1</v>
      </c>
      <c r="K362">
        <f>SUMIFS(Table1[time],Table1[repetition],Table1[[#This Row],[repetition]],Table1[config],Table1[[#This Row],[config]])</f>
        <v>8450827.1814290676</v>
      </c>
      <c r="L362">
        <v>3</v>
      </c>
    </row>
    <row r="363" spans="1:12" x14ac:dyDescent="0.2">
      <c r="A363">
        <v>1</v>
      </c>
      <c r="B363" t="s">
        <v>44</v>
      </c>
      <c r="C363" t="s">
        <v>9</v>
      </c>
      <c r="D363">
        <v>0</v>
      </c>
      <c r="E363">
        <v>19605.505195038801</v>
      </c>
      <c r="F363">
        <v>27</v>
      </c>
      <c r="G363">
        <v>0</v>
      </c>
      <c r="H363">
        <v>215</v>
      </c>
      <c r="I363">
        <v>0</v>
      </c>
      <c r="J363">
        <f>IF(Table1[[#This Row],[time]]&lt;7200000,1,0)</f>
        <v>1</v>
      </c>
      <c r="K363">
        <f>SUMIFS(Table1[time],Table1[repetition],Table1[[#This Row],[repetition]],Table1[config],Table1[[#This Row],[config]])</f>
        <v>8450827.1814290676</v>
      </c>
      <c r="L363">
        <v>3</v>
      </c>
    </row>
    <row r="364" spans="1:12" x14ac:dyDescent="0.2">
      <c r="A364">
        <v>1</v>
      </c>
      <c r="B364" t="s">
        <v>31</v>
      </c>
      <c r="C364" t="s">
        <v>9</v>
      </c>
      <c r="D364">
        <v>0</v>
      </c>
      <c r="E364">
        <v>26638.548957009301</v>
      </c>
      <c r="F364">
        <v>0</v>
      </c>
      <c r="G364">
        <v>0</v>
      </c>
      <c r="H364">
        <v>12</v>
      </c>
      <c r="I364">
        <v>0</v>
      </c>
      <c r="J364">
        <f>IF(Table1[[#This Row],[time]]&lt;7200000,1,0)</f>
        <v>1</v>
      </c>
      <c r="K364">
        <f>SUMIFS(Table1[time],Table1[repetition],Table1[[#This Row],[repetition]],Table1[config],Table1[[#This Row],[config]])</f>
        <v>8450827.1814290676</v>
      </c>
      <c r="L364">
        <v>3</v>
      </c>
    </row>
    <row r="365" spans="1:12" x14ac:dyDescent="0.2">
      <c r="A365">
        <v>1</v>
      </c>
      <c r="B365" t="s">
        <v>43</v>
      </c>
      <c r="C365" t="s">
        <v>9</v>
      </c>
      <c r="D365">
        <v>0</v>
      </c>
      <c r="E365">
        <v>77404.673426004505</v>
      </c>
      <c r="F365">
        <v>0</v>
      </c>
      <c r="G365">
        <v>0</v>
      </c>
      <c r="H365">
        <v>0</v>
      </c>
      <c r="I365">
        <v>0</v>
      </c>
      <c r="J365">
        <f>IF(Table1[[#This Row],[time]]&lt;7200000,1,0)</f>
        <v>1</v>
      </c>
      <c r="K365">
        <f>SUMIFS(Table1[time],Table1[repetition],Table1[[#This Row],[repetition]],Table1[config],Table1[[#This Row],[config]])</f>
        <v>8450827.1814290676</v>
      </c>
      <c r="L365">
        <v>3</v>
      </c>
    </row>
    <row r="366" spans="1:12" x14ac:dyDescent="0.2">
      <c r="A366">
        <v>1</v>
      </c>
      <c r="B366" t="s">
        <v>28</v>
      </c>
      <c r="C366" t="s">
        <v>9</v>
      </c>
      <c r="D366">
        <v>0</v>
      </c>
      <c r="E366">
        <v>76841.283756017205</v>
      </c>
      <c r="F366">
        <v>0</v>
      </c>
      <c r="G366">
        <v>0</v>
      </c>
      <c r="H366">
        <v>0</v>
      </c>
      <c r="I366">
        <v>0</v>
      </c>
      <c r="J366">
        <f>IF(Table1[[#This Row],[time]]&lt;7200000,1,0)</f>
        <v>1</v>
      </c>
      <c r="K366">
        <f>SUMIFS(Table1[time],Table1[repetition],Table1[[#This Row],[repetition]],Table1[config],Table1[[#This Row],[config]])</f>
        <v>8450827.1814290676</v>
      </c>
      <c r="L366">
        <v>3</v>
      </c>
    </row>
    <row r="367" spans="1:12" x14ac:dyDescent="0.2">
      <c r="A367">
        <v>1</v>
      </c>
      <c r="B367" t="s">
        <v>38</v>
      </c>
      <c r="C367" t="s">
        <v>9</v>
      </c>
      <c r="D367">
        <v>0</v>
      </c>
      <c r="E367">
        <v>72910.125032009004</v>
      </c>
      <c r="F367">
        <v>2</v>
      </c>
      <c r="G367">
        <v>0</v>
      </c>
      <c r="H367">
        <v>8</v>
      </c>
      <c r="I367">
        <v>0</v>
      </c>
      <c r="J367">
        <f>IF(Table1[[#This Row],[time]]&lt;7200000,1,0)</f>
        <v>1</v>
      </c>
      <c r="K367">
        <f>SUMIFS(Table1[time],Table1[repetition],Table1[[#This Row],[repetition]],Table1[config],Table1[[#This Row],[config]])</f>
        <v>8450827.1814290676</v>
      </c>
      <c r="L367">
        <v>3</v>
      </c>
    </row>
    <row r="368" spans="1:12" x14ac:dyDescent="0.2">
      <c r="A368">
        <v>1</v>
      </c>
      <c r="B368" t="s">
        <v>35</v>
      </c>
      <c r="C368" t="s">
        <v>9</v>
      </c>
      <c r="D368">
        <v>0</v>
      </c>
      <c r="E368">
        <v>29833.454033010599</v>
      </c>
      <c r="F368">
        <v>0</v>
      </c>
      <c r="G368">
        <v>0</v>
      </c>
      <c r="H368">
        <v>0</v>
      </c>
      <c r="I368">
        <v>0</v>
      </c>
      <c r="J368">
        <f>IF(Table1[[#This Row],[time]]&lt;7200000,1,0)</f>
        <v>1</v>
      </c>
      <c r="K368">
        <f>SUMIFS(Table1[time],Table1[repetition],Table1[[#This Row],[repetition]],Table1[config],Table1[[#This Row],[config]])</f>
        <v>8450827.1814290676</v>
      </c>
      <c r="L368">
        <v>3</v>
      </c>
    </row>
    <row r="369" spans="1:12" x14ac:dyDescent="0.2">
      <c r="A369">
        <v>1</v>
      </c>
      <c r="B369" t="s">
        <v>34</v>
      </c>
      <c r="C369" t="s">
        <v>9</v>
      </c>
      <c r="D369">
        <v>0</v>
      </c>
      <c r="E369">
        <v>18439.265513967199</v>
      </c>
      <c r="F369">
        <v>1</v>
      </c>
      <c r="G369">
        <v>0</v>
      </c>
      <c r="H369">
        <v>0</v>
      </c>
      <c r="I369">
        <v>0</v>
      </c>
      <c r="J369">
        <f>IF(Table1[[#This Row],[time]]&lt;7200000,1,0)</f>
        <v>1</v>
      </c>
      <c r="K369">
        <f>SUMIFS(Table1[time],Table1[repetition],Table1[[#This Row],[repetition]],Table1[config],Table1[[#This Row],[config]])</f>
        <v>8450827.1814290676</v>
      </c>
      <c r="L369">
        <v>3</v>
      </c>
    </row>
    <row r="370" spans="1:12" x14ac:dyDescent="0.2">
      <c r="A370">
        <v>1</v>
      </c>
      <c r="B370" t="s">
        <v>32</v>
      </c>
      <c r="C370" t="s">
        <v>9</v>
      </c>
      <c r="D370">
        <v>0</v>
      </c>
      <c r="E370">
        <v>73093.357872974593</v>
      </c>
      <c r="F370">
        <v>1</v>
      </c>
      <c r="G370">
        <v>0</v>
      </c>
      <c r="H370">
        <v>0</v>
      </c>
      <c r="I370">
        <v>0</v>
      </c>
      <c r="J370">
        <f>IF(Table1[[#This Row],[time]]&lt;7200000,1,0)</f>
        <v>1</v>
      </c>
      <c r="K370">
        <f>SUMIFS(Table1[time],Table1[repetition],Table1[[#This Row],[repetition]],Table1[config],Table1[[#This Row],[config]])</f>
        <v>8450827.1814290676</v>
      </c>
      <c r="L370">
        <v>3</v>
      </c>
    </row>
    <row r="371" spans="1:12" x14ac:dyDescent="0.2">
      <c r="A371">
        <v>1</v>
      </c>
      <c r="B371" t="s">
        <v>48</v>
      </c>
      <c r="C371" t="s">
        <v>9</v>
      </c>
      <c r="D371">
        <v>0</v>
      </c>
      <c r="E371">
        <v>18925.922425987599</v>
      </c>
      <c r="F371">
        <v>0</v>
      </c>
      <c r="G371">
        <v>0</v>
      </c>
      <c r="H371">
        <v>0</v>
      </c>
      <c r="I371">
        <v>0</v>
      </c>
      <c r="J371">
        <f>IF(Table1[[#This Row],[time]]&lt;7200000,1,0)</f>
        <v>1</v>
      </c>
      <c r="K371">
        <f>SUMIFS(Table1[time],Table1[repetition],Table1[[#This Row],[repetition]],Table1[config],Table1[[#This Row],[config]])</f>
        <v>8450827.1814290676</v>
      </c>
      <c r="L371">
        <v>3</v>
      </c>
    </row>
    <row r="372" spans="1:12" x14ac:dyDescent="0.2">
      <c r="A372">
        <v>1</v>
      </c>
      <c r="B372" t="s">
        <v>37</v>
      </c>
      <c r="C372" t="s">
        <v>9</v>
      </c>
      <c r="D372">
        <v>0</v>
      </c>
      <c r="E372">
        <v>28363.3636300219</v>
      </c>
      <c r="F372">
        <v>0</v>
      </c>
      <c r="G372">
        <v>0</v>
      </c>
      <c r="H372">
        <v>0</v>
      </c>
      <c r="I372">
        <v>0</v>
      </c>
      <c r="J372">
        <f>IF(Table1[[#This Row],[time]]&lt;7200000,1,0)</f>
        <v>1</v>
      </c>
      <c r="K372">
        <f>SUMIFS(Table1[time],Table1[repetition],Table1[[#This Row],[repetition]],Table1[config],Table1[[#This Row],[config]])</f>
        <v>8450827.1814290676</v>
      </c>
      <c r="L372">
        <v>3</v>
      </c>
    </row>
    <row r="373" spans="1:12" x14ac:dyDescent="0.2">
      <c r="A373">
        <v>1</v>
      </c>
      <c r="B373" t="s">
        <v>51</v>
      </c>
      <c r="C373" t="s">
        <v>9</v>
      </c>
      <c r="D373">
        <v>0</v>
      </c>
      <c r="E373">
        <v>74386.5781269851</v>
      </c>
      <c r="F373">
        <v>0</v>
      </c>
      <c r="G373">
        <v>0</v>
      </c>
      <c r="H373">
        <v>0</v>
      </c>
      <c r="I373">
        <v>0</v>
      </c>
      <c r="J373">
        <f>IF(Table1[[#This Row],[time]]&lt;7200000,1,0)</f>
        <v>1</v>
      </c>
      <c r="K373">
        <f>SUMIFS(Table1[time],Table1[repetition],Table1[[#This Row],[repetition]],Table1[config],Table1[[#This Row],[config]])</f>
        <v>8450827.1814290676</v>
      </c>
      <c r="L373">
        <v>3</v>
      </c>
    </row>
    <row r="374" spans="1:12" x14ac:dyDescent="0.2">
      <c r="A374">
        <v>1</v>
      </c>
      <c r="B374" t="s">
        <v>52</v>
      </c>
      <c r="C374" t="s">
        <v>9</v>
      </c>
      <c r="D374">
        <v>0</v>
      </c>
      <c r="E374">
        <v>19277.608766977199</v>
      </c>
      <c r="F374">
        <v>1</v>
      </c>
      <c r="G374">
        <v>0</v>
      </c>
      <c r="H374">
        <v>40</v>
      </c>
      <c r="I374">
        <v>0</v>
      </c>
      <c r="J374">
        <f>IF(Table1[[#This Row],[time]]&lt;7200000,1,0)</f>
        <v>1</v>
      </c>
      <c r="K374">
        <f>SUMIFS(Table1[time],Table1[repetition],Table1[[#This Row],[repetition]],Table1[config],Table1[[#This Row],[config]])</f>
        <v>8450827.1814290676</v>
      </c>
      <c r="L374">
        <v>3</v>
      </c>
    </row>
    <row r="375" spans="1:12" x14ac:dyDescent="0.2">
      <c r="A375">
        <v>1</v>
      </c>
      <c r="B375" t="s">
        <v>33</v>
      </c>
      <c r="C375" t="s">
        <v>9</v>
      </c>
      <c r="D375">
        <v>0</v>
      </c>
      <c r="E375">
        <v>77317.083386005805</v>
      </c>
      <c r="F375">
        <v>0</v>
      </c>
      <c r="G375">
        <v>0</v>
      </c>
      <c r="H375">
        <v>0</v>
      </c>
      <c r="I375">
        <v>0</v>
      </c>
      <c r="J375">
        <f>IF(Table1[[#This Row],[time]]&lt;7200000,1,0)</f>
        <v>1</v>
      </c>
      <c r="K375">
        <f>SUMIFS(Table1[time],Table1[repetition],Table1[[#This Row],[repetition]],Table1[config],Table1[[#This Row],[config]])</f>
        <v>8450827.1814290676</v>
      </c>
      <c r="L375">
        <v>3</v>
      </c>
    </row>
    <row r="376" spans="1:12" x14ac:dyDescent="0.2">
      <c r="A376">
        <v>1</v>
      </c>
      <c r="B376" t="s">
        <v>40</v>
      </c>
      <c r="C376" t="s">
        <v>9</v>
      </c>
      <c r="D376">
        <v>0</v>
      </c>
      <c r="E376">
        <v>7230568.0178049896</v>
      </c>
      <c r="F376">
        <v>0</v>
      </c>
      <c r="G376">
        <v>0</v>
      </c>
      <c r="H376">
        <v>5</v>
      </c>
      <c r="I376">
        <v>0</v>
      </c>
      <c r="J376">
        <f>IF(Table1[[#This Row],[time]]&lt;7200000,1,0)</f>
        <v>0</v>
      </c>
      <c r="K376">
        <f>SUMIFS(Table1[time],Table1[repetition],Table1[[#This Row],[repetition]],Table1[config],Table1[[#This Row],[config]])</f>
        <v>8450827.1814290676</v>
      </c>
      <c r="L376">
        <v>3</v>
      </c>
    </row>
    <row r="377" spans="1:12" x14ac:dyDescent="0.2">
      <c r="A377">
        <v>1</v>
      </c>
      <c r="B377" t="s">
        <v>50</v>
      </c>
      <c r="C377" t="s">
        <v>9</v>
      </c>
      <c r="D377">
        <v>0</v>
      </c>
      <c r="E377">
        <v>26177.1230479935</v>
      </c>
      <c r="F377">
        <v>4</v>
      </c>
      <c r="G377">
        <v>0</v>
      </c>
      <c r="H377">
        <v>42</v>
      </c>
      <c r="I377">
        <v>0</v>
      </c>
      <c r="J377">
        <f>IF(Table1[[#This Row],[time]]&lt;7200000,1,0)</f>
        <v>1</v>
      </c>
      <c r="K377">
        <f>SUMIFS(Table1[time],Table1[repetition],Table1[[#This Row],[repetition]],Table1[config],Table1[[#This Row],[config]])</f>
        <v>8450827.1814290676</v>
      </c>
      <c r="L377">
        <v>3</v>
      </c>
    </row>
    <row r="378" spans="1:12" x14ac:dyDescent="0.2">
      <c r="A378">
        <v>1</v>
      </c>
      <c r="B378" t="s">
        <v>42</v>
      </c>
      <c r="C378" t="s">
        <v>9</v>
      </c>
      <c r="D378">
        <v>0</v>
      </c>
      <c r="E378">
        <v>18771.058672049501</v>
      </c>
      <c r="F378">
        <v>0</v>
      </c>
      <c r="G378">
        <v>0</v>
      </c>
      <c r="H378">
        <v>0</v>
      </c>
      <c r="I378">
        <v>0</v>
      </c>
      <c r="J378">
        <f>IF(Table1[[#This Row],[time]]&lt;7200000,1,0)</f>
        <v>1</v>
      </c>
      <c r="K378">
        <f>SUMIFS(Table1[time],Table1[repetition],Table1[[#This Row],[repetition]],Table1[config],Table1[[#This Row],[config]])</f>
        <v>8450827.1814290676</v>
      </c>
      <c r="L378">
        <v>3</v>
      </c>
    </row>
    <row r="379" spans="1:12" x14ac:dyDescent="0.2">
      <c r="A379">
        <v>1</v>
      </c>
      <c r="B379" t="s">
        <v>56</v>
      </c>
      <c r="C379" t="s">
        <v>9</v>
      </c>
      <c r="D379">
        <v>0</v>
      </c>
      <c r="E379">
        <v>26161.2730150227</v>
      </c>
      <c r="F379">
        <v>3</v>
      </c>
      <c r="G379">
        <v>0</v>
      </c>
      <c r="H379">
        <v>82</v>
      </c>
      <c r="I379">
        <v>0</v>
      </c>
      <c r="J379">
        <f>IF(Table1[[#This Row],[time]]&lt;7200000,1,0)</f>
        <v>1</v>
      </c>
      <c r="K379">
        <f>SUMIFS(Table1[time],Table1[repetition],Table1[[#This Row],[repetition]],Table1[config],Table1[[#This Row],[config]])</f>
        <v>8450827.1814290676</v>
      </c>
      <c r="L379">
        <v>3</v>
      </c>
    </row>
    <row r="380" spans="1:12" x14ac:dyDescent="0.2">
      <c r="A380">
        <v>1</v>
      </c>
      <c r="B380" t="s">
        <v>45</v>
      </c>
      <c r="C380" t="s">
        <v>9</v>
      </c>
      <c r="D380">
        <v>0</v>
      </c>
      <c r="E380">
        <v>72422.876216995006</v>
      </c>
      <c r="F380">
        <v>10</v>
      </c>
      <c r="G380">
        <v>0</v>
      </c>
      <c r="H380">
        <v>97</v>
      </c>
      <c r="I380">
        <v>0</v>
      </c>
      <c r="J380">
        <f>IF(Table1[[#This Row],[time]]&lt;7200000,1,0)</f>
        <v>1</v>
      </c>
      <c r="K380">
        <f>SUMIFS(Table1[time],Table1[repetition],Table1[[#This Row],[repetition]],Table1[config],Table1[[#This Row],[config]])</f>
        <v>8450827.1814290676</v>
      </c>
      <c r="L380">
        <v>3</v>
      </c>
    </row>
    <row r="381" spans="1:12" x14ac:dyDescent="0.2">
      <c r="A381">
        <v>1</v>
      </c>
      <c r="B381" t="s">
        <v>53</v>
      </c>
      <c r="C381" t="s">
        <v>9</v>
      </c>
      <c r="D381">
        <v>0</v>
      </c>
      <c r="E381">
        <v>19085.949614003701</v>
      </c>
      <c r="F381">
        <v>2</v>
      </c>
      <c r="G381">
        <v>0</v>
      </c>
      <c r="H381">
        <v>19</v>
      </c>
      <c r="I381">
        <v>0</v>
      </c>
      <c r="J381">
        <f>IF(Table1[[#This Row],[time]]&lt;7200000,1,0)</f>
        <v>1</v>
      </c>
      <c r="K381">
        <f>SUMIFS(Table1[time],Table1[repetition],Table1[[#This Row],[repetition]],Table1[config],Table1[[#This Row],[config]])</f>
        <v>8450827.1814290676</v>
      </c>
      <c r="L381">
        <v>3</v>
      </c>
    </row>
    <row r="382" spans="1:12" x14ac:dyDescent="0.2">
      <c r="A382">
        <v>1</v>
      </c>
      <c r="B382" t="s">
        <v>41</v>
      </c>
      <c r="C382" t="s">
        <v>9</v>
      </c>
      <c r="D382">
        <v>0</v>
      </c>
      <c r="E382">
        <v>34022.126000025302</v>
      </c>
      <c r="F382">
        <v>6</v>
      </c>
      <c r="G382">
        <v>0</v>
      </c>
      <c r="H382">
        <v>42</v>
      </c>
      <c r="I382">
        <v>0</v>
      </c>
      <c r="J382">
        <f>IF(Table1[[#This Row],[time]]&lt;7200000,1,0)</f>
        <v>1</v>
      </c>
      <c r="K382">
        <f>SUMIFS(Table1[time],Table1[repetition],Table1[[#This Row],[repetition]],Table1[config],Table1[[#This Row],[config]])</f>
        <v>8450827.1814290676</v>
      </c>
      <c r="L382">
        <v>3</v>
      </c>
    </row>
    <row r="383" spans="1:12" x14ac:dyDescent="0.2">
      <c r="A383">
        <v>1</v>
      </c>
      <c r="B383" t="s">
        <v>30</v>
      </c>
      <c r="C383" t="s">
        <v>9</v>
      </c>
      <c r="D383">
        <v>0</v>
      </c>
      <c r="E383">
        <v>26271.001729997799</v>
      </c>
      <c r="F383">
        <v>4</v>
      </c>
      <c r="G383">
        <v>0</v>
      </c>
      <c r="H383">
        <v>53</v>
      </c>
      <c r="I383">
        <v>0</v>
      </c>
      <c r="J383">
        <f>IF(Table1[[#This Row],[time]]&lt;7200000,1,0)</f>
        <v>1</v>
      </c>
      <c r="K383">
        <f>SUMIFS(Table1[time],Table1[repetition],Table1[[#This Row],[repetition]],Table1[config],Table1[[#This Row],[config]])</f>
        <v>8450827.1814290676</v>
      </c>
      <c r="L383">
        <v>3</v>
      </c>
    </row>
    <row r="384" spans="1:12" x14ac:dyDescent="0.2">
      <c r="A384">
        <v>1</v>
      </c>
      <c r="B384" t="s">
        <v>54</v>
      </c>
      <c r="C384" t="s">
        <v>9</v>
      </c>
      <c r="D384">
        <v>0</v>
      </c>
      <c r="E384">
        <v>26267.082384962101</v>
      </c>
      <c r="F384">
        <v>0</v>
      </c>
      <c r="G384">
        <v>0</v>
      </c>
      <c r="H384">
        <v>0</v>
      </c>
      <c r="I384">
        <v>0</v>
      </c>
      <c r="J384">
        <f>IF(Table1[[#This Row],[time]]&lt;7200000,1,0)</f>
        <v>1</v>
      </c>
      <c r="K384">
        <f>SUMIFS(Table1[time],Table1[repetition],Table1[[#This Row],[repetition]],Table1[config],Table1[[#This Row],[config]])</f>
        <v>8450827.1814290676</v>
      </c>
      <c r="L384">
        <v>3</v>
      </c>
    </row>
    <row r="385" spans="1:12" x14ac:dyDescent="0.2">
      <c r="A385">
        <v>1</v>
      </c>
      <c r="B385" t="s">
        <v>39</v>
      </c>
      <c r="C385" t="s">
        <v>9</v>
      </c>
      <c r="D385">
        <v>0</v>
      </c>
      <c r="E385">
        <v>79699.692840978896</v>
      </c>
      <c r="F385">
        <v>4</v>
      </c>
      <c r="G385">
        <v>0</v>
      </c>
      <c r="H385">
        <v>0</v>
      </c>
      <c r="I385">
        <v>0</v>
      </c>
      <c r="J385">
        <f>IF(Table1[[#This Row],[time]]&lt;7200000,1,0)</f>
        <v>1</v>
      </c>
      <c r="K385">
        <f>SUMIFS(Table1[time],Table1[repetition],Table1[[#This Row],[repetition]],Table1[config],Table1[[#This Row],[config]])</f>
        <v>8450827.1814290676</v>
      </c>
      <c r="L385">
        <v>3</v>
      </c>
    </row>
    <row r="386" spans="1:12" x14ac:dyDescent="0.2">
      <c r="A386">
        <v>1</v>
      </c>
      <c r="B386" t="s">
        <v>49</v>
      </c>
      <c r="C386" t="s">
        <v>9</v>
      </c>
      <c r="D386">
        <v>0</v>
      </c>
      <c r="E386">
        <v>34273.554190993302</v>
      </c>
      <c r="F386">
        <v>0</v>
      </c>
      <c r="G386">
        <v>0</v>
      </c>
      <c r="H386">
        <v>0</v>
      </c>
      <c r="I386">
        <v>0</v>
      </c>
      <c r="J386">
        <f>IF(Table1[[#This Row],[time]]&lt;7200000,1,0)</f>
        <v>1</v>
      </c>
      <c r="K386">
        <f>SUMIFS(Table1[time],Table1[repetition],Table1[[#This Row],[repetition]],Table1[config],Table1[[#This Row],[config]])</f>
        <v>8450827.1814290676</v>
      </c>
      <c r="L386">
        <v>3</v>
      </c>
    </row>
    <row r="387" spans="1:12" x14ac:dyDescent="0.2">
      <c r="A387">
        <v>1</v>
      </c>
      <c r="B387" t="s">
        <v>47</v>
      </c>
      <c r="C387" t="s">
        <v>9</v>
      </c>
      <c r="D387">
        <v>0</v>
      </c>
      <c r="E387">
        <v>70610.109065019002</v>
      </c>
      <c r="F387">
        <v>2</v>
      </c>
      <c r="G387">
        <v>0</v>
      </c>
      <c r="H387">
        <v>23</v>
      </c>
      <c r="I387">
        <v>0</v>
      </c>
      <c r="J387">
        <f>IF(Table1[[#This Row],[time]]&lt;7200000,1,0)</f>
        <v>1</v>
      </c>
      <c r="K387">
        <f>SUMIFS(Table1[time],Table1[repetition],Table1[[#This Row],[repetition]],Table1[config],Table1[[#This Row],[config]])</f>
        <v>8450827.1814290676</v>
      </c>
      <c r="L387">
        <v>3</v>
      </c>
    </row>
    <row r="388" spans="1:12" x14ac:dyDescent="0.2">
      <c r="A388">
        <v>1</v>
      </c>
      <c r="B388" t="s">
        <v>57</v>
      </c>
      <c r="C388" t="s">
        <v>9</v>
      </c>
      <c r="D388">
        <v>0</v>
      </c>
      <c r="E388">
        <v>82449.788388970701</v>
      </c>
      <c r="F388">
        <v>1</v>
      </c>
      <c r="G388">
        <v>0</v>
      </c>
      <c r="H388">
        <v>2</v>
      </c>
      <c r="I388">
        <v>0</v>
      </c>
      <c r="J388">
        <f>IF(Table1[[#This Row],[time]]&lt;7200000,1,0)</f>
        <v>1</v>
      </c>
      <c r="K388">
        <f>SUMIFS(Table1[time],Table1[repetition],Table1[[#This Row],[repetition]],Table1[config],Table1[[#This Row],[config]])</f>
        <v>8450827.1814290676</v>
      </c>
      <c r="L388">
        <v>3</v>
      </c>
    </row>
    <row r="389" spans="1:12" x14ac:dyDescent="0.2">
      <c r="A389">
        <v>1</v>
      </c>
      <c r="B389" t="s">
        <v>46</v>
      </c>
      <c r="C389" t="s">
        <v>9</v>
      </c>
      <c r="D389">
        <v>0</v>
      </c>
      <c r="E389">
        <v>18941.272402007598</v>
      </c>
      <c r="F389">
        <v>7</v>
      </c>
      <c r="G389">
        <v>0</v>
      </c>
      <c r="H389">
        <v>33</v>
      </c>
      <c r="I389">
        <v>0</v>
      </c>
      <c r="J389">
        <f>IF(Table1[[#This Row],[time]]&lt;7200000,1,0)</f>
        <v>1</v>
      </c>
      <c r="K389">
        <f>SUMIFS(Table1[time],Table1[repetition],Table1[[#This Row],[repetition]],Table1[config],Table1[[#This Row],[config]])</f>
        <v>8450827.1814290676</v>
      </c>
      <c r="L389">
        <v>3</v>
      </c>
    </row>
    <row r="390" spans="1:12" x14ac:dyDescent="0.2">
      <c r="A390">
        <v>1</v>
      </c>
      <c r="B390" t="s">
        <v>36</v>
      </c>
      <c r="C390" t="s">
        <v>9</v>
      </c>
      <c r="D390">
        <v>0</v>
      </c>
      <c r="E390">
        <v>26288.366119028</v>
      </c>
      <c r="F390">
        <v>0</v>
      </c>
      <c r="G390">
        <v>0</v>
      </c>
      <c r="H390">
        <v>0</v>
      </c>
      <c r="I390">
        <v>0</v>
      </c>
      <c r="J390">
        <f>IF(Table1[[#This Row],[time]]&lt;7200000,1,0)</f>
        <v>1</v>
      </c>
      <c r="K390">
        <f>SUMIFS(Table1[time],Table1[repetition],Table1[[#This Row],[repetition]],Table1[config],Table1[[#This Row],[config]])</f>
        <v>8450827.1814290676</v>
      </c>
      <c r="L390">
        <v>3</v>
      </c>
    </row>
    <row r="391" spans="1:12" x14ac:dyDescent="0.2">
      <c r="A391">
        <v>1</v>
      </c>
      <c r="B391" t="s">
        <v>55</v>
      </c>
      <c r="C391" t="s">
        <v>9</v>
      </c>
      <c r="D391">
        <v>0</v>
      </c>
      <c r="E391">
        <v>26559.213930973699</v>
      </c>
      <c r="F391">
        <v>0</v>
      </c>
      <c r="G391">
        <v>0</v>
      </c>
      <c r="H391">
        <v>0</v>
      </c>
      <c r="I391">
        <v>0</v>
      </c>
      <c r="J391">
        <f>IF(Table1[[#This Row],[time]]&lt;7200000,1,0)</f>
        <v>1</v>
      </c>
      <c r="K391">
        <f>SUMIFS(Table1[time],Table1[repetition],Table1[[#This Row],[repetition]],Table1[config],Table1[[#This Row],[config]])</f>
        <v>8450827.1814290676</v>
      </c>
      <c r="L391">
        <v>3</v>
      </c>
    </row>
    <row r="392" spans="1:12" x14ac:dyDescent="0.2">
      <c r="A392">
        <v>2</v>
      </c>
      <c r="B392" t="s">
        <v>35</v>
      </c>
      <c r="C392" t="s">
        <v>9</v>
      </c>
      <c r="D392">
        <v>0</v>
      </c>
      <c r="E392">
        <v>49839.624587912098</v>
      </c>
      <c r="F392">
        <v>0</v>
      </c>
      <c r="G392">
        <v>0</v>
      </c>
      <c r="H392">
        <v>0</v>
      </c>
      <c r="I392">
        <v>0</v>
      </c>
      <c r="J392">
        <f>IF(Table1[[#This Row],[time]]&lt;7200000,1,0)</f>
        <v>1</v>
      </c>
      <c r="K392">
        <f>SUMIFS(Table1[time],Table1[repetition],Table1[[#This Row],[repetition]],Table1[config],Table1[[#This Row],[config]])</f>
        <v>1442376.0832499228</v>
      </c>
      <c r="L392">
        <v>3</v>
      </c>
    </row>
    <row r="393" spans="1:12" x14ac:dyDescent="0.2">
      <c r="A393">
        <v>2</v>
      </c>
      <c r="B393" t="s">
        <v>57</v>
      </c>
      <c r="C393" t="s">
        <v>9</v>
      </c>
      <c r="D393">
        <v>0</v>
      </c>
      <c r="E393">
        <v>48163.014197023498</v>
      </c>
      <c r="F393">
        <v>1</v>
      </c>
      <c r="G393">
        <v>0</v>
      </c>
      <c r="H393">
        <v>2</v>
      </c>
      <c r="I393">
        <v>0</v>
      </c>
      <c r="J393">
        <f>IF(Table1[[#This Row],[time]]&lt;7200000,1,0)</f>
        <v>1</v>
      </c>
      <c r="K393">
        <f>SUMIFS(Table1[time],Table1[repetition],Table1[[#This Row],[repetition]],Table1[config],Table1[[#This Row],[config]])</f>
        <v>1442376.0832499228</v>
      </c>
      <c r="L393">
        <v>3</v>
      </c>
    </row>
    <row r="394" spans="1:12" x14ac:dyDescent="0.2">
      <c r="A394">
        <v>2</v>
      </c>
      <c r="B394" t="s">
        <v>48</v>
      </c>
      <c r="C394" t="s">
        <v>9</v>
      </c>
      <c r="D394">
        <v>0</v>
      </c>
      <c r="E394">
        <v>49686.385686043599</v>
      </c>
      <c r="F394">
        <v>0</v>
      </c>
      <c r="G394">
        <v>0</v>
      </c>
      <c r="H394">
        <v>0</v>
      </c>
      <c r="I394">
        <v>0</v>
      </c>
      <c r="J394">
        <f>IF(Table1[[#This Row],[time]]&lt;7200000,1,0)</f>
        <v>1</v>
      </c>
      <c r="K394">
        <f>SUMIFS(Table1[time],Table1[repetition],Table1[[#This Row],[repetition]],Table1[config],Table1[[#This Row],[config]])</f>
        <v>1442376.0832499228</v>
      </c>
      <c r="L394">
        <v>3</v>
      </c>
    </row>
    <row r="395" spans="1:12" x14ac:dyDescent="0.2">
      <c r="A395">
        <v>2</v>
      </c>
      <c r="B395" t="s">
        <v>36</v>
      </c>
      <c r="C395" t="s">
        <v>9</v>
      </c>
      <c r="D395">
        <v>0</v>
      </c>
      <c r="E395">
        <v>23572.602928150402</v>
      </c>
      <c r="F395">
        <v>0</v>
      </c>
      <c r="G395">
        <v>0</v>
      </c>
      <c r="H395">
        <v>0</v>
      </c>
      <c r="I395">
        <v>0</v>
      </c>
      <c r="J395">
        <f>IF(Table1[[#This Row],[time]]&lt;7200000,1,0)</f>
        <v>1</v>
      </c>
      <c r="K395">
        <f>SUMIFS(Table1[time],Table1[repetition],Table1[[#This Row],[repetition]],Table1[config],Table1[[#This Row],[config]])</f>
        <v>1442376.0832499228</v>
      </c>
      <c r="L395">
        <v>3</v>
      </c>
    </row>
    <row r="396" spans="1:12" x14ac:dyDescent="0.2">
      <c r="A396">
        <v>2</v>
      </c>
      <c r="B396" t="s">
        <v>38</v>
      </c>
      <c r="C396" t="s">
        <v>9</v>
      </c>
      <c r="D396">
        <v>0</v>
      </c>
      <c r="E396">
        <v>48176.3453800231</v>
      </c>
      <c r="F396">
        <v>2</v>
      </c>
      <c r="G396">
        <v>0</v>
      </c>
      <c r="H396">
        <v>8</v>
      </c>
      <c r="I396">
        <v>0</v>
      </c>
      <c r="J396">
        <f>IF(Table1[[#This Row],[time]]&lt;7200000,1,0)</f>
        <v>1</v>
      </c>
      <c r="K396">
        <f>SUMIFS(Table1[time],Table1[repetition],Table1[[#This Row],[repetition]],Table1[config],Table1[[#This Row],[config]])</f>
        <v>1442376.0832499228</v>
      </c>
      <c r="L396">
        <v>3</v>
      </c>
    </row>
    <row r="397" spans="1:12" x14ac:dyDescent="0.2">
      <c r="A397">
        <v>2</v>
      </c>
      <c r="B397" t="s">
        <v>45</v>
      </c>
      <c r="C397" t="s">
        <v>9</v>
      </c>
      <c r="D397">
        <v>0</v>
      </c>
      <c r="E397">
        <v>49584.2309128493</v>
      </c>
      <c r="F397">
        <v>10</v>
      </c>
      <c r="G397">
        <v>0</v>
      </c>
      <c r="H397">
        <v>97</v>
      </c>
      <c r="I397">
        <v>0</v>
      </c>
      <c r="J397">
        <f>IF(Table1[[#This Row],[time]]&lt;7200000,1,0)</f>
        <v>1</v>
      </c>
      <c r="K397">
        <f>SUMIFS(Table1[time],Table1[repetition],Table1[[#This Row],[repetition]],Table1[config],Table1[[#This Row],[config]])</f>
        <v>1442376.0832499228</v>
      </c>
      <c r="L397">
        <v>3</v>
      </c>
    </row>
    <row r="398" spans="1:12" x14ac:dyDescent="0.2">
      <c r="A398">
        <v>2</v>
      </c>
      <c r="B398" t="s">
        <v>56</v>
      </c>
      <c r="C398" t="s">
        <v>9</v>
      </c>
      <c r="D398">
        <v>0</v>
      </c>
      <c r="E398">
        <v>47234.975539147803</v>
      </c>
      <c r="F398">
        <v>3</v>
      </c>
      <c r="G398">
        <v>0</v>
      </c>
      <c r="H398">
        <v>82</v>
      </c>
      <c r="I398">
        <v>0</v>
      </c>
      <c r="J398">
        <f>IF(Table1[[#This Row],[time]]&lt;7200000,1,0)</f>
        <v>1</v>
      </c>
      <c r="K398">
        <f>SUMIFS(Table1[time],Table1[repetition],Table1[[#This Row],[repetition]],Table1[config],Table1[[#This Row],[config]])</f>
        <v>1442376.0832499228</v>
      </c>
      <c r="L398">
        <v>3</v>
      </c>
    </row>
    <row r="399" spans="1:12" x14ac:dyDescent="0.2">
      <c r="A399">
        <v>2</v>
      </c>
      <c r="B399" t="s">
        <v>40</v>
      </c>
      <c r="C399" t="s">
        <v>9</v>
      </c>
      <c r="D399">
        <v>0</v>
      </c>
      <c r="E399">
        <v>147605.252414941</v>
      </c>
      <c r="F399">
        <v>0</v>
      </c>
      <c r="G399">
        <v>0</v>
      </c>
      <c r="H399">
        <v>5</v>
      </c>
      <c r="I399">
        <v>0</v>
      </c>
      <c r="J399">
        <f>IF(Table1[[#This Row],[time]]&lt;7200000,1,0)</f>
        <v>1</v>
      </c>
      <c r="K399">
        <f>SUMIFS(Table1[time],Table1[repetition],Table1[[#This Row],[repetition]],Table1[config],Table1[[#This Row],[config]])</f>
        <v>1442376.0832499228</v>
      </c>
      <c r="L399">
        <v>3</v>
      </c>
    </row>
    <row r="400" spans="1:12" x14ac:dyDescent="0.2">
      <c r="A400">
        <v>2</v>
      </c>
      <c r="B400" t="s">
        <v>28</v>
      </c>
      <c r="C400" t="s">
        <v>9</v>
      </c>
      <c r="D400">
        <v>0</v>
      </c>
      <c r="E400">
        <v>48870.784895028897</v>
      </c>
      <c r="F400">
        <v>0</v>
      </c>
      <c r="G400">
        <v>0</v>
      </c>
      <c r="H400">
        <v>0</v>
      </c>
      <c r="I400">
        <v>0</v>
      </c>
      <c r="J400">
        <f>IF(Table1[[#This Row],[time]]&lt;7200000,1,0)</f>
        <v>1</v>
      </c>
      <c r="K400">
        <f>SUMIFS(Table1[time],Table1[repetition],Table1[[#This Row],[repetition]],Table1[config],Table1[[#This Row],[config]])</f>
        <v>1442376.0832499228</v>
      </c>
      <c r="L400">
        <v>3</v>
      </c>
    </row>
    <row r="401" spans="1:12" x14ac:dyDescent="0.2">
      <c r="A401">
        <v>2</v>
      </c>
      <c r="B401" t="s">
        <v>42</v>
      </c>
      <c r="C401" t="s">
        <v>9</v>
      </c>
      <c r="D401">
        <v>0</v>
      </c>
      <c r="E401">
        <v>48573.403461137699</v>
      </c>
      <c r="F401">
        <v>0</v>
      </c>
      <c r="G401">
        <v>0</v>
      </c>
      <c r="H401">
        <v>0</v>
      </c>
      <c r="I401">
        <v>0</v>
      </c>
      <c r="J401">
        <f>IF(Table1[[#This Row],[time]]&lt;7200000,1,0)</f>
        <v>1</v>
      </c>
      <c r="K401">
        <f>SUMIFS(Table1[time],Table1[repetition],Table1[[#This Row],[repetition]],Table1[config],Table1[[#This Row],[config]])</f>
        <v>1442376.0832499228</v>
      </c>
      <c r="L401">
        <v>3</v>
      </c>
    </row>
    <row r="402" spans="1:12" x14ac:dyDescent="0.2">
      <c r="A402">
        <v>2</v>
      </c>
      <c r="B402" t="s">
        <v>50</v>
      </c>
      <c r="C402" t="s">
        <v>9</v>
      </c>
      <c r="D402">
        <v>0</v>
      </c>
      <c r="E402">
        <v>23599.961707135601</v>
      </c>
      <c r="F402">
        <v>4</v>
      </c>
      <c r="G402">
        <v>0</v>
      </c>
      <c r="H402">
        <v>42</v>
      </c>
      <c r="I402">
        <v>0</v>
      </c>
      <c r="J402">
        <f>IF(Table1[[#This Row],[time]]&lt;7200000,1,0)</f>
        <v>1</v>
      </c>
      <c r="K402">
        <f>SUMIFS(Table1[time],Table1[repetition],Table1[[#This Row],[repetition]],Table1[config],Table1[[#This Row],[config]])</f>
        <v>1442376.0832499228</v>
      </c>
      <c r="L402">
        <v>3</v>
      </c>
    </row>
    <row r="403" spans="1:12" x14ac:dyDescent="0.2">
      <c r="A403">
        <v>2</v>
      </c>
      <c r="B403" t="s">
        <v>46</v>
      </c>
      <c r="C403" t="s">
        <v>9</v>
      </c>
      <c r="D403">
        <v>0</v>
      </c>
      <c r="E403">
        <v>46031.893962994203</v>
      </c>
      <c r="F403">
        <v>7</v>
      </c>
      <c r="G403">
        <v>0</v>
      </c>
      <c r="H403">
        <v>33</v>
      </c>
      <c r="I403">
        <v>0</v>
      </c>
      <c r="J403">
        <f>IF(Table1[[#This Row],[time]]&lt;7200000,1,0)</f>
        <v>1</v>
      </c>
      <c r="K403">
        <f>SUMIFS(Table1[time],Table1[repetition],Table1[[#This Row],[repetition]],Table1[config],Table1[[#This Row],[config]])</f>
        <v>1442376.0832499228</v>
      </c>
      <c r="L403">
        <v>3</v>
      </c>
    </row>
    <row r="404" spans="1:12" x14ac:dyDescent="0.2">
      <c r="A404">
        <v>2</v>
      </c>
      <c r="B404" t="s">
        <v>30</v>
      </c>
      <c r="C404" t="s">
        <v>9</v>
      </c>
      <c r="D404">
        <v>0</v>
      </c>
      <c r="E404">
        <v>23595.099593047002</v>
      </c>
      <c r="F404">
        <v>4</v>
      </c>
      <c r="G404">
        <v>0</v>
      </c>
      <c r="H404">
        <v>53</v>
      </c>
      <c r="I404">
        <v>0</v>
      </c>
      <c r="J404">
        <f>IF(Table1[[#This Row],[time]]&lt;7200000,1,0)</f>
        <v>1</v>
      </c>
      <c r="K404">
        <f>SUMIFS(Table1[time],Table1[repetition],Table1[[#This Row],[repetition]],Table1[config],Table1[[#This Row],[config]])</f>
        <v>1442376.0832499228</v>
      </c>
      <c r="L404">
        <v>3</v>
      </c>
    </row>
    <row r="405" spans="1:12" x14ac:dyDescent="0.2">
      <c r="A405">
        <v>2</v>
      </c>
      <c r="B405" t="s">
        <v>55</v>
      </c>
      <c r="C405" t="s">
        <v>9</v>
      </c>
      <c r="D405">
        <v>0</v>
      </c>
      <c r="E405">
        <v>23590.6912900973</v>
      </c>
      <c r="F405">
        <v>0</v>
      </c>
      <c r="G405">
        <v>0</v>
      </c>
      <c r="H405">
        <v>0</v>
      </c>
      <c r="I405">
        <v>0</v>
      </c>
      <c r="J405">
        <f>IF(Table1[[#This Row],[time]]&lt;7200000,1,0)</f>
        <v>1</v>
      </c>
      <c r="K405">
        <f>SUMIFS(Table1[time],Table1[repetition],Table1[[#This Row],[repetition]],Table1[config],Table1[[#This Row],[config]])</f>
        <v>1442376.0832499228</v>
      </c>
      <c r="L405">
        <v>3</v>
      </c>
    </row>
    <row r="406" spans="1:12" x14ac:dyDescent="0.2">
      <c r="A406">
        <v>2</v>
      </c>
      <c r="B406" t="s">
        <v>39</v>
      </c>
      <c r="C406" t="s">
        <v>9</v>
      </c>
      <c r="D406">
        <v>0</v>
      </c>
      <c r="E406">
        <v>52851.017511915401</v>
      </c>
      <c r="F406">
        <v>4</v>
      </c>
      <c r="G406">
        <v>0</v>
      </c>
      <c r="H406">
        <v>0</v>
      </c>
      <c r="I406">
        <v>0</v>
      </c>
      <c r="J406">
        <f>IF(Table1[[#This Row],[time]]&lt;7200000,1,0)</f>
        <v>1</v>
      </c>
      <c r="K406">
        <f>SUMIFS(Table1[time],Table1[repetition],Table1[[#This Row],[repetition]],Table1[config],Table1[[#This Row],[config]])</f>
        <v>1442376.0832499228</v>
      </c>
      <c r="L406">
        <v>3</v>
      </c>
    </row>
    <row r="407" spans="1:12" x14ac:dyDescent="0.2">
      <c r="A407">
        <v>2</v>
      </c>
      <c r="B407" t="s">
        <v>29</v>
      </c>
      <c r="C407" t="s">
        <v>9</v>
      </c>
      <c r="D407">
        <v>0</v>
      </c>
      <c r="E407">
        <v>49542.861234862299</v>
      </c>
      <c r="F407">
        <v>0</v>
      </c>
      <c r="G407">
        <v>0</v>
      </c>
      <c r="H407">
        <v>28</v>
      </c>
      <c r="I407">
        <v>0</v>
      </c>
      <c r="J407">
        <f>IF(Table1[[#This Row],[time]]&lt;7200000,1,0)</f>
        <v>1</v>
      </c>
      <c r="K407">
        <f>SUMIFS(Table1[time],Table1[repetition],Table1[[#This Row],[repetition]],Table1[config],Table1[[#This Row],[config]])</f>
        <v>1442376.0832499228</v>
      </c>
      <c r="L407">
        <v>3</v>
      </c>
    </row>
    <row r="408" spans="1:12" x14ac:dyDescent="0.2">
      <c r="A408">
        <v>2</v>
      </c>
      <c r="B408" t="s">
        <v>32</v>
      </c>
      <c r="C408" t="s">
        <v>9</v>
      </c>
      <c r="D408">
        <v>0</v>
      </c>
      <c r="E408">
        <v>51606.9468529894</v>
      </c>
      <c r="F408">
        <v>1</v>
      </c>
      <c r="G408">
        <v>0</v>
      </c>
      <c r="H408">
        <v>0</v>
      </c>
      <c r="I408">
        <v>0</v>
      </c>
      <c r="J408">
        <f>IF(Table1[[#This Row],[time]]&lt;7200000,1,0)</f>
        <v>1</v>
      </c>
      <c r="K408">
        <f>SUMIFS(Table1[time],Table1[repetition],Table1[[#This Row],[repetition]],Table1[config],Table1[[#This Row],[config]])</f>
        <v>1442376.0832499228</v>
      </c>
      <c r="L408">
        <v>3</v>
      </c>
    </row>
    <row r="409" spans="1:12" x14ac:dyDescent="0.2">
      <c r="A409">
        <v>2</v>
      </c>
      <c r="B409" t="s">
        <v>52</v>
      </c>
      <c r="C409" t="s">
        <v>9</v>
      </c>
      <c r="D409">
        <v>0</v>
      </c>
      <c r="E409">
        <v>48538.421101169602</v>
      </c>
      <c r="F409">
        <v>1</v>
      </c>
      <c r="G409">
        <v>0</v>
      </c>
      <c r="H409">
        <v>40</v>
      </c>
      <c r="I409">
        <v>0</v>
      </c>
      <c r="J409">
        <f>IF(Table1[[#This Row],[time]]&lt;7200000,1,0)</f>
        <v>1</v>
      </c>
      <c r="K409">
        <f>SUMIFS(Table1[time],Table1[repetition],Table1[[#This Row],[repetition]],Table1[config],Table1[[#This Row],[config]])</f>
        <v>1442376.0832499228</v>
      </c>
      <c r="L409">
        <v>3</v>
      </c>
    </row>
    <row r="410" spans="1:12" x14ac:dyDescent="0.2">
      <c r="A410">
        <v>2</v>
      </c>
      <c r="B410" t="s">
        <v>54</v>
      </c>
      <c r="C410" t="s">
        <v>9</v>
      </c>
      <c r="D410">
        <v>0</v>
      </c>
      <c r="E410">
        <v>23543.000000994602</v>
      </c>
      <c r="F410">
        <v>0</v>
      </c>
      <c r="G410">
        <v>0</v>
      </c>
      <c r="H410">
        <v>0</v>
      </c>
      <c r="I410">
        <v>0</v>
      </c>
      <c r="J410">
        <f>IF(Table1[[#This Row],[time]]&lt;7200000,1,0)</f>
        <v>1</v>
      </c>
      <c r="K410">
        <f>SUMIFS(Table1[time],Table1[repetition],Table1[[#This Row],[repetition]],Table1[config],Table1[[#This Row],[config]])</f>
        <v>1442376.0832499228</v>
      </c>
      <c r="L410">
        <v>3</v>
      </c>
    </row>
    <row r="411" spans="1:12" x14ac:dyDescent="0.2">
      <c r="A411">
        <v>2</v>
      </c>
      <c r="B411" t="s">
        <v>47</v>
      </c>
      <c r="C411" t="s">
        <v>9</v>
      </c>
      <c r="D411">
        <v>0</v>
      </c>
      <c r="E411">
        <v>48837.847092887299</v>
      </c>
      <c r="F411">
        <v>2</v>
      </c>
      <c r="G411">
        <v>0</v>
      </c>
      <c r="H411">
        <v>23</v>
      </c>
      <c r="I411">
        <v>0</v>
      </c>
      <c r="J411">
        <f>IF(Table1[[#This Row],[time]]&lt;7200000,1,0)</f>
        <v>1</v>
      </c>
      <c r="K411">
        <f>SUMIFS(Table1[time],Table1[repetition],Table1[[#This Row],[repetition]],Table1[config],Table1[[#This Row],[config]])</f>
        <v>1442376.0832499228</v>
      </c>
      <c r="L411">
        <v>3</v>
      </c>
    </row>
    <row r="412" spans="1:12" x14ac:dyDescent="0.2">
      <c r="A412">
        <v>2</v>
      </c>
      <c r="B412" t="s">
        <v>53</v>
      </c>
      <c r="C412" t="s">
        <v>9</v>
      </c>
      <c r="D412">
        <v>0</v>
      </c>
      <c r="E412">
        <v>47030.565052991697</v>
      </c>
      <c r="F412">
        <v>2</v>
      </c>
      <c r="G412">
        <v>0</v>
      </c>
      <c r="H412">
        <v>19</v>
      </c>
      <c r="I412">
        <v>0</v>
      </c>
      <c r="J412">
        <f>IF(Table1[[#This Row],[time]]&lt;7200000,1,0)</f>
        <v>1</v>
      </c>
      <c r="K412">
        <f>SUMIFS(Table1[time],Table1[repetition],Table1[[#This Row],[repetition]],Table1[config],Table1[[#This Row],[config]])</f>
        <v>1442376.0832499228</v>
      </c>
      <c r="L412">
        <v>3</v>
      </c>
    </row>
    <row r="413" spans="1:12" x14ac:dyDescent="0.2">
      <c r="A413">
        <v>2</v>
      </c>
      <c r="B413" t="s">
        <v>51</v>
      </c>
      <c r="C413" t="s">
        <v>9</v>
      </c>
      <c r="D413">
        <v>0</v>
      </c>
      <c r="E413">
        <v>49030.192665988499</v>
      </c>
      <c r="F413">
        <v>0</v>
      </c>
      <c r="G413">
        <v>0</v>
      </c>
      <c r="H413">
        <v>0</v>
      </c>
      <c r="I413">
        <v>0</v>
      </c>
      <c r="J413">
        <f>IF(Table1[[#This Row],[time]]&lt;7200000,1,0)</f>
        <v>1</v>
      </c>
      <c r="K413">
        <f>SUMIFS(Table1[time],Table1[repetition],Table1[[#This Row],[repetition]],Table1[config],Table1[[#This Row],[config]])</f>
        <v>1442376.0832499228</v>
      </c>
      <c r="L413">
        <v>3</v>
      </c>
    </row>
    <row r="414" spans="1:12" x14ac:dyDescent="0.2">
      <c r="A414">
        <v>2</v>
      </c>
      <c r="B414" t="s">
        <v>31</v>
      </c>
      <c r="C414" t="s">
        <v>9</v>
      </c>
      <c r="D414">
        <v>0</v>
      </c>
      <c r="E414">
        <v>48536.577249877097</v>
      </c>
      <c r="F414">
        <v>0</v>
      </c>
      <c r="G414">
        <v>0</v>
      </c>
      <c r="H414">
        <v>12</v>
      </c>
      <c r="I414">
        <v>0</v>
      </c>
      <c r="J414">
        <f>IF(Table1[[#This Row],[time]]&lt;7200000,1,0)</f>
        <v>1</v>
      </c>
      <c r="K414">
        <f>SUMIFS(Table1[time],Table1[repetition],Table1[[#This Row],[repetition]],Table1[config],Table1[[#This Row],[config]])</f>
        <v>1442376.0832499228</v>
      </c>
      <c r="L414">
        <v>3</v>
      </c>
    </row>
    <row r="415" spans="1:12" x14ac:dyDescent="0.2">
      <c r="A415">
        <v>2</v>
      </c>
      <c r="B415" t="s">
        <v>37</v>
      </c>
      <c r="C415" t="s">
        <v>9</v>
      </c>
      <c r="D415">
        <v>0</v>
      </c>
      <c r="E415">
        <v>48855.555782094598</v>
      </c>
      <c r="F415">
        <v>0</v>
      </c>
      <c r="G415">
        <v>0</v>
      </c>
      <c r="H415">
        <v>0</v>
      </c>
      <c r="I415">
        <v>0</v>
      </c>
      <c r="J415">
        <f>IF(Table1[[#This Row],[time]]&lt;7200000,1,0)</f>
        <v>1</v>
      </c>
      <c r="K415">
        <f>SUMIFS(Table1[time],Table1[repetition],Table1[[#This Row],[repetition]],Table1[config],Table1[[#This Row],[config]])</f>
        <v>1442376.0832499228</v>
      </c>
      <c r="L415">
        <v>3</v>
      </c>
    </row>
    <row r="416" spans="1:12" x14ac:dyDescent="0.2">
      <c r="A416">
        <v>2</v>
      </c>
      <c r="B416" t="s">
        <v>41</v>
      </c>
      <c r="C416" t="s">
        <v>9</v>
      </c>
      <c r="D416">
        <v>0</v>
      </c>
      <c r="E416">
        <v>49657.180829904901</v>
      </c>
      <c r="F416">
        <v>6</v>
      </c>
      <c r="G416">
        <v>0</v>
      </c>
      <c r="H416">
        <v>42</v>
      </c>
      <c r="I416">
        <v>0</v>
      </c>
      <c r="J416">
        <f>IF(Table1[[#This Row],[time]]&lt;7200000,1,0)</f>
        <v>1</v>
      </c>
      <c r="K416">
        <f>SUMIFS(Table1[time],Table1[repetition],Table1[[#This Row],[repetition]],Table1[config],Table1[[#This Row],[config]])</f>
        <v>1442376.0832499228</v>
      </c>
      <c r="L416">
        <v>3</v>
      </c>
    </row>
    <row r="417" spans="1:12" x14ac:dyDescent="0.2">
      <c r="A417">
        <v>2</v>
      </c>
      <c r="B417" t="s">
        <v>34</v>
      </c>
      <c r="C417" t="s">
        <v>9</v>
      </c>
      <c r="D417">
        <v>0</v>
      </c>
      <c r="E417">
        <v>48615.541185019501</v>
      </c>
      <c r="F417">
        <v>1</v>
      </c>
      <c r="G417">
        <v>0</v>
      </c>
      <c r="H417">
        <v>0</v>
      </c>
      <c r="I417">
        <v>0</v>
      </c>
      <c r="J417">
        <f>IF(Table1[[#This Row],[time]]&lt;7200000,1,0)</f>
        <v>1</v>
      </c>
      <c r="K417">
        <f>SUMIFS(Table1[time],Table1[repetition],Table1[[#This Row],[repetition]],Table1[config],Table1[[#This Row],[config]])</f>
        <v>1442376.0832499228</v>
      </c>
      <c r="L417">
        <v>3</v>
      </c>
    </row>
    <row r="418" spans="1:12" x14ac:dyDescent="0.2">
      <c r="A418">
        <v>2</v>
      </c>
      <c r="B418" t="s">
        <v>33</v>
      </c>
      <c r="C418" t="s">
        <v>9</v>
      </c>
      <c r="D418">
        <v>0</v>
      </c>
      <c r="E418">
        <v>49700.778093887398</v>
      </c>
      <c r="F418">
        <v>0</v>
      </c>
      <c r="G418">
        <v>0</v>
      </c>
      <c r="H418">
        <v>0</v>
      </c>
      <c r="I418">
        <v>0</v>
      </c>
      <c r="J418">
        <f>IF(Table1[[#This Row],[time]]&lt;7200000,1,0)</f>
        <v>1</v>
      </c>
      <c r="K418">
        <f>SUMIFS(Table1[time],Table1[repetition],Table1[[#This Row],[repetition]],Table1[config],Table1[[#This Row],[config]])</f>
        <v>1442376.0832499228</v>
      </c>
      <c r="L418">
        <v>3</v>
      </c>
    </row>
    <row r="419" spans="1:12" x14ac:dyDescent="0.2">
      <c r="A419">
        <v>2</v>
      </c>
      <c r="B419" t="s">
        <v>44</v>
      </c>
      <c r="C419" t="s">
        <v>9</v>
      </c>
      <c r="D419">
        <v>0</v>
      </c>
      <c r="E419">
        <v>49585.9917609486</v>
      </c>
      <c r="F419">
        <v>27</v>
      </c>
      <c r="G419">
        <v>0</v>
      </c>
      <c r="H419">
        <v>215</v>
      </c>
      <c r="I419">
        <v>0</v>
      </c>
      <c r="J419">
        <f>IF(Table1[[#This Row],[time]]&lt;7200000,1,0)</f>
        <v>1</v>
      </c>
      <c r="K419">
        <f>SUMIFS(Table1[time],Table1[repetition],Table1[[#This Row],[repetition]],Table1[config],Table1[[#This Row],[config]])</f>
        <v>1442376.0832499228</v>
      </c>
      <c r="L419">
        <v>3</v>
      </c>
    </row>
    <row r="420" spans="1:12" x14ac:dyDescent="0.2">
      <c r="A420">
        <v>2</v>
      </c>
      <c r="B420" t="s">
        <v>49</v>
      </c>
      <c r="C420" t="s">
        <v>9</v>
      </c>
      <c r="D420">
        <v>0</v>
      </c>
      <c r="E420">
        <v>48677.146692993098</v>
      </c>
      <c r="F420">
        <v>0</v>
      </c>
      <c r="G420">
        <v>0</v>
      </c>
      <c r="H420">
        <v>0</v>
      </c>
      <c r="I420">
        <v>0</v>
      </c>
      <c r="J420">
        <f>IF(Table1[[#This Row],[time]]&lt;7200000,1,0)</f>
        <v>1</v>
      </c>
      <c r="K420">
        <f>SUMIFS(Table1[time],Table1[repetition],Table1[[#This Row],[repetition]],Table1[config],Table1[[#This Row],[config]])</f>
        <v>1442376.0832499228</v>
      </c>
      <c r="L420">
        <v>3</v>
      </c>
    </row>
    <row r="421" spans="1:12" x14ac:dyDescent="0.2">
      <c r="A421">
        <v>2</v>
      </c>
      <c r="B421" t="s">
        <v>43</v>
      </c>
      <c r="C421" t="s">
        <v>9</v>
      </c>
      <c r="D421">
        <v>0</v>
      </c>
      <c r="E421">
        <v>49642.193585866997</v>
      </c>
      <c r="F421">
        <v>0</v>
      </c>
      <c r="G421">
        <v>0</v>
      </c>
      <c r="H421">
        <v>0</v>
      </c>
      <c r="I421">
        <v>0</v>
      </c>
      <c r="J421">
        <f>IF(Table1[[#This Row],[time]]&lt;7200000,1,0)</f>
        <v>1</v>
      </c>
      <c r="K421">
        <f>SUMIFS(Table1[time],Table1[repetition],Table1[[#This Row],[repetition]],Table1[config],Table1[[#This Row],[config]])</f>
        <v>1442376.0832499228</v>
      </c>
      <c r="L421">
        <v>3</v>
      </c>
    </row>
    <row r="422" spans="1:12" x14ac:dyDescent="0.2">
      <c r="A422">
        <v>3</v>
      </c>
      <c r="B422" t="s">
        <v>30</v>
      </c>
      <c r="C422" t="s">
        <v>9</v>
      </c>
      <c r="D422">
        <v>0</v>
      </c>
      <c r="E422">
        <v>51150.509214028702</v>
      </c>
      <c r="F422">
        <v>4</v>
      </c>
      <c r="G422">
        <v>0</v>
      </c>
      <c r="H422">
        <v>53</v>
      </c>
      <c r="I422">
        <v>0</v>
      </c>
      <c r="J422">
        <f>IF(Table1[[#This Row],[time]]&lt;7200000,1,0)</f>
        <v>1</v>
      </c>
      <c r="K422">
        <f>SUMIFS(Table1[time],Table1[repetition],Table1[[#This Row],[repetition]],Table1[config],Table1[[#This Row],[config]])</f>
        <v>8697062.060324464</v>
      </c>
      <c r="L422">
        <v>3</v>
      </c>
    </row>
    <row r="423" spans="1:12" x14ac:dyDescent="0.2">
      <c r="A423">
        <v>3</v>
      </c>
      <c r="B423" t="s">
        <v>49</v>
      </c>
      <c r="C423" t="s">
        <v>9</v>
      </c>
      <c r="D423">
        <v>0</v>
      </c>
      <c r="E423">
        <v>51038.132273126299</v>
      </c>
      <c r="F423">
        <v>0</v>
      </c>
      <c r="G423">
        <v>0</v>
      </c>
      <c r="H423">
        <v>0</v>
      </c>
      <c r="I423">
        <v>0</v>
      </c>
      <c r="J423">
        <f>IF(Table1[[#This Row],[time]]&lt;7200000,1,0)</f>
        <v>1</v>
      </c>
      <c r="K423">
        <f>SUMIFS(Table1[time],Table1[repetition],Table1[[#This Row],[repetition]],Table1[config],Table1[[#This Row],[config]])</f>
        <v>8697062.060324464</v>
      </c>
      <c r="L423">
        <v>3</v>
      </c>
    </row>
    <row r="424" spans="1:12" x14ac:dyDescent="0.2">
      <c r="A424">
        <v>3</v>
      </c>
      <c r="B424" t="s">
        <v>57</v>
      </c>
      <c r="C424" t="s">
        <v>9</v>
      </c>
      <c r="D424">
        <v>0</v>
      </c>
      <c r="E424">
        <v>51236.129801254698</v>
      </c>
      <c r="F424">
        <v>1</v>
      </c>
      <c r="G424">
        <v>0</v>
      </c>
      <c r="H424">
        <v>2</v>
      </c>
      <c r="I424">
        <v>0</v>
      </c>
      <c r="J424">
        <f>IF(Table1[[#This Row],[time]]&lt;7200000,1,0)</f>
        <v>1</v>
      </c>
      <c r="K424">
        <f>SUMIFS(Table1[time],Table1[repetition],Table1[[#This Row],[repetition]],Table1[config],Table1[[#This Row],[config]])</f>
        <v>8697062.060324464</v>
      </c>
      <c r="L424">
        <v>3</v>
      </c>
    </row>
    <row r="425" spans="1:12" x14ac:dyDescent="0.2">
      <c r="A425">
        <v>3</v>
      </c>
      <c r="B425" t="s">
        <v>48</v>
      </c>
      <c r="C425" t="s">
        <v>9</v>
      </c>
      <c r="D425">
        <v>0</v>
      </c>
      <c r="E425">
        <v>50961.298165842803</v>
      </c>
      <c r="F425">
        <v>0</v>
      </c>
      <c r="G425">
        <v>0</v>
      </c>
      <c r="H425">
        <v>0</v>
      </c>
      <c r="I425">
        <v>0</v>
      </c>
      <c r="J425">
        <f>IF(Table1[[#This Row],[time]]&lt;7200000,1,0)</f>
        <v>1</v>
      </c>
      <c r="K425">
        <f>SUMIFS(Table1[time],Table1[repetition],Table1[[#This Row],[repetition]],Table1[config],Table1[[#This Row],[config]])</f>
        <v>8697062.060324464</v>
      </c>
      <c r="L425">
        <v>3</v>
      </c>
    </row>
    <row r="426" spans="1:12" x14ac:dyDescent="0.2">
      <c r="A426">
        <v>3</v>
      </c>
      <c r="B426" t="s">
        <v>35</v>
      </c>
      <c r="C426" t="s">
        <v>9</v>
      </c>
      <c r="D426">
        <v>0</v>
      </c>
      <c r="E426">
        <v>51099.117143079602</v>
      </c>
      <c r="F426">
        <v>0</v>
      </c>
      <c r="G426">
        <v>0</v>
      </c>
      <c r="H426">
        <v>0</v>
      </c>
      <c r="I426">
        <v>0</v>
      </c>
      <c r="J426">
        <f>IF(Table1[[#This Row],[time]]&lt;7200000,1,0)</f>
        <v>1</v>
      </c>
      <c r="K426">
        <f>SUMIFS(Table1[time],Table1[repetition],Table1[[#This Row],[repetition]],Table1[config],Table1[[#This Row],[config]])</f>
        <v>8697062.060324464</v>
      </c>
      <c r="L426">
        <v>3</v>
      </c>
    </row>
    <row r="427" spans="1:12" x14ac:dyDescent="0.2">
      <c r="A427">
        <v>3</v>
      </c>
      <c r="B427" t="s">
        <v>51</v>
      </c>
      <c r="C427" t="s">
        <v>9</v>
      </c>
      <c r="D427">
        <v>0</v>
      </c>
      <c r="E427">
        <v>50811.663181055301</v>
      </c>
      <c r="F427">
        <v>0</v>
      </c>
      <c r="G427">
        <v>0</v>
      </c>
      <c r="H427">
        <v>0</v>
      </c>
      <c r="I427">
        <v>0</v>
      </c>
      <c r="J427">
        <f>IF(Table1[[#This Row],[time]]&lt;7200000,1,0)</f>
        <v>1</v>
      </c>
      <c r="K427">
        <f>SUMIFS(Table1[time],Table1[repetition],Table1[[#This Row],[repetition]],Table1[config],Table1[[#This Row],[config]])</f>
        <v>8697062.060324464</v>
      </c>
      <c r="L427">
        <v>3</v>
      </c>
    </row>
    <row r="428" spans="1:12" x14ac:dyDescent="0.2">
      <c r="A428">
        <v>3</v>
      </c>
      <c r="B428" t="s">
        <v>31</v>
      </c>
      <c r="C428" t="s">
        <v>9</v>
      </c>
      <c r="D428">
        <v>0</v>
      </c>
      <c r="E428">
        <v>51164.689966011698</v>
      </c>
      <c r="F428">
        <v>0</v>
      </c>
      <c r="G428">
        <v>0</v>
      </c>
      <c r="H428">
        <v>12</v>
      </c>
      <c r="I428">
        <v>0</v>
      </c>
      <c r="J428">
        <f>IF(Table1[[#This Row],[time]]&lt;7200000,1,0)</f>
        <v>1</v>
      </c>
      <c r="K428">
        <f>SUMIFS(Table1[time],Table1[repetition],Table1[[#This Row],[repetition]],Table1[config],Table1[[#This Row],[config]])</f>
        <v>8697062.060324464</v>
      </c>
      <c r="L428">
        <v>3</v>
      </c>
    </row>
    <row r="429" spans="1:12" x14ac:dyDescent="0.2">
      <c r="A429">
        <v>3</v>
      </c>
      <c r="B429" t="s">
        <v>53</v>
      </c>
      <c r="C429" t="s">
        <v>9</v>
      </c>
      <c r="D429">
        <v>0</v>
      </c>
      <c r="E429">
        <v>51163.194017950402</v>
      </c>
      <c r="F429">
        <v>2</v>
      </c>
      <c r="G429">
        <v>0</v>
      </c>
      <c r="H429">
        <v>19</v>
      </c>
      <c r="I429">
        <v>0</v>
      </c>
      <c r="J429">
        <f>IF(Table1[[#This Row],[time]]&lt;7200000,1,0)</f>
        <v>1</v>
      </c>
      <c r="K429">
        <f>SUMIFS(Table1[time],Table1[repetition],Table1[[#This Row],[repetition]],Table1[config],Table1[[#This Row],[config]])</f>
        <v>8697062.060324464</v>
      </c>
      <c r="L429">
        <v>3</v>
      </c>
    </row>
    <row r="430" spans="1:12" x14ac:dyDescent="0.2">
      <c r="A430">
        <v>3</v>
      </c>
      <c r="B430" t="s">
        <v>56</v>
      </c>
      <c r="C430" t="s">
        <v>9</v>
      </c>
      <c r="D430">
        <v>0</v>
      </c>
      <c r="E430">
        <v>50893.915408756497</v>
      </c>
      <c r="F430">
        <v>3</v>
      </c>
      <c r="G430">
        <v>0</v>
      </c>
      <c r="H430">
        <v>82</v>
      </c>
      <c r="I430">
        <v>0</v>
      </c>
      <c r="J430">
        <f>IF(Table1[[#This Row],[time]]&lt;7200000,1,0)</f>
        <v>1</v>
      </c>
      <c r="K430">
        <f>SUMIFS(Table1[time],Table1[repetition],Table1[[#This Row],[repetition]],Table1[config],Table1[[#This Row],[config]])</f>
        <v>8697062.060324464</v>
      </c>
      <c r="L430">
        <v>3</v>
      </c>
    </row>
    <row r="431" spans="1:12" x14ac:dyDescent="0.2">
      <c r="A431">
        <v>3</v>
      </c>
      <c r="B431" t="s">
        <v>46</v>
      </c>
      <c r="C431" t="s">
        <v>9</v>
      </c>
      <c r="D431">
        <v>0</v>
      </c>
      <c r="E431">
        <v>51126.464943867097</v>
      </c>
      <c r="F431">
        <v>7</v>
      </c>
      <c r="G431">
        <v>0</v>
      </c>
      <c r="H431">
        <v>33</v>
      </c>
      <c r="I431">
        <v>0</v>
      </c>
      <c r="J431">
        <f>IF(Table1[[#This Row],[time]]&lt;7200000,1,0)</f>
        <v>1</v>
      </c>
      <c r="K431">
        <f>SUMIFS(Table1[time],Table1[repetition],Table1[[#This Row],[repetition]],Table1[config],Table1[[#This Row],[config]])</f>
        <v>8697062.060324464</v>
      </c>
      <c r="L431">
        <v>3</v>
      </c>
    </row>
    <row r="432" spans="1:12" x14ac:dyDescent="0.2">
      <c r="A432">
        <v>3</v>
      </c>
      <c r="B432" t="s">
        <v>34</v>
      </c>
      <c r="C432" t="s">
        <v>9</v>
      </c>
      <c r="D432">
        <v>0</v>
      </c>
      <c r="E432">
        <v>51186.872404068701</v>
      </c>
      <c r="F432">
        <v>1</v>
      </c>
      <c r="G432">
        <v>0</v>
      </c>
      <c r="H432">
        <v>0</v>
      </c>
      <c r="I432">
        <v>0</v>
      </c>
      <c r="J432">
        <f>IF(Table1[[#This Row],[time]]&lt;7200000,1,0)</f>
        <v>1</v>
      </c>
      <c r="K432">
        <f>SUMIFS(Table1[time],Table1[repetition],Table1[[#This Row],[repetition]],Table1[config],Table1[[#This Row],[config]])</f>
        <v>8697062.060324464</v>
      </c>
      <c r="L432">
        <v>3</v>
      </c>
    </row>
    <row r="433" spans="1:12" x14ac:dyDescent="0.2">
      <c r="A433">
        <v>3</v>
      </c>
      <c r="B433" t="s">
        <v>44</v>
      </c>
      <c r="C433" t="s">
        <v>9</v>
      </c>
      <c r="D433">
        <v>0</v>
      </c>
      <c r="E433">
        <v>51143.085015006298</v>
      </c>
      <c r="F433">
        <v>27</v>
      </c>
      <c r="G433">
        <v>0</v>
      </c>
      <c r="H433">
        <v>215</v>
      </c>
      <c r="I433">
        <v>0</v>
      </c>
      <c r="J433">
        <f>IF(Table1[[#This Row],[time]]&lt;7200000,1,0)</f>
        <v>1</v>
      </c>
      <c r="K433">
        <f>SUMIFS(Table1[time],Table1[repetition],Table1[[#This Row],[repetition]],Table1[config],Table1[[#This Row],[config]])</f>
        <v>8697062.060324464</v>
      </c>
      <c r="L433">
        <v>3</v>
      </c>
    </row>
    <row r="434" spans="1:12" x14ac:dyDescent="0.2">
      <c r="A434">
        <v>3</v>
      </c>
      <c r="B434" t="s">
        <v>54</v>
      </c>
      <c r="C434" t="s">
        <v>9</v>
      </c>
      <c r="D434">
        <v>0</v>
      </c>
      <c r="E434">
        <v>50837.327035143899</v>
      </c>
      <c r="F434">
        <v>0</v>
      </c>
      <c r="G434">
        <v>0</v>
      </c>
      <c r="H434">
        <v>0</v>
      </c>
      <c r="I434">
        <v>0</v>
      </c>
      <c r="J434">
        <f>IF(Table1[[#This Row],[time]]&lt;7200000,1,0)</f>
        <v>1</v>
      </c>
      <c r="K434">
        <f>SUMIFS(Table1[time],Table1[repetition],Table1[[#This Row],[repetition]],Table1[config],Table1[[#This Row],[config]])</f>
        <v>8697062.060324464</v>
      </c>
      <c r="L434">
        <v>3</v>
      </c>
    </row>
    <row r="435" spans="1:12" x14ac:dyDescent="0.2">
      <c r="A435">
        <v>3</v>
      </c>
      <c r="B435" t="s">
        <v>47</v>
      </c>
      <c r="C435" t="s">
        <v>9</v>
      </c>
      <c r="D435">
        <v>0</v>
      </c>
      <c r="E435">
        <v>50661.338691133999</v>
      </c>
      <c r="F435">
        <v>2</v>
      </c>
      <c r="G435">
        <v>0</v>
      </c>
      <c r="H435">
        <v>23</v>
      </c>
      <c r="I435">
        <v>0</v>
      </c>
      <c r="J435">
        <f>IF(Table1[[#This Row],[time]]&lt;7200000,1,0)</f>
        <v>1</v>
      </c>
      <c r="K435">
        <f>SUMIFS(Table1[time],Table1[repetition],Table1[[#This Row],[repetition]],Table1[config],Table1[[#This Row],[config]])</f>
        <v>8697062.060324464</v>
      </c>
      <c r="L435">
        <v>3</v>
      </c>
    </row>
    <row r="436" spans="1:12" x14ac:dyDescent="0.2">
      <c r="A436">
        <v>3</v>
      </c>
      <c r="B436" t="s">
        <v>50</v>
      </c>
      <c r="C436" t="s">
        <v>9</v>
      </c>
      <c r="D436">
        <v>0</v>
      </c>
      <c r="E436">
        <v>51242.649032734298</v>
      </c>
      <c r="F436">
        <v>4</v>
      </c>
      <c r="G436">
        <v>0</v>
      </c>
      <c r="H436">
        <v>42</v>
      </c>
      <c r="I436">
        <v>0</v>
      </c>
      <c r="J436">
        <f>IF(Table1[[#This Row],[time]]&lt;7200000,1,0)</f>
        <v>1</v>
      </c>
      <c r="K436">
        <f>SUMIFS(Table1[time],Table1[repetition],Table1[[#This Row],[repetition]],Table1[config],Table1[[#This Row],[config]])</f>
        <v>8697062.060324464</v>
      </c>
      <c r="L436">
        <v>3</v>
      </c>
    </row>
    <row r="437" spans="1:12" x14ac:dyDescent="0.2">
      <c r="A437">
        <v>3</v>
      </c>
      <c r="B437" t="s">
        <v>29</v>
      </c>
      <c r="C437" t="s">
        <v>9</v>
      </c>
      <c r="D437">
        <v>0</v>
      </c>
      <c r="E437">
        <v>51008.529066108102</v>
      </c>
      <c r="F437">
        <v>0</v>
      </c>
      <c r="G437">
        <v>0</v>
      </c>
      <c r="H437">
        <v>28</v>
      </c>
      <c r="I437">
        <v>0</v>
      </c>
      <c r="J437">
        <f>IF(Table1[[#This Row],[time]]&lt;7200000,1,0)</f>
        <v>1</v>
      </c>
      <c r="K437">
        <f>SUMIFS(Table1[time],Table1[repetition],Table1[[#This Row],[repetition]],Table1[config],Table1[[#This Row],[config]])</f>
        <v>8697062.060324464</v>
      </c>
      <c r="L437">
        <v>3</v>
      </c>
    </row>
    <row r="438" spans="1:12" x14ac:dyDescent="0.2">
      <c r="A438">
        <v>3</v>
      </c>
      <c r="B438" t="s">
        <v>36</v>
      </c>
      <c r="C438" t="s">
        <v>9</v>
      </c>
      <c r="D438">
        <v>0</v>
      </c>
      <c r="E438">
        <v>51218.874764163003</v>
      </c>
      <c r="F438">
        <v>0</v>
      </c>
      <c r="G438">
        <v>0</v>
      </c>
      <c r="H438">
        <v>0</v>
      </c>
      <c r="I438">
        <v>0</v>
      </c>
      <c r="J438">
        <f>IF(Table1[[#This Row],[time]]&lt;7200000,1,0)</f>
        <v>1</v>
      </c>
      <c r="K438">
        <f>SUMIFS(Table1[time],Table1[repetition],Table1[[#This Row],[repetition]],Table1[config],Table1[[#This Row],[config]])</f>
        <v>8697062.060324464</v>
      </c>
      <c r="L438">
        <v>3</v>
      </c>
    </row>
    <row r="439" spans="1:12" x14ac:dyDescent="0.2">
      <c r="A439">
        <v>3</v>
      </c>
      <c r="B439" t="s">
        <v>52</v>
      </c>
      <c r="C439" t="s">
        <v>9</v>
      </c>
      <c r="D439">
        <v>0</v>
      </c>
      <c r="E439">
        <v>51313.325256109201</v>
      </c>
      <c r="F439">
        <v>1</v>
      </c>
      <c r="G439">
        <v>0</v>
      </c>
      <c r="H439">
        <v>40</v>
      </c>
      <c r="I439">
        <v>0</v>
      </c>
      <c r="J439">
        <f>IF(Table1[[#This Row],[time]]&lt;7200000,1,0)</f>
        <v>1</v>
      </c>
      <c r="K439">
        <f>SUMIFS(Table1[time],Table1[repetition],Table1[[#This Row],[repetition]],Table1[config],Table1[[#This Row],[config]])</f>
        <v>8697062.060324464</v>
      </c>
      <c r="L439">
        <v>3</v>
      </c>
    </row>
    <row r="440" spans="1:12" x14ac:dyDescent="0.2">
      <c r="A440">
        <v>3</v>
      </c>
      <c r="B440" t="s">
        <v>55</v>
      </c>
      <c r="C440" t="s">
        <v>9</v>
      </c>
      <c r="D440">
        <v>0</v>
      </c>
      <c r="E440">
        <v>50913.316457998</v>
      </c>
      <c r="F440">
        <v>0</v>
      </c>
      <c r="G440">
        <v>0</v>
      </c>
      <c r="H440">
        <v>0</v>
      </c>
      <c r="I440">
        <v>0</v>
      </c>
      <c r="J440">
        <f>IF(Table1[[#This Row],[time]]&lt;7200000,1,0)</f>
        <v>1</v>
      </c>
      <c r="K440">
        <f>SUMIFS(Table1[time],Table1[repetition],Table1[[#This Row],[repetition]],Table1[config],Table1[[#This Row],[config]])</f>
        <v>8697062.060324464</v>
      </c>
      <c r="L440">
        <v>3</v>
      </c>
    </row>
    <row r="441" spans="1:12" x14ac:dyDescent="0.2">
      <c r="A441">
        <v>3</v>
      </c>
      <c r="B441" t="s">
        <v>42</v>
      </c>
      <c r="C441" t="s">
        <v>9</v>
      </c>
      <c r="D441">
        <v>0</v>
      </c>
      <c r="E441">
        <v>51182.147415820502</v>
      </c>
      <c r="F441">
        <v>0</v>
      </c>
      <c r="G441">
        <v>0</v>
      </c>
      <c r="H441">
        <v>0</v>
      </c>
      <c r="I441">
        <v>0</v>
      </c>
      <c r="J441">
        <f>IF(Table1[[#This Row],[time]]&lt;7200000,1,0)</f>
        <v>1</v>
      </c>
      <c r="K441">
        <f>SUMIFS(Table1[time],Table1[repetition],Table1[[#This Row],[repetition]],Table1[config],Table1[[#This Row],[config]])</f>
        <v>8697062.060324464</v>
      </c>
      <c r="L441">
        <v>3</v>
      </c>
    </row>
    <row r="442" spans="1:12" x14ac:dyDescent="0.2">
      <c r="A442">
        <v>3</v>
      </c>
      <c r="B442" t="s">
        <v>43</v>
      </c>
      <c r="C442" t="s">
        <v>9</v>
      </c>
      <c r="D442">
        <v>0</v>
      </c>
      <c r="E442">
        <v>50922.273918054998</v>
      </c>
      <c r="F442">
        <v>0</v>
      </c>
      <c r="G442">
        <v>0</v>
      </c>
      <c r="H442">
        <v>0</v>
      </c>
      <c r="I442">
        <v>0</v>
      </c>
      <c r="J442">
        <f>IF(Table1[[#This Row],[time]]&lt;7200000,1,0)</f>
        <v>1</v>
      </c>
      <c r="K442">
        <f>SUMIFS(Table1[time],Table1[repetition],Table1[[#This Row],[repetition]],Table1[config],Table1[[#This Row],[config]])</f>
        <v>8697062.060324464</v>
      </c>
      <c r="L442">
        <v>3</v>
      </c>
    </row>
    <row r="443" spans="1:12" x14ac:dyDescent="0.2">
      <c r="A443">
        <v>3</v>
      </c>
      <c r="B443" t="s">
        <v>28</v>
      </c>
      <c r="C443" t="s">
        <v>9</v>
      </c>
      <c r="D443">
        <v>0</v>
      </c>
      <c r="E443">
        <v>51222.1468272618</v>
      </c>
      <c r="F443">
        <v>0</v>
      </c>
      <c r="G443">
        <v>0</v>
      </c>
      <c r="H443">
        <v>0</v>
      </c>
      <c r="I443">
        <v>0</v>
      </c>
      <c r="J443">
        <f>IF(Table1[[#This Row],[time]]&lt;7200000,1,0)</f>
        <v>1</v>
      </c>
      <c r="K443">
        <f>SUMIFS(Table1[time],Table1[repetition],Table1[[#This Row],[repetition]],Table1[config],Table1[[#This Row],[config]])</f>
        <v>8697062.060324464</v>
      </c>
      <c r="L443">
        <v>3</v>
      </c>
    </row>
    <row r="444" spans="1:12" x14ac:dyDescent="0.2">
      <c r="A444">
        <v>3</v>
      </c>
      <c r="B444" t="s">
        <v>37</v>
      </c>
      <c r="C444" t="s">
        <v>9</v>
      </c>
      <c r="D444">
        <v>0</v>
      </c>
      <c r="E444">
        <v>50930.761282797903</v>
      </c>
      <c r="F444">
        <v>0</v>
      </c>
      <c r="G444">
        <v>0</v>
      </c>
      <c r="H444">
        <v>0</v>
      </c>
      <c r="I444">
        <v>0</v>
      </c>
      <c r="J444">
        <f>IF(Table1[[#This Row],[time]]&lt;7200000,1,0)</f>
        <v>1</v>
      </c>
      <c r="K444">
        <f>SUMIFS(Table1[time],Table1[repetition],Table1[[#This Row],[repetition]],Table1[config],Table1[[#This Row],[config]])</f>
        <v>8697062.060324464</v>
      </c>
      <c r="L444">
        <v>3</v>
      </c>
    </row>
    <row r="445" spans="1:12" x14ac:dyDescent="0.2">
      <c r="A445">
        <v>3</v>
      </c>
      <c r="B445" t="s">
        <v>39</v>
      </c>
      <c r="C445" t="s">
        <v>9</v>
      </c>
      <c r="D445">
        <v>0</v>
      </c>
      <c r="E445">
        <v>53127.832386176997</v>
      </c>
      <c r="F445">
        <v>4</v>
      </c>
      <c r="G445">
        <v>0</v>
      </c>
      <c r="H445">
        <v>0</v>
      </c>
      <c r="I445">
        <v>0</v>
      </c>
      <c r="J445">
        <f>IF(Table1[[#This Row],[time]]&lt;7200000,1,0)</f>
        <v>1</v>
      </c>
      <c r="K445">
        <f>SUMIFS(Table1[time],Table1[repetition],Table1[[#This Row],[repetition]],Table1[config],Table1[[#This Row],[config]])</f>
        <v>8697062.060324464</v>
      </c>
      <c r="L445">
        <v>3</v>
      </c>
    </row>
    <row r="446" spans="1:12" x14ac:dyDescent="0.2">
      <c r="A446">
        <v>3</v>
      </c>
      <c r="B446" t="s">
        <v>41</v>
      </c>
      <c r="C446" t="s">
        <v>9</v>
      </c>
      <c r="D446">
        <v>0</v>
      </c>
      <c r="E446">
        <v>51162.5552130863</v>
      </c>
      <c r="F446">
        <v>6</v>
      </c>
      <c r="G446">
        <v>0</v>
      </c>
      <c r="H446">
        <v>42</v>
      </c>
      <c r="I446">
        <v>0</v>
      </c>
      <c r="J446">
        <f>IF(Table1[[#This Row],[time]]&lt;7200000,1,0)</f>
        <v>1</v>
      </c>
      <c r="K446">
        <f>SUMIFS(Table1[time],Table1[repetition],Table1[[#This Row],[repetition]],Table1[config],Table1[[#This Row],[config]])</f>
        <v>8697062.060324464</v>
      </c>
      <c r="L446">
        <v>3</v>
      </c>
    </row>
    <row r="447" spans="1:12" x14ac:dyDescent="0.2">
      <c r="A447">
        <v>3</v>
      </c>
      <c r="B447" t="s">
        <v>32</v>
      </c>
      <c r="C447" t="s">
        <v>9</v>
      </c>
      <c r="D447">
        <v>0</v>
      </c>
      <c r="E447">
        <v>50811.131871305399</v>
      </c>
      <c r="F447">
        <v>1</v>
      </c>
      <c r="G447">
        <v>0</v>
      </c>
      <c r="H447">
        <v>0</v>
      </c>
      <c r="I447">
        <v>0</v>
      </c>
      <c r="J447">
        <f>IF(Table1[[#This Row],[time]]&lt;7200000,1,0)</f>
        <v>1</v>
      </c>
      <c r="K447">
        <f>SUMIFS(Table1[time],Table1[repetition],Table1[[#This Row],[repetition]],Table1[config],Table1[[#This Row],[config]])</f>
        <v>8697062.060324464</v>
      </c>
      <c r="L447">
        <v>3</v>
      </c>
    </row>
    <row r="448" spans="1:12" x14ac:dyDescent="0.2">
      <c r="A448">
        <v>3</v>
      </c>
      <c r="B448" t="s">
        <v>40</v>
      </c>
      <c r="C448" t="s">
        <v>9</v>
      </c>
      <c r="D448">
        <v>0</v>
      </c>
      <c r="E448">
        <v>7214296.9290059898</v>
      </c>
      <c r="F448">
        <v>0</v>
      </c>
      <c r="G448">
        <v>0</v>
      </c>
      <c r="H448">
        <v>5</v>
      </c>
      <c r="I448">
        <v>0</v>
      </c>
      <c r="J448">
        <f>IF(Table1[[#This Row],[time]]&lt;7200000,1,0)</f>
        <v>0</v>
      </c>
      <c r="K448">
        <f>SUMIFS(Table1[time],Table1[repetition],Table1[[#This Row],[repetition]],Table1[config],Table1[[#This Row],[config]])</f>
        <v>8697062.060324464</v>
      </c>
      <c r="L448">
        <v>3</v>
      </c>
    </row>
    <row r="449" spans="1:12" x14ac:dyDescent="0.2">
      <c r="A449">
        <v>3</v>
      </c>
      <c r="B449" t="s">
        <v>45</v>
      </c>
      <c r="C449" t="s">
        <v>9</v>
      </c>
      <c r="D449">
        <v>0</v>
      </c>
      <c r="E449">
        <v>51136.649345047699</v>
      </c>
      <c r="F449">
        <v>10</v>
      </c>
      <c r="G449">
        <v>0</v>
      </c>
      <c r="H449">
        <v>97</v>
      </c>
      <c r="I449">
        <v>0</v>
      </c>
      <c r="J449">
        <f>IF(Table1[[#This Row],[time]]&lt;7200000,1,0)</f>
        <v>1</v>
      </c>
      <c r="K449">
        <f>SUMIFS(Table1[time],Table1[repetition],Table1[[#This Row],[repetition]],Table1[config],Table1[[#This Row],[config]])</f>
        <v>8697062.060324464</v>
      </c>
      <c r="L449">
        <v>3</v>
      </c>
    </row>
    <row r="450" spans="1:12" x14ac:dyDescent="0.2">
      <c r="A450">
        <v>3</v>
      </c>
      <c r="B450" t="s">
        <v>33</v>
      </c>
      <c r="C450" t="s">
        <v>9</v>
      </c>
      <c r="D450">
        <v>0</v>
      </c>
      <c r="E450">
        <v>50915.917236823501</v>
      </c>
      <c r="F450">
        <v>0</v>
      </c>
      <c r="G450">
        <v>0</v>
      </c>
      <c r="H450">
        <v>0</v>
      </c>
      <c r="I450">
        <v>0</v>
      </c>
      <c r="J450">
        <f>IF(Table1[[#This Row],[time]]&lt;7200000,1,0)</f>
        <v>1</v>
      </c>
      <c r="K450">
        <f>SUMIFS(Table1[time],Table1[repetition],Table1[[#This Row],[repetition]],Table1[config],Table1[[#This Row],[config]])</f>
        <v>8697062.060324464</v>
      </c>
      <c r="L450">
        <v>3</v>
      </c>
    </row>
    <row r="451" spans="1:12" x14ac:dyDescent="0.2">
      <c r="A451">
        <v>3</v>
      </c>
      <c r="B451" t="s">
        <v>38</v>
      </c>
      <c r="C451" t="s">
        <v>9</v>
      </c>
      <c r="D451">
        <v>0</v>
      </c>
      <c r="E451">
        <v>51183.283984661102</v>
      </c>
      <c r="F451">
        <v>2</v>
      </c>
      <c r="G451">
        <v>0</v>
      </c>
      <c r="H451">
        <v>8</v>
      </c>
      <c r="I451">
        <v>0</v>
      </c>
      <c r="J451">
        <f>IF(Table1[[#This Row],[time]]&lt;7200000,1,0)</f>
        <v>1</v>
      </c>
      <c r="K451">
        <f>SUMIFS(Table1[time],Table1[repetition],Table1[[#This Row],[repetition]],Table1[config],Table1[[#This Row],[config]])</f>
        <v>8697062.060324464</v>
      </c>
      <c r="L451">
        <v>3</v>
      </c>
    </row>
    <row r="452" spans="1:12" x14ac:dyDescent="0.2">
      <c r="A452">
        <v>1</v>
      </c>
      <c r="B452" t="s">
        <v>29</v>
      </c>
      <c r="C452" t="s">
        <v>10</v>
      </c>
      <c r="D452">
        <v>0</v>
      </c>
      <c r="E452">
        <v>31081.466560950499</v>
      </c>
      <c r="F452">
        <v>0</v>
      </c>
      <c r="G452">
        <v>0</v>
      </c>
      <c r="H452">
        <v>28</v>
      </c>
      <c r="I452">
        <v>0</v>
      </c>
      <c r="J452">
        <f>IF(Table1[[#This Row],[time]]&lt;7200000,1,0)</f>
        <v>1</v>
      </c>
      <c r="K452">
        <f>SUMIFS(Table1[time],Table1[repetition],Table1[[#This Row],[repetition]],Table1[config],Table1[[#This Row],[config]])</f>
        <v>8099649.3545075608</v>
      </c>
      <c r="L452">
        <v>4</v>
      </c>
    </row>
    <row r="453" spans="1:12" x14ac:dyDescent="0.2">
      <c r="A453">
        <v>1</v>
      </c>
      <c r="B453" t="s">
        <v>44</v>
      </c>
      <c r="C453" t="s">
        <v>10</v>
      </c>
      <c r="D453">
        <v>0</v>
      </c>
      <c r="E453">
        <v>34319.494104012803</v>
      </c>
      <c r="F453">
        <v>27</v>
      </c>
      <c r="G453">
        <v>0</v>
      </c>
      <c r="H453">
        <v>215</v>
      </c>
      <c r="I453">
        <v>0</v>
      </c>
      <c r="J453">
        <f>IF(Table1[[#This Row],[time]]&lt;7200000,1,0)</f>
        <v>1</v>
      </c>
      <c r="K453">
        <f>SUMIFS(Table1[time],Table1[repetition],Table1[[#This Row],[repetition]],Table1[config],Table1[[#This Row],[config]])</f>
        <v>8099649.3545075608</v>
      </c>
      <c r="L453">
        <v>4</v>
      </c>
    </row>
    <row r="454" spans="1:12" x14ac:dyDescent="0.2">
      <c r="A454">
        <v>1</v>
      </c>
      <c r="B454" t="s">
        <v>31</v>
      </c>
      <c r="C454" t="s">
        <v>10</v>
      </c>
      <c r="D454">
        <v>0</v>
      </c>
      <c r="E454">
        <v>29146.019789041002</v>
      </c>
      <c r="F454">
        <v>0</v>
      </c>
      <c r="G454">
        <v>0</v>
      </c>
      <c r="H454">
        <v>12</v>
      </c>
      <c r="I454">
        <v>0</v>
      </c>
      <c r="J454">
        <f>IF(Table1[[#This Row],[time]]&lt;7200000,1,0)</f>
        <v>1</v>
      </c>
      <c r="K454">
        <f>SUMIFS(Table1[time],Table1[repetition],Table1[[#This Row],[repetition]],Table1[config],Table1[[#This Row],[config]])</f>
        <v>8099649.3545075608</v>
      </c>
      <c r="L454">
        <v>4</v>
      </c>
    </row>
    <row r="455" spans="1:12" x14ac:dyDescent="0.2">
      <c r="A455">
        <v>1</v>
      </c>
      <c r="B455" t="s">
        <v>43</v>
      </c>
      <c r="C455" t="s">
        <v>10</v>
      </c>
      <c r="D455">
        <v>0</v>
      </c>
      <c r="E455">
        <v>30315.7103979028</v>
      </c>
      <c r="F455">
        <v>0</v>
      </c>
      <c r="G455">
        <v>0</v>
      </c>
      <c r="H455">
        <v>0</v>
      </c>
      <c r="I455">
        <v>0</v>
      </c>
      <c r="J455">
        <f>IF(Table1[[#This Row],[time]]&lt;7200000,1,0)</f>
        <v>1</v>
      </c>
      <c r="K455">
        <f>SUMIFS(Table1[time],Table1[repetition],Table1[[#This Row],[repetition]],Table1[config],Table1[[#This Row],[config]])</f>
        <v>8099649.3545075608</v>
      </c>
      <c r="L455">
        <v>4</v>
      </c>
    </row>
    <row r="456" spans="1:12" x14ac:dyDescent="0.2">
      <c r="A456">
        <v>1</v>
      </c>
      <c r="B456" t="s">
        <v>28</v>
      </c>
      <c r="C456" t="s">
        <v>10</v>
      </c>
      <c r="D456">
        <v>0</v>
      </c>
      <c r="E456">
        <v>31484.1626560082</v>
      </c>
      <c r="F456">
        <v>0</v>
      </c>
      <c r="G456">
        <v>0</v>
      </c>
      <c r="H456">
        <v>0</v>
      </c>
      <c r="I456">
        <v>0</v>
      </c>
      <c r="J456">
        <f>IF(Table1[[#This Row],[time]]&lt;7200000,1,0)</f>
        <v>1</v>
      </c>
      <c r="K456">
        <f>SUMIFS(Table1[time],Table1[repetition],Table1[[#This Row],[repetition]],Table1[config],Table1[[#This Row],[config]])</f>
        <v>8099649.3545075608</v>
      </c>
      <c r="L456">
        <v>4</v>
      </c>
    </row>
    <row r="457" spans="1:12" x14ac:dyDescent="0.2">
      <c r="A457">
        <v>1</v>
      </c>
      <c r="B457" t="s">
        <v>38</v>
      </c>
      <c r="C457" t="s">
        <v>10</v>
      </c>
      <c r="D457">
        <v>0</v>
      </c>
      <c r="E457">
        <v>34391.9488140381</v>
      </c>
      <c r="F457">
        <v>2</v>
      </c>
      <c r="G457">
        <v>0</v>
      </c>
      <c r="H457">
        <v>8</v>
      </c>
      <c r="I457">
        <v>0</v>
      </c>
      <c r="J457">
        <f>IF(Table1[[#This Row],[time]]&lt;7200000,1,0)</f>
        <v>1</v>
      </c>
      <c r="K457">
        <f>SUMIFS(Table1[time],Table1[repetition],Table1[[#This Row],[repetition]],Table1[config],Table1[[#This Row],[config]])</f>
        <v>8099649.3545075608</v>
      </c>
      <c r="L457">
        <v>4</v>
      </c>
    </row>
    <row r="458" spans="1:12" x14ac:dyDescent="0.2">
      <c r="A458">
        <v>1</v>
      </c>
      <c r="B458" t="s">
        <v>35</v>
      </c>
      <c r="C458" t="s">
        <v>10</v>
      </c>
      <c r="D458">
        <v>0</v>
      </c>
      <c r="E458">
        <v>29346.612405031901</v>
      </c>
      <c r="F458">
        <v>0</v>
      </c>
      <c r="G458">
        <v>0</v>
      </c>
      <c r="H458">
        <v>0</v>
      </c>
      <c r="I458">
        <v>0</v>
      </c>
      <c r="J458">
        <f>IF(Table1[[#This Row],[time]]&lt;7200000,1,0)</f>
        <v>1</v>
      </c>
      <c r="K458">
        <f>SUMIFS(Table1[time],Table1[repetition],Table1[[#This Row],[repetition]],Table1[config],Table1[[#This Row],[config]])</f>
        <v>8099649.3545075608</v>
      </c>
      <c r="L458">
        <v>4</v>
      </c>
    </row>
    <row r="459" spans="1:12" x14ac:dyDescent="0.2">
      <c r="A459">
        <v>1</v>
      </c>
      <c r="B459" t="s">
        <v>34</v>
      </c>
      <c r="C459" t="s">
        <v>10</v>
      </c>
      <c r="D459">
        <v>0</v>
      </c>
      <c r="E459">
        <v>30678.0829670606</v>
      </c>
      <c r="F459">
        <v>1</v>
      </c>
      <c r="G459">
        <v>0</v>
      </c>
      <c r="H459">
        <v>0</v>
      </c>
      <c r="I459">
        <v>0</v>
      </c>
      <c r="J459">
        <f>IF(Table1[[#This Row],[time]]&lt;7200000,1,0)</f>
        <v>1</v>
      </c>
      <c r="K459">
        <f>SUMIFS(Table1[time],Table1[repetition],Table1[[#This Row],[repetition]],Table1[config],Table1[[#This Row],[config]])</f>
        <v>8099649.3545075608</v>
      </c>
      <c r="L459">
        <v>4</v>
      </c>
    </row>
    <row r="460" spans="1:12" x14ac:dyDescent="0.2">
      <c r="A460">
        <v>1</v>
      </c>
      <c r="B460" t="s">
        <v>32</v>
      </c>
      <c r="C460" t="s">
        <v>10</v>
      </c>
      <c r="D460">
        <v>0</v>
      </c>
      <c r="E460">
        <v>30740.791035001101</v>
      </c>
      <c r="F460">
        <v>1</v>
      </c>
      <c r="G460">
        <v>0</v>
      </c>
      <c r="H460">
        <v>0</v>
      </c>
      <c r="I460">
        <v>0</v>
      </c>
      <c r="J460">
        <f>IF(Table1[[#This Row],[time]]&lt;7200000,1,0)</f>
        <v>1</v>
      </c>
      <c r="K460">
        <f>SUMIFS(Table1[time],Table1[repetition],Table1[[#This Row],[repetition]],Table1[config],Table1[[#This Row],[config]])</f>
        <v>8099649.3545075608</v>
      </c>
      <c r="L460">
        <v>4</v>
      </c>
    </row>
    <row r="461" spans="1:12" x14ac:dyDescent="0.2">
      <c r="A461">
        <v>1</v>
      </c>
      <c r="B461" t="s">
        <v>48</v>
      </c>
      <c r="C461" t="s">
        <v>10</v>
      </c>
      <c r="D461">
        <v>0</v>
      </c>
      <c r="E461">
        <v>31019.094326998998</v>
      </c>
      <c r="F461">
        <v>0</v>
      </c>
      <c r="G461">
        <v>0</v>
      </c>
      <c r="H461">
        <v>0</v>
      </c>
      <c r="I461">
        <v>0</v>
      </c>
      <c r="J461">
        <f>IF(Table1[[#This Row],[time]]&lt;7200000,1,0)</f>
        <v>1</v>
      </c>
      <c r="K461">
        <f>SUMIFS(Table1[time],Table1[repetition],Table1[[#This Row],[repetition]],Table1[config],Table1[[#This Row],[config]])</f>
        <v>8099649.3545075608</v>
      </c>
      <c r="L461">
        <v>4</v>
      </c>
    </row>
    <row r="462" spans="1:12" x14ac:dyDescent="0.2">
      <c r="A462">
        <v>1</v>
      </c>
      <c r="B462" t="s">
        <v>37</v>
      </c>
      <c r="C462" t="s">
        <v>10</v>
      </c>
      <c r="D462">
        <v>0</v>
      </c>
      <c r="E462">
        <v>29422.402146039502</v>
      </c>
      <c r="F462">
        <v>0</v>
      </c>
      <c r="G462">
        <v>0</v>
      </c>
      <c r="H462">
        <v>0</v>
      </c>
      <c r="I462">
        <v>0</v>
      </c>
      <c r="J462">
        <f>IF(Table1[[#This Row],[time]]&lt;7200000,1,0)</f>
        <v>1</v>
      </c>
      <c r="K462">
        <f>SUMIFS(Table1[time],Table1[repetition],Table1[[#This Row],[repetition]],Table1[config],Table1[[#This Row],[config]])</f>
        <v>8099649.3545075608</v>
      </c>
      <c r="L462">
        <v>4</v>
      </c>
    </row>
    <row r="463" spans="1:12" x14ac:dyDescent="0.2">
      <c r="A463">
        <v>1</v>
      </c>
      <c r="B463" t="s">
        <v>51</v>
      </c>
      <c r="C463" t="s">
        <v>10</v>
      </c>
      <c r="D463">
        <v>0</v>
      </c>
      <c r="E463">
        <v>31490.400216076501</v>
      </c>
      <c r="F463">
        <v>0</v>
      </c>
      <c r="G463">
        <v>0</v>
      </c>
      <c r="H463">
        <v>0</v>
      </c>
      <c r="I463">
        <v>0</v>
      </c>
      <c r="J463">
        <f>IF(Table1[[#This Row],[time]]&lt;7200000,1,0)</f>
        <v>1</v>
      </c>
      <c r="K463">
        <f>SUMIFS(Table1[time],Table1[repetition],Table1[[#This Row],[repetition]],Table1[config],Table1[[#This Row],[config]])</f>
        <v>8099649.3545075608</v>
      </c>
      <c r="L463">
        <v>4</v>
      </c>
    </row>
    <row r="464" spans="1:12" x14ac:dyDescent="0.2">
      <c r="A464">
        <v>1</v>
      </c>
      <c r="B464" t="s">
        <v>52</v>
      </c>
      <c r="C464" t="s">
        <v>10</v>
      </c>
      <c r="D464">
        <v>0</v>
      </c>
      <c r="E464">
        <v>28169.163371087001</v>
      </c>
      <c r="F464">
        <v>1</v>
      </c>
      <c r="G464">
        <v>0</v>
      </c>
      <c r="H464">
        <v>40</v>
      </c>
      <c r="I464">
        <v>0</v>
      </c>
      <c r="J464">
        <f>IF(Table1[[#This Row],[time]]&lt;7200000,1,0)</f>
        <v>1</v>
      </c>
      <c r="K464">
        <f>SUMIFS(Table1[time],Table1[repetition],Table1[[#This Row],[repetition]],Table1[config],Table1[[#This Row],[config]])</f>
        <v>8099649.3545075608</v>
      </c>
      <c r="L464">
        <v>4</v>
      </c>
    </row>
    <row r="465" spans="1:12" x14ac:dyDescent="0.2">
      <c r="A465">
        <v>1</v>
      </c>
      <c r="B465" t="s">
        <v>33</v>
      </c>
      <c r="C465" t="s">
        <v>10</v>
      </c>
      <c r="D465">
        <v>0</v>
      </c>
      <c r="E465">
        <v>32275.0010190065</v>
      </c>
      <c r="F465">
        <v>0</v>
      </c>
      <c r="G465">
        <v>0</v>
      </c>
      <c r="H465">
        <v>0</v>
      </c>
      <c r="I465">
        <v>0</v>
      </c>
      <c r="J465">
        <f>IF(Table1[[#This Row],[time]]&lt;7200000,1,0)</f>
        <v>1</v>
      </c>
      <c r="K465">
        <f>SUMIFS(Table1[time],Table1[repetition],Table1[[#This Row],[repetition]],Table1[config],Table1[[#This Row],[config]])</f>
        <v>8099649.3545075608</v>
      </c>
      <c r="L465">
        <v>4</v>
      </c>
    </row>
    <row r="466" spans="1:12" x14ac:dyDescent="0.2">
      <c r="A466">
        <v>1</v>
      </c>
      <c r="B466" t="s">
        <v>40</v>
      </c>
      <c r="C466" t="s">
        <v>10</v>
      </c>
      <c r="D466">
        <v>0</v>
      </c>
      <c r="E466">
        <v>7209141.8963579899</v>
      </c>
      <c r="F466">
        <v>0</v>
      </c>
      <c r="G466">
        <v>0</v>
      </c>
      <c r="H466">
        <v>5</v>
      </c>
      <c r="I466">
        <v>0</v>
      </c>
      <c r="J466">
        <f>IF(Table1[[#This Row],[time]]&lt;7200000,1,0)</f>
        <v>0</v>
      </c>
      <c r="K466">
        <f>SUMIFS(Table1[time],Table1[repetition],Table1[[#This Row],[repetition]],Table1[config],Table1[[#This Row],[config]])</f>
        <v>8099649.3545075608</v>
      </c>
      <c r="L466">
        <v>4</v>
      </c>
    </row>
    <row r="467" spans="1:12" x14ac:dyDescent="0.2">
      <c r="A467">
        <v>1</v>
      </c>
      <c r="B467" t="s">
        <v>50</v>
      </c>
      <c r="C467" t="s">
        <v>10</v>
      </c>
      <c r="D467">
        <v>0</v>
      </c>
      <c r="E467">
        <v>28152.782456018002</v>
      </c>
      <c r="F467">
        <v>4</v>
      </c>
      <c r="G467">
        <v>0</v>
      </c>
      <c r="H467">
        <v>42</v>
      </c>
      <c r="I467">
        <v>0</v>
      </c>
      <c r="J467">
        <f>IF(Table1[[#This Row],[time]]&lt;7200000,1,0)</f>
        <v>1</v>
      </c>
      <c r="K467">
        <f>SUMIFS(Table1[time],Table1[repetition],Table1[[#This Row],[repetition]],Table1[config],Table1[[#This Row],[config]])</f>
        <v>8099649.3545075608</v>
      </c>
      <c r="L467">
        <v>4</v>
      </c>
    </row>
    <row r="468" spans="1:12" x14ac:dyDescent="0.2">
      <c r="A468">
        <v>1</v>
      </c>
      <c r="B468" t="s">
        <v>42</v>
      </c>
      <c r="C468" t="s">
        <v>10</v>
      </c>
      <c r="D468">
        <v>0</v>
      </c>
      <c r="E468">
        <v>30983.068617992099</v>
      </c>
      <c r="F468">
        <v>0</v>
      </c>
      <c r="G468">
        <v>0</v>
      </c>
      <c r="H468">
        <v>0</v>
      </c>
      <c r="I468">
        <v>0</v>
      </c>
      <c r="J468">
        <f>IF(Table1[[#This Row],[time]]&lt;7200000,1,0)</f>
        <v>1</v>
      </c>
      <c r="K468">
        <f>SUMIFS(Table1[time],Table1[repetition],Table1[[#This Row],[repetition]],Table1[config],Table1[[#This Row],[config]])</f>
        <v>8099649.3545075608</v>
      </c>
      <c r="L468">
        <v>4</v>
      </c>
    </row>
    <row r="469" spans="1:12" x14ac:dyDescent="0.2">
      <c r="A469">
        <v>1</v>
      </c>
      <c r="B469" t="s">
        <v>56</v>
      </c>
      <c r="C469" t="s">
        <v>10</v>
      </c>
      <c r="D469">
        <v>0</v>
      </c>
      <c r="E469">
        <v>32023.760616080799</v>
      </c>
      <c r="F469">
        <v>3</v>
      </c>
      <c r="G469">
        <v>0</v>
      </c>
      <c r="H469">
        <v>82</v>
      </c>
      <c r="I469">
        <v>0</v>
      </c>
      <c r="J469">
        <f>IF(Table1[[#This Row],[time]]&lt;7200000,1,0)</f>
        <v>1</v>
      </c>
      <c r="K469">
        <f>SUMIFS(Table1[time],Table1[repetition],Table1[[#This Row],[repetition]],Table1[config],Table1[[#This Row],[config]])</f>
        <v>8099649.3545075608</v>
      </c>
      <c r="L469">
        <v>4</v>
      </c>
    </row>
    <row r="470" spans="1:12" x14ac:dyDescent="0.2">
      <c r="A470">
        <v>1</v>
      </c>
      <c r="B470" t="s">
        <v>45</v>
      </c>
      <c r="C470" t="s">
        <v>10</v>
      </c>
      <c r="D470">
        <v>0</v>
      </c>
      <c r="E470">
        <v>31111.4736869931</v>
      </c>
      <c r="F470">
        <v>10</v>
      </c>
      <c r="G470">
        <v>0</v>
      </c>
      <c r="H470">
        <v>97</v>
      </c>
      <c r="I470">
        <v>0</v>
      </c>
      <c r="J470">
        <f>IF(Table1[[#This Row],[time]]&lt;7200000,1,0)</f>
        <v>1</v>
      </c>
      <c r="K470">
        <f>SUMIFS(Table1[time],Table1[repetition],Table1[[#This Row],[repetition]],Table1[config],Table1[[#This Row],[config]])</f>
        <v>8099649.3545075608</v>
      </c>
      <c r="L470">
        <v>4</v>
      </c>
    </row>
    <row r="471" spans="1:12" x14ac:dyDescent="0.2">
      <c r="A471">
        <v>1</v>
      </c>
      <c r="B471" t="s">
        <v>53</v>
      </c>
      <c r="C471" t="s">
        <v>10</v>
      </c>
      <c r="D471">
        <v>0</v>
      </c>
      <c r="E471">
        <v>31223.3876129612</v>
      </c>
      <c r="F471">
        <v>2</v>
      </c>
      <c r="G471">
        <v>0</v>
      </c>
      <c r="H471">
        <v>19</v>
      </c>
      <c r="I471">
        <v>0</v>
      </c>
      <c r="J471">
        <f>IF(Table1[[#This Row],[time]]&lt;7200000,1,0)</f>
        <v>1</v>
      </c>
      <c r="K471">
        <f>SUMIFS(Table1[time],Table1[repetition],Table1[[#This Row],[repetition]],Table1[config],Table1[[#This Row],[config]])</f>
        <v>8099649.3545075608</v>
      </c>
      <c r="L471">
        <v>4</v>
      </c>
    </row>
    <row r="472" spans="1:12" x14ac:dyDescent="0.2">
      <c r="A472">
        <v>1</v>
      </c>
      <c r="B472" t="s">
        <v>41</v>
      </c>
      <c r="C472" t="s">
        <v>10</v>
      </c>
      <c r="D472">
        <v>0</v>
      </c>
      <c r="E472">
        <v>28373.402892961101</v>
      </c>
      <c r="F472">
        <v>6</v>
      </c>
      <c r="G472">
        <v>0</v>
      </c>
      <c r="H472">
        <v>42</v>
      </c>
      <c r="I472">
        <v>0</v>
      </c>
      <c r="J472">
        <f>IF(Table1[[#This Row],[time]]&lt;7200000,1,0)</f>
        <v>1</v>
      </c>
      <c r="K472">
        <f>SUMIFS(Table1[time],Table1[repetition],Table1[[#This Row],[repetition]],Table1[config],Table1[[#This Row],[config]])</f>
        <v>8099649.3545075608</v>
      </c>
      <c r="L472">
        <v>4</v>
      </c>
    </row>
    <row r="473" spans="1:12" x14ac:dyDescent="0.2">
      <c r="A473">
        <v>1</v>
      </c>
      <c r="B473" t="s">
        <v>30</v>
      </c>
      <c r="C473" t="s">
        <v>10</v>
      </c>
      <c r="D473">
        <v>0</v>
      </c>
      <c r="E473">
        <v>34591.413988964603</v>
      </c>
      <c r="F473">
        <v>4</v>
      </c>
      <c r="G473">
        <v>0</v>
      </c>
      <c r="H473">
        <v>53</v>
      </c>
      <c r="I473">
        <v>0</v>
      </c>
      <c r="J473">
        <f>IF(Table1[[#This Row],[time]]&lt;7200000,1,0)</f>
        <v>1</v>
      </c>
      <c r="K473">
        <f>SUMIFS(Table1[time],Table1[repetition],Table1[[#This Row],[repetition]],Table1[config],Table1[[#This Row],[config]])</f>
        <v>8099649.3545075608</v>
      </c>
      <c r="L473">
        <v>4</v>
      </c>
    </row>
    <row r="474" spans="1:12" x14ac:dyDescent="0.2">
      <c r="A474">
        <v>1</v>
      </c>
      <c r="B474" t="s">
        <v>54</v>
      </c>
      <c r="C474" t="s">
        <v>10</v>
      </c>
      <c r="D474">
        <v>0</v>
      </c>
      <c r="E474">
        <v>29143.630030099299</v>
      </c>
      <c r="F474">
        <v>0</v>
      </c>
      <c r="G474">
        <v>0</v>
      </c>
      <c r="H474">
        <v>0</v>
      </c>
      <c r="I474">
        <v>0</v>
      </c>
      <c r="J474">
        <f>IF(Table1[[#This Row],[time]]&lt;7200000,1,0)</f>
        <v>1</v>
      </c>
      <c r="K474">
        <f>SUMIFS(Table1[time],Table1[repetition],Table1[[#This Row],[repetition]],Table1[config],Table1[[#This Row],[config]])</f>
        <v>8099649.3545075608</v>
      </c>
      <c r="L474">
        <v>4</v>
      </c>
    </row>
    <row r="475" spans="1:12" x14ac:dyDescent="0.2">
      <c r="A475">
        <v>1</v>
      </c>
      <c r="B475" t="s">
        <v>39</v>
      </c>
      <c r="C475" t="s">
        <v>10</v>
      </c>
      <c r="D475">
        <v>0</v>
      </c>
      <c r="E475">
        <v>32305.021572043101</v>
      </c>
      <c r="F475">
        <v>4</v>
      </c>
      <c r="G475">
        <v>0</v>
      </c>
      <c r="H475">
        <v>0</v>
      </c>
      <c r="I475">
        <v>0</v>
      </c>
      <c r="J475">
        <f>IF(Table1[[#This Row],[time]]&lt;7200000,1,0)</f>
        <v>1</v>
      </c>
      <c r="K475">
        <f>SUMIFS(Table1[time],Table1[repetition],Table1[[#This Row],[repetition]],Table1[config],Table1[[#This Row],[config]])</f>
        <v>8099649.3545075608</v>
      </c>
      <c r="L475">
        <v>4</v>
      </c>
    </row>
    <row r="476" spans="1:12" x14ac:dyDescent="0.2">
      <c r="A476">
        <v>1</v>
      </c>
      <c r="B476" t="s">
        <v>49</v>
      </c>
      <c r="C476" t="s">
        <v>10</v>
      </c>
      <c r="D476">
        <v>0</v>
      </c>
      <c r="E476">
        <v>30387.520859017899</v>
      </c>
      <c r="F476">
        <v>0</v>
      </c>
      <c r="G476">
        <v>0</v>
      </c>
      <c r="H476">
        <v>0</v>
      </c>
      <c r="I476">
        <v>0</v>
      </c>
      <c r="J476">
        <f>IF(Table1[[#This Row],[time]]&lt;7200000,1,0)</f>
        <v>1</v>
      </c>
      <c r="K476">
        <f>SUMIFS(Table1[time],Table1[repetition],Table1[[#This Row],[repetition]],Table1[config],Table1[[#This Row],[config]])</f>
        <v>8099649.3545075608</v>
      </c>
      <c r="L476">
        <v>4</v>
      </c>
    </row>
    <row r="477" spans="1:12" x14ac:dyDescent="0.2">
      <c r="A477">
        <v>1</v>
      </c>
      <c r="B477" t="s">
        <v>47</v>
      </c>
      <c r="C477" t="s">
        <v>10</v>
      </c>
      <c r="D477">
        <v>0</v>
      </c>
      <c r="E477">
        <v>28818.370115011901</v>
      </c>
      <c r="F477">
        <v>2</v>
      </c>
      <c r="G477">
        <v>0</v>
      </c>
      <c r="H477">
        <v>23</v>
      </c>
      <c r="I477">
        <v>0</v>
      </c>
      <c r="J477">
        <f>IF(Table1[[#This Row],[time]]&lt;7200000,1,0)</f>
        <v>1</v>
      </c>
      <c r="K477">
        <f>SUMIFS(Table1[time],Table1[repetition],Table1[[#This Row],[repetition]],Table1[config],Table1[[#This Row],[config]])</f>
        <v>8099649.3545075608</v>
      </c>
      <c r="L477">
        <v>4</v>
      </c>
    </row>
    <row r="478" spans="1:12" x14ac:dyDescent="0.2">
      <c r="A478">
        <v>1</v>
      </c>
      <c r="B478" t="s">
        <v>57</v>
      </c>
      <c r="C478" t="s">
        <v>10</v>
      </c>
      <c r="D478">
        <v>0</v>
      </c>
      <c r="E478">
        <v>30786.442470038299</v>
      </c>
      <c r="F478">
        <v>1</v>
      </c>
      <c r="G478">
        <v>0</v>
      </c>
      <c r="H478">
        <v>2</v>
      </c>
      <c r="I478">
        <v>0</v>
      </c>
      <c r="J478">
        <f>IF(Table1[[#This Row],[time]]&lt;7200000,1,0)</f>
        <v>1</v>
      </c>
      <c r="K478">
        <f>SUMIFS(Table1[time],Table1[repetition],Table1[[#This Row],[repetition]],Table1[config],Table1[[#This Row],[config]])</f>
        <v>8099649.3545075608</v>
      </c>
      <c r="L478">
        <v>4</v>
      </c>
    </row>
    <row r="479" spans="1:12" x14ac:dyDescent="0.2">
      <c r="A479">
        <v>1</v>
      </c>
      <c r="B479" t="s">
        <v>46</v>
      </c>
      <c r="C479" t="s">
        <v>10</v>
      </c>
      <c r="D479">
        <v>0</v>
      </c>
      <c r="E479">
        <v>33206.404549069703</v>
      </c>
      <c r="F479">
        <v>7</v>
      </c>
      <c r="G479">
        <v>0</v>
      </c>
      <c r="H479">
        <v>33</v>
      </c>
      <c r="I479">
        <v>0</v>
      </c>
      <c r="J479">
        <f>IF(Table1[[#This Row],[time]]&lt;7200000,1,0)</f>
        <v>1</v>
      </c>
      <c r="K479">
        <f>SUMIFS(Table1[time],Table1[repetition],Table1[[#This Row],[repetition]],Table1[config],Table1[[#This Row],[config]])</f>
        <v>8099649.3545075608</v>
      </c>
      <c r="L479">
        <v>4</v>
      </c>
    </row>
    <row r="480" spans="1:12" x14ac:dyDescent="0.2">
      <c r="A480">
        <v>1</v>
      </c>
      <c r="B480" t="s">
        <v>36</v>
      </c>
      <c r="C480" t="s">
        <v>10</v>
      </c>
      <c r="D480">
        <v>0</v>
      </c>
      <c r="E480">
        <v>27799.475204083101</v>
      </c>
      <c r="F480">
        <v>0</v>
      </c>
      <c r="G480">
        <v>0</v>
      </c>
      <c r="H480">
        <v>0</v>
      </c>
      <c r="I480">
        <v>0</v>
      </c>
      <c r="J480">
        <f>IF(Table1[[#This Row],[time]]&lt;7200000,1,0)</f>
        <v>1</v>
      </c>
      <c r="K480">
        <f>SUMIFS(Table1[time],Table1[repetition],Table1[[#This Row],[repetition]],Table1[config],Table1[[#This Row],[config]])</f>
        <v>8099649.3545075608</v>
      </c>
      <c r="L480">
        <v>4</v>
      </c>
    </row>
    <row r="481" spans="1:12" x14ac:dyDescent="0.2">
      <c r="A481">
        <v>1</v>
      </c>
      <c r="B481" t="s">
        <v>55</v>
      </c>
      <c r="C481" t="s">
        <v>10</v>
      </c>
      <c r="D481">
        <v>0</v>
      </c>
      <c r="E481">
        <v>27720.9536699811</v>
      </c>
      <c r="F481">
        <v>0</v>
      </c>
      <c r="G481">
        <v>0</v>
      </c>
      <c r="H481">
        <v>0</v>
      </c>
      <c r="I481">
        <v>0</v>
      </c>
      <c r="J481">
        <f>IF(Table1[[#This Row],[time]]&lt;7200000,1,0)</f>
        <v>1</v>
      </c>
      <c r="K481">
        <f>SUMIFS(Table1[time],Table1[repetition],Table1[[#This Row],[repetition]],Table1[config],Table1[[#This Row],[config]])</f>
        <v>8099649.3545075608</v>
      </c>
      <c r="L481">
        <v>4</v>
      </c>
    </row>
    <row r="482" spans="1:12" x14ac:dyDescent="0.2">
      <c r="A482">
        <v>2</v>
      </c>
      <c r="B482" t="s">
        <v>30</v>
      </c>
      <c r="C482" t="s">
        <v>10</v>
      </c>
      <c r="D482">
        <v>0</v>
      </c>
      <c r="E482">
        <v>46213.235524948599</v>
      </c>
      <c r="F482">
        <v>4</v>
      </c>
      <c r="G482">
        <v>0</v>
      </c>
      <c r="H482">
        <v>53</v>
      </c>
      <c r="I482">
        <v>0</v>
      </c>
      <c r="J482">
        <f>IF(Table1[[#This Row],[time]]&lt;7200000,1,0)</f>
        <v>1</v>
      </c>
      <c r="K482">
        <f>SUMIFS(Table1[time],Table1[repetition],Table1[[#This Row],[repetition]],Table1[config],Table1[[#This Row],[config]])</f>
        <v>1557411.1875568037</v>
      </c>
      <c r="L482">
        <v>4</v>
      </c>
    </row>
    <row r="483" spans="1:12" x14ac:dyDescent="0.2">
      <c r="A483">
        <v>2</v>
      </c>
      <c r="B483" t="s">
        <v>36</v>
      </c>
      <c r="C483" t="s">
        <v>10</v>
      </c>
      <c r="D483">
        <v>0</v>
      </c>
      <c r="E483">
        <v>45738.601024029696</v>
      </c>
      <c r="F483">
        <v>0</v>
      </c>
      <c r="G483">
        <v>0</v>
      </c>
      <c r="H483">
        <v>0</v>
      </c>
      <c r="I483">
        <v>0</v>
      </c>
      <c r="J483">
        <f>IF(Table1[[#This Row],[time]]&lt;7200000,1,0)</f>
        <v>1</v>
      </c>
      <c r="K483">
        <f>SUMIFS(Table1[time],Table1[repetition],Table1[[#This Row],[repetition]],Table1[config],Table1[[#This Row],[config]])</f>
        <v>1557411.1875568037</v>
      </c>
      <c r="L483">
        <v>4</v>
      </c>
    </row>
    <row r="484" spans="1:12" x14ac:dyDescent="0.2">
      <c r="A484">
        <v>2</v>
      </c>
      <c r="B484" t="s">
        <v>35</v>
      </c>
      <c r="C484" t="s">
        <v>10</v>
      </c>
      <c r="D484">
        <v>0</v>
      </c>
      <c r="E484">
        <v>51332.6858889777</v>
      </c>
      <c r="F484">
        <v>0</v>
      </c>
      <c r="G484">
        <v>0</v>
      </c>
      <c r="H484">
        <v>0</v>
      </c>
      <c r="I484">
        <v>0</v>
      </c>
      <c r="J484">
        <f>IF(Table1[[#This Row],[time]]&lt;7200000,1,0)</f>
        <v>1</v>
      </c>
      <c r="K484">
        <f>SUMIFS(Table1[time],Table1[repetition],Table1[[#This Row],[repetition]],Table1[config],Table1[[#This Row],[config]])</f>
        <v>1557411.1875568037</v>
      </c>
      <c r="L484">
        <v>4</v>
      </c>
    </row>
    <row r="485" spans="1:12" x14ac:dyDescent="0.2">
      <c r="A485">
        <v>2</v>
      </c>
      <c r="B485" t="s">
        <v>29</v>
      </c>
      <c r="C485" t="s">
        <v>10</v>
      </c>
      <c r="D485">
        <v>0</v>
      </c>
      <c r="E485">
        <v>50450.943615985998</v>
      </c>
      <c r="F485">
        <v>0</v>
      </c>
      <c r="G485">
        <v>0</v>
      </c>
      <c r="H485">
        <v>28</v>
      </c>
      <c r="I485">
        <v>0</v>
      </c>
      <c r="J485">
        <f>IF(Table1[[#This Row],[time]]&lt;7200000,1,0)</f>
        <v>1</v>
      </c>
      <c r="K485">
        <f>SUMIFS(Table1[time],Table1[repetition],Table1[[#This Row],[repetition]],Table1[config],Table1[[#This Row],[config]])</f>
        <v>1557411.1875568037</v>
      </c>
      <c r="L485">
        <v>4</v>
      </c>
    </row>
    <row r="486" spans="1:12" x14ac:dyDescent="0.2">
      <c r="A486">
        <v>2</v>
      </c>
      <c r="B486" t="s">
        <v>48</v>
      </c>
      <c r="C486" t="s">
        <v>10</v>
      </c>
      <c r="D486">
        <v>0</v>
      </c>
      <c r="E486">
        <v>51803.034009877498</v>
      </c>
      <c r="F486">
        <v>0</v>
      </c>
      <c r="G486">
        <v>0</v>
      </c>
      <c r="H486">
        <v>0</v>
      </c>
      <c r="I486">
        <v>0</v>
      </c>
      <c r="J486">
        <f>IF(Table1[[#This Row],[time]]&lt;7200000,1,0)</f>
        <v>1</v>
      </c>
      <c r="K486">
        <f>SUMIFS(Table1[time],Table1[repetition],Table1[[#This Row],[repetition]],Table1[config],Table1[[#This Row],[config]])</f>
        <v>1557411.1875568037</v>
      </c>
      <c r="L486">
        <v>4</v>
      </c>
    </row>
    <row r="487" spans="1:12" x14ac:dyDescent="0.2">
      <c r="A487">
        <v>2</v>
      </c>
      <c r="B487" t="s">
        <v>28</v>
      </c>
      <c r="C487" t="s">
        <v>10</v>
      </c>
      <c r="D487">
        <v>0</v>
      </c>
      <c r="E487">
        <v>52566.439661895798</v>
      </c>
      <c r="F487">
        <v>0</v>
      </c>
      <c r="G487">
        <v>0</v>
      </c>
      <c r="H487">
        <v>0</v>
      </c>
      <c r="I487">
        <v>0</v>
      </c>
      <c r="J487">
        <f>IF(Table1[[#This Row],[time]]&lt;7200000,1,0)</f>
        <v>1</v>
      </c>
      <c r="K487">
        <f>SUMIFS(Table1[time],Table1[repetition],Table1[[#This Row],[repetition]],Table1[config],Table1[[#This Row],[config]])</f>
        <v>1557411.1875568037</v>
      </c>
      <c r="L487">
        <v>4</v>
      </c>
    </row>
    <row r="488" spans="1:12" x14ac:dyDescent="0.2">
      <c r="A488">
        <v>2</v>
      </c>
      <c r="B488" t="s">
        <v>50</v>
      </c>
      <c r="C488" t="s">
        <v>10</v>
      </c>
      <c r="D488">
        <v>0</v>
      </c>
      <c r="E488">
        <v>22015.8854972105</v>
      </c>
      <c r="F488">
        <v>4</v>
      </c>
      <c r="G488">
        <v>0</v>
      </c>
      <c r="H488">
        <v>42</v>
      </c>
      <c r="I488">
        <v>0</v>
      </c>
      <c r="J488">
        <f>IF(Table1[[#This Row],[time]]&lt;7200000,1,0)</f>
        <v>1</v>
      </c>
      <c r="K488">
        <f>SUMIFS(Table1[time],Table1[repetition],Table1[[#This Row],[repetition]],Table1[config],Table1[[#This Row],[config]])</f>
        <v>1557411.1875568037</v>
      </c>
      <c r="L488">
        <v>4</v>
      </c>
    </row>
    <row r="489" spans="1:12" x14ac:dyDescent="0.2">
      <c r="A489">
        <v>2</v>
      </c>
      <c r="B489" t="s">
        <v>57</v>
      </c>
      <c r="C489" t="s">
        <v>10</v>
      </c>
      <c r="D489">
        <v>0</v>
      </c>
      <c r="E489">
        <v>50727.213359903501</v>
      </c>
      <c r="F489">
        <v>1</v>
      </c>
      <c r="G489">
        <v>0</v>
      </c>
      <c r="H489">
        <v>2</v>
      </c>
      <c r="I489">
        <v>0</v>
      </c>
      <c r="J489">
        <f>IF(Table1[[#This Row],[time]]&lt;7200000,1,0)</f>
        <v>1</v>
      </c>
      <c r="K489">
        <f>SUMIFS(Table1[time],Table1[repetition],Table1[[#This Row],[repetition]],Table1[config],Table1[[#This Row],[config]])</f>
        <v>1557411.1875568037</v>
      </c>
      <c r="L489">
        <v>4</v>
      </c>
    </row>
    <row r="490" spans="1:12" x14ac:dyDescent="0.2">
      <c r="A490">
        <v>2</v>
      </c>
      <c r="B490" t="s">
        <v>45</v>
      </c>
      <c r="C490" t="s">
        <v>10</v>
      </c>
      <c r="D490">
        <v>0</v>
      </c>
      <c r="E490">
        <v>50926.431472878903</v>
      </c>
      <c r="F490">
        <v>10</v>
      </c>
      <c r="G490">
        <v>0</v>
      </c>
      <c r="H490">
        <v>97</v>
      </c>
      <c r="I490">
        <v>0</v>
      </c>
      <c r="J490">
        <f>IF(Table1[[#This Row],[time]]&lt;7200000,1,0)</f>
        <v>1</v>
      </c>
      <c r="K490">
        <f>SUMIFS(Table1[time],Table1[repetition],Table1[[#This Row],[repetition]],Table1[config],Table1[[#This Row],[config]])</f>
        <v>1557411.1875568037</v>
      </c>
      <c r="L490">
        <v>4</v>
      </c>
    </row>
    <row r="491" spans="1:12" x14ac:dyDescent="0.2">
      <c r="A491">
        <v>2</v>
      </c>
      <c r="B491" t="s">
        <v>56</v>
      </c>
      <c r="C491" t="s">
        <v>10</v>
      </c>
      <c r="D491">
        <v>0</v>
      </c>
      <c r="E491">
        <v>52592.345456126997</v>
      </c>
      <c r="F491">
        <v>3</v>
      </c>
      <c r="G491">
        <v>0</v>
      </c>
      <c r="H491">
        <v>82</v>
      </c>
      <c r="I491">
        <v>0</v>
      </c>
      <c r="J491">
        <f>IF(Table1[[#This Row],[time]]&lt;7200000,1,0)</f>
        <v>1</v>
      </c>
      <c r="K491">
        <f>SUMIFS(Table1[time],Table1[repetition],Table1[[#This Row],[repetition]],Table1[config],Table1[[#This Row],[config]])</f>
        <v>1557411.1875568037</v>
      </c>
      <c r="L491">
        <v>4</v>
      </c>
    </row>
    <row r="492" spans="1:12" x14ac:dyDescent="0.2">
      <c r="A492">
        <v>2</v>
      </c>
      <c r="B492" t="s">
        <v>39</v>
      </c>
      <c r="C492" t="s">
        <v>10</v>
      </c>
      <c r="D492">
        <v>0</v>
      </c>
      <c r="E492">
        <v>53123.829853953699</v>
      </c>
      <c r="F492">
        <v>4</v>
      </c>
      <c r="G492">
        <v>0</v>
      </c>
      <c r="H492">
        <v>0</v>
      </c>
      <c r="I492">
        <v>0</v>
      </c>
      <c r="J492">
        <f>IF(Table1[[#This Row],[time]]&lt;7200000,1,0)</f>
        <v>1</v>
      </c>
      <c r="K492">
        <f>SUMIFS(Table1[time],Table1[repetition],Table1[[#This Row],[repetition]],Table1[config],Table1[[#This Row],[config]])</f>
        <v>1557411.1875568037</v>
      </c>
      <c r="L492">
        <v>4</v>
      </c>
    </row>
    <row r="493" spans="1:12" x14ac:dyDescent="0.2">
      <c r="A493">
        <v>2</v>
      </c>
      <c r="B493" t="s">
        <v>32</v>
      </c>
      <c r="C493" t="s">
        <v>10</v>
      </c>
      <c r="D493">
        <v>0</v>
      </c>
      <c r="E493">
        <v>51588.135576108398</v>
      </c>
      <c r="F493">
        <v>1</v>
      </c>
      <c r="G493">
        <v>0</v>
      </c>
      <c r="H493">
        <v>0</v>
      </c>
      <c r="I493">
        <v>0</v>
      </c>
      <c r="J493">
        <f>IF(Table1[[#This Row],[time]]&lt;7200000,1,0)</f>
        <v>1</v>
      </c>
      <c r="K493">
        <f>SUMIFS(Table1[time],Table1[repetition],Table1[[#This Row],[repetition]],Table1[config],Table1[[#This Row],[config]])</f>
        <v>1557411.1875568037</v>
      </c>
      <c r="L493">
        <v>4</v>
      </c>
    </row>
    <row r="494" spans="1:12" x14ac:dyDescent="0.2">
      <c r="A494">
        <v>2</v>
      </c>
      <c r="B494" t="s">
        <v>46</v>
      </c>
      <c r="C494" t="s">
        <v>10</v>
      </c>
      <c r="D494">
        <v>0</v>
      </c>
      <c r="E494">
        <v>50821.453004842602</v>
      </c>
      <c r="F494">
        <v>7</v>
      </c>
      <c r="G494">
        <v>0</v>
      </c>
      <c r="H494">
        <v>33</v>
      </c>
      <c r="I494">
        <v>0</v>
      </c>
      <c r="J494">
        <f>IF(Table1[[#This Row],[time]]&lt;7200000,1,0)</f>
        <v>1</v>
      </c>
      <c r="K494">
        <f>SUMIFS(Table1[time],Table1[repetition],Table1[[#This Row],[repetition]],Table1[config],Table1[[#This Row],[config]])</f>
        <v>1557411.1875568037</v>
      </c>
      <c r="L494">
        <v>4</v>
      </c>
    </row>
    <row r="495" spans="1:12" x14ac:dyDescent="0.2">
      <c r="A495">
        <v>2</v>
      </c>
      <c r="B495" t="s">
        <v>38</v>
      </c>
      <c r="C495" t="s">
        <v>10</v>
      </c>
      <c r="D495">
        <v>0</v>
      </c>
      <c r="E495">
        <v>50792.921696090998</v>
      </c>
      <c r="F495">
        <v>2</v>
      </c>
      <c r="G495">
        <v>0</v>
      </c>
      <c r="H495">
        <v>8</v>
      </c>
      <c r="I495">
        <v>0</v>
      </c>
      <c r="J495">
        <f>IF(Table1[[#This Row],[time]]&lt;7200000,1,0)</f>
        <v>1</v>
      </c>
      <c r="K495">
        <f>SUMIFS(Table1[time],Table1[repetition],Table1[[#This Row],[repetition]],Table1[config],Table1[[#This Row],[config]])</f>
        <v>1557411.1875568037</v>
      </c>
      <c r="L495">
        <v>4</v>
      </c>
    </row>
    <row r="496" spans="1:12" x14ac:dyDescent="0.2">
      <c r="A496">
        <v>2</v>
      </c>
      <c r="B496" t="s">
        <v>47</v>
      </c>
      <c r="C496" t="s">
        <v>10</v>
      </c>
      <c r="D496">
        <v>0</v>
      </c>
      <c r="E496">
        <v>49275.903874076903</v>
      </c>
      <c r="F496">
        <v>2</v>
      </c>
      <c r="G496">
        <v>0</v>
      </c>
      <c r="H496">
        <v>23</v>
      </c>
      <c r="I496">
        <v>0</v>
      </c>
      <c r="J496">
        <f>IF(Table1[[#This Row],[time]]&lt;7200000,1,0)</f>
        <v>1</v>
      </c>
      <c r="K496">
        <f>SUMIFS(Table1[time],Table1[repetition],Table1[[#This Row],[repetition]],Table1[config],Table1[[#This Row],[config]])</f>
        <v>1557411.1875568037</v>
      </c>
      <c r="L496">
        <v>4</v>
      </c>
    </row>
    <row r="497" spans="1:12" x14ac:dyDescent="0.2">
      <c r="A497">
        <v>2</v>
      </c>
      <c r="B497" t="s">
        <v>42</v>
      </c>
      <c r="C497" t="s">
        <v>10</v>
      </c>
      <c r="D497">
        <v>0</v>
      </c>
      <c r="E497">
        <v>52565.388613846102</v>
      </c>
      <c r="F497">
        <v>0</v>
      </c>
      <c r="G497">
        <v>0</v>
      </c>
      <c r="H497">
        <v>0</v>
      </c>
      <c r="I497">
        <v>0</v>
      </c>
      <c r="J497">
        <f>IF(Table1[[#This Row],[time]]&lt;7200000,1,0)</f>
        <v>1</v>
      </c>
      <c r="K497">
        <f>SUMIFS(Table1[time],Table1[repetition],Table1[[#This Row],[repetition]],Table1[config],Table1[[#This Row],[config]])</f>
        <v>1557411.1875568037</v>
      </c>
      <c r="L497">
        <v>4</v>
      </c>
    </row>
    <row r="498" spans="1:12" x14ac:dyDescent="0.2">
      <c r="A498">
        <v>2</v>
      </c>
      <c r="B498" t="s">
        <v>52</v>
      </c>
      <c r="C498" t="s">
        <v>10</v>
      </c>
      <c r="D498">
        <v>0</v>
      </c>
      <c r="E498">
        <v>51588.126668939301</v>
      </c>
      <c r="F498">
        <v>1</v>
      </c>
      <c r="G498">
        <v>0</v>
      </c>
      <c r="H498">
        <v>40</v>
      </c>
      <c r="I498">
        <v>0</v>
      </c>
      <c r="J498">
        <f>IF(Table1[[#This Row],[time]]&lt;7200000,1,0)</f>
        <v>1</v>
      </c>
      <c r="K498">
        <f>SUMIFS(Table1[time],Table1[repetition],Table1[[#This Row],[repetition]],Table1[config],Table1[[#This Row],[config]])</f>
        <v>1557411.1875568037</v>
      </c>
      <c r="L498">
        <v>4</v>
      </c>
    </row>
    <row r="499" spans="1:12" x14ac:dyDescent="0.2">
      <c r="A499">
        <v>2</v>
      </c>
      <c r="B499" t="s">
        <v>40</v>
      </c>
      <c r="C499" t="s">
        <v>10</v>
      </c>
      <c r="D499">
        <v>0</v>
      </c>
      <c r="E499">
        <v>112768.012961838</v>
      </c>
      <c r="F499">
        <v>0</v>
      </c>
      <c r="G499">
        <v>0</v>
      </c>
      <c r="H499">
        <v>5</v>
      </c>
      <c r="I499">
        <v>0</v>
      </c>
      <c r="J499">
        <f>IF(Table1[[#This Row],[time]]&lt;7200000,1,0)</f>
        <v>1</v>
      </c>
      <c r="K499">
        <f>SUMIFS(Table1[time],Table1[repetition],Table1[[#This Row],[repetition]],Table1[config],Table1[[#This Row],[config]])</f>
        <v>1557411.1875568037</v>
      </c>
      <c r="L499">
        <v>4</v>
      </c>
    </row>
    <row r="500" spans="1:12" x14ac:dyDescent="0.2">
      <c r="A500">
        <v>2</v>
      </c>
      <c r="B500" t="s">
        <v>55</v>
      </c>
      <c r="C500" t="s">
        <v>10</v>
      </c>
      <c r="D500">
        <v>0</v>
      </c>
      <c r="E500">
        <v>46258.7157699745</v>
      </c>
      <c r="F500">
        <v>0</v>
      </c>
      <c r="G500">
        <v>0</v>
      </c>
      <c r="H500">
        <v>0</v>
      </c>
      <c r="I500">
        <v>0</v>
      </c>
      <c r="J500">
        <f>IF(Table1[[#This Row],[time]]&lt;7200000,1,0)</f>
        <v>1</v>
      </c>
      <c r="K500">
        <f>SUMIFS(Table1[time],Table1[repetition],Table1[[#This Row],[repetition]],Table1[config],Table1[[#This Row],[config]])</f>
        <v>1557411.1875568037</v>
      </c>
      <c r="L500">
        <v>4</v>
      </c>
    </row>
    <row r="501" spans="1:12" x14ac:dyDescent="0.2">
      <c r="A501">
        <v>2</v>
      </c>
      <c r="B501" t="s">
        <v>54</v>
      </c>
      <c r="C501" t="s">
        <v>10</v>
      </c>
      <c r="D501">
        <v>0</v>
      </c>
      <c r="E501">
        <v>45666.901153977902</v>
      </c>
      <c r="F501">
        <v>0</v>
      </c>
      <c r="G501">
        <v>0</v>
      </c>
      <c r="H501">
        <v>0</v>
      </c>
      <c r="I501">
        <v>0</v>
      </c>
      <c r="J501">
        <f>IF(Table1[[#This Row],[time]]&lt;7200000,1,0)</f>
        <v>1</v>
      </c>
      <c r="K501">
        <f>SUMIFS(Table1[time],Table1[repetition],Table1[[#This Row],[repetition]],Table1[config],Table1[[#This Row],[config]])</f>
        <v>1557411.1875568037</v>
      </c>
      <c r="L501">
        <v>4</v>
      </c>
    </row>
    <row r="502" spans="1:12" x14ac:dyDescent="0.2">
      <c r="A502">
        <v>2</v>
      </c>
      <c r="B502" t="s">
        <v>44</v>
      </c>
      <c r="C502" t="s">
        <v>10</v>
      </c>
      <c r="D502">
        <v>0</v>
      </c>
      <c r="E502">
        <v>50795.854644151397</v>
      </c>
      <c r="F502">
        <v>27</v>
      </c>
      <c r="G502">
        <v>0</v>
      </c>
      <c r="H502">
        <v>215</v>
      </c>
      <c r="I502">
        <v>0</v>
      </c>
      <c r="J502">
        <f>IF(Table1[[#This Row],[time]]&lt;7200000,1,0)</f>
        <v>1</v>
      </c>
      <c r="K502">
        <f>SUMIFS(Table1[time],Table1[repetition],Table1[[#This Row],[repetition]],Table1[config],Table1[[#This Row],[config]])</f>
        <v>1557411.1875568037</v>
      </c>
      <c r="L502">
        <v>4</v>
      </c>
    </row>
    <row r="503" spans="1:12" x14ac:dyDescent="0.2">
      <c r="A503">
        <v>2</v>
      </c>
      <c r="B503" t="s">
        <v>37</v>
      </c>
      <c r="C503" t="s">
        <v>10</v>
      </c>
      <c r="D503">
        <v>0</v>
      </c>
      <c r="E503">
        <v>51599.491487955602</v>
      </c>
      <c r="F503">
        <v>0</v>
      </c>
      <c r="G503">
        <v>0</v>
      </c>
      <c r="H503">
        <v>0</v>
      </c>
      <c r="I503">
        <v>0</v>
      </c>
      <c r="J503">
        <f>IF(Table1[[#This Row],[time]]&lt;7200000,1,0)</f>
        <v>1</v>
      </c>
      <c r="K503">
        <f>SUMIFS(Table1[time],Table1[repetition],Table1[[#This Row],[repetition]],Table1[config],Table1[[#This Row],[config]])</f>
        <v>1557411.1875568037</v>
      </c>
      <c r="L503">
        <v>4</v>
      </c>
    </row>
    <row r="504" spans="1:12" x14ac:dyDescent="0.2">
      <c r="A504">
        <v>2</v>
      </c>
      <c r="B504" t="s">
        <v>51</v>
      </c>
      <c r="C504" t="s">
        <v>10</v>
      </c>
      <c r="D504">
        <v>0</v>
      </c>
      <c r="E504">
        <v>51587.546449154601</v>
      </c>
      <c r="F504">
        <v>0</v>
      </c>
      <c r="G504">
        <v>0</v>
      </c>
      <c r="H504">
        <v>0</v>
      </c>
      <c r="I504">
        <v>0</v>
      </c>
      <c r="J504">
        <f>IF(Table1[[#This Row],[time]]&lt;7200000,1,0)</f>
        <v>1</v>
      </c>
      <c r="K504">
        <f>SUMIFS(Table1[time],Table1[repetition],Table1[[#This Row],[repetition]],Table1[config],Table1[[#This Row],[config]])</f>
        <v>1557411.1875568037</v>
      </c>
      <c r="L504">
        <v>4</v>
      </c>
    </row>
    <row r="505" spans="1:12" x14ac:dyDescent="0.2">
      <c r="A505">
        <v>2</v>
      </c>
      <c r="B505" t="s">
        <v>53</v>
      </c>
      <c r="C505" t="s">
        <v>10</v>
      </c>
      <c r="D505">
        <v>0</v>
      </c>
      <c r="E505">
        <v>51588.132057106101</v>
      </c>
      <c r="F505">
        <v>2</v>
      </c>
      <c r="G505">
        <v>0</v>
      </c>
      <c r="H505">
        <v>19</v>
      </c>
      <c r="I505">
        <v>0</v>
      </c>
      <c r="J505">
        <f>IF(Table1[[#This Row],[time]]&lt;7200000,1,0)</f>
        <v>1</v>
      </c>
      <c r="K505">
        <f>SUMIFS(Table1[time],Table1[repetition],Table1[[#This Row],[repetition]],Table1[config],Table1[[#This Row],[config]])</f>
        <v>1557411.1875568037</v>
      </c>
      <c r="L505">
        <v>4</v>
      </c>
    </row>
    <row r="506" spans="1:12" x14ac:dyDescent="0.2">
      <c r="A506">
        <v>2</v>
      </c>
      <c r="B506" t="s">
        <v>34</v>
      </c>
      <c r="C506" t="s">
        <v>10</v>
      </c>
      <c r="D506">
        <v>0</v>
      </c>
      <c r="E506">
        <v>51587.096145842203</v>
      </c>
      <c r="F506">
        <v>1</v>
      </c>
      <c r="G506">
        <v>0</v>
      </c>
      <c r="H506">
        <v>0</v>
      </c>
      <c r="I506">
        <v>0</v>
      </c>
      <c r="J506">
        <f>IF(Table1[[#This Row],[time]]&lt;7200000,1,0)</f>
        <v>1</v>
      </c>
      <c r="K506">
        <f>SUMIFS(Table1[time],Table1[repetition],Table1[[#This Row],[repetition]],Table1[config],Table1[[#This Row],[config]])</f>
        <v>1557411.1875568037</v>
      </c>
      <c r="L506">
        <v>4</v>
      </c>
    </row>
    <row r="507" spans="1:12" x14ac:dyDescent="0.2">
      <c r="A507">
        <v>2</v>
      </c>
      <c r="B507" t="s">
        <v>33</v>
      </c>
      <c r="C507" t="s">
        <v>10</v>
      </c>
      <c r="D507">
        <v>0</v>
      </c>
      <c r="E507">
        <v>54819.4239740259</v>
      </c>
      <c r="F507">
        <v>0</v>
      </c>
      <c r="G507">
        <v>0</v>
      </c>
      <c r="H507">
        <v>0</v>
      </c>
      <c r="I507">
        <v>0</v>
      </c>
      <c r="J507">
        <f>IF(Table1[[#This Row],[time]]&lt;7200000,1,0)</f>
        <v>1</v>
      </c>
      <c r="K507">
        <f>SUMIFS(Table1[time],Table1[repetition],Table1[[#This Row],[repetition]],Table1[config],Table1[[#This Row],[config]])</f>
        <v>1557411.1875568037</v>
      </c>
      <c r="L507">
        <v>4</v>
      </c>
    </row>
    <row r="508" spans="1:12" x14ac:dyDescent="0.2">
      <c r="A508">
        <v>2</v>
      </c>
      <c r="B508" t="s">
        <v>31</v>
      </c>
      <c r="C508" t="s">
        <v>10</v>
      </c>
      <c r="D508">
        <v>0</v>
      </c>
      <c r="E508">
        <v>51583.823094144398</v>
      </c>
      <c r="F508">
        <v>0</v>
      </c>
      <c r="G508">
        <v>0</v>
      </c>
      <c r="H508">
        <v>12</v>
      </c>
      <c r="I508">
        <v>0</v>
      </c>
      <c r="J508">
        <f>IF(Table1[[#This Row],[time]]&lt;7200000,1,0)</f>
        <v>1</v>
      </c>
      <c r="K508">
        <f>SUMIFS(Table1[time],Table1[repetition],Table1[[#This Row],[repetition]],Table1[config],Table1[[#This Row],[config]])</f>
        <v>1557411.1875568037</v>
      </c>
      <c r="L508">
        <v>4</v>
      </c>
    </row>
    <row r="509" spans="1:12" x14ac:dyDescent="0.2">
      <c r="A509">
        <v>2</v>
      </c>
      <c r="B509" t="s">
        <v>41</v>
      </c>
      <c r="C509" t="s">
        <v>10</v>
      </c>
      <c r="D509">
        <v>0</v>
      </c>
      <c r="E509">
        <v>52564.830009825499</v>
      </c>
      <c r="F509">
        <v>6</v>
      </c>
      <c r="G509">
        <v>0</v>
      </c>
      <c r="H509">
        <v>42</v>
      </c>
      <c r="I509">
        <v>0</v>
      </c>
      <c r="J509">
        <f>IF(Table1[[#This Row],[time]]&lt;7200000,1,0)</f>
        <v>1</v>
      </c>
      <c r="K509">
        <f>SUMIFS(Table1[time],Table1[repetition],Table1[[#This Row],[repetition]],Table1[config],Table1[[#This Row],[config]])</f>
        <v>1557411.1875568037</v>
      </c>
      <c r="L509">
        <v>4</v>
      </c>
    </row>
    <row r="510" spans="1:12" x14ac:dyDescent="0.2">
      <c r="A510">
        <v>2</v>
      </c>
      <c r="B510" t="s">
        <v>49</v>
      </c>
      <c r="C510" t="s">
        <v>10</v>
      </c>
      <c r="D510">
        <v>0</v>
      </c>
      <c r="E510">
        <v>51682.190367020601</v>
      </c>
      <c r="F510">
        <v>0</v>
      </c>
      <c r="G510">
        <v>0</v>
      </c>
      <c r="H510">
        <v>0</v>
      </c>
      <c r="I510">
        <v>0</v>
      </c>
      <c r="J510">
        <f>IF(Table1[[#This Row],[time]]&lt;7200000,1,0)</f>
        <v>1</v>
      </c>
      <c r="K510">
        <f>SUMIFS(Table1[time],Table1[repetition],Table1[[#This Row],[repetition]],Table1[config],Table1[[#This Row],[config]])</f>
        <v>1557411.1875568037</v>
      </c>
      <c r="L510">
        <v>4</v>
      </c>
    </row>
    <row r="511" spans="1:12" x14ac:dyDescent="0.2">
      <c r="A511">
        <v>2</v>
      </c>
      <c r="B511" t="s">
        <v>43</v>
      </c>
      <c r="C511" t="s">
        <v>10</v>
      </c>
      <c r="D511">
        <v>0</v>
      </c>
      <c r="E511">
        <v>50786.594642093398</v>
      </c>
      <c r="F511">
        <v>0</v>
      </c>
      <c r="G511">
        <v>0</v>
      </c>
      <c r="H511">
        <v>0</v>
      </c>
      <c r="I511">
        <v>0</v>
      </c>
      <c r="J511">
        <f>IF(Table1[[#This Row],[time]]&lt;7200000,1,0)</f>
        <v>1</v>
      </c>
      <c r="K511">
        <f>SUMIFS(Table1[time],Table1[repetition],Table1[[#This Row],[repetition]],Table1[config],Table1[[#This Row],[config]])</f>
        <v>1557411.1875568037</v>
      </c>
      <c r="L511">
        <v>4</v>
      </c>
    </row>
    <row r="512" spans="1:12" x14ac:dyDescent="0.2">
      <c r="A512">
        <v>3</v>
      </c>
      <c r="B512" t="s">
        <v>41</v>
      </c>
      <c r="C512" t="s">
        <v>10</v>
      </c>
      <c r="D512">
        <v>0</v>
      </c>
      <c r="E512">
        <v>48948.432741220997</v>
      </c>
      <c r="F512">
        <v>6</v>
      </c>
      <c r="G512">
        <v>0</v>
      </c>
      <c r="H512">
        <v>42</v>
      </c>
      <c r="I512">
        <v>0</v>
      </c>
      <c r="J512">
        <f>IF(Table1[[#This Row],[time]]&lt;7200000,1,0)</f>
        <v>1</v>
      </c>
      <c r="K512">
        <f>SUMIFS(Table1[time],Table1[repetition],Table1[[#This Row],[repetition]],Table1[config],Table1[[#This Row],[config]])</f>
        <v>8640913.987824684</v>
      </c>
      <c r="L512">
        <v>4</v>
      </c>
    </row>
    <row r="513" spans="1:12" x14ac:dyDescent="0.2">
      <c r="A513">
        <v>3</v>
      </c>
      <c r="B513" t="s">
        <v>53</v>
      </c>
      <c r="C513" t="s">
        <v>10</v>
      </c>
      <c r="D513">
        <v>0</v>
      </c>
      <c r="E513">
        <v>49220.950538292498</v>
      </c>
      <c r="F513">
        <v>2</v>
      </c>
      <c r="G513">
        <v>0</v>
      </c>
      <c r="H513">
        <v>19</v>
      </c>
      <c r="I513">
        <v>0</v>
      </c>
      <c r="J513">
        <f>IF(Table1[[#This Row],[time]]&lt;7200000,1,0)</f>
        <v>1</v>
      </c>
      <c r="K513">
        <f>SUMIFS(Table1[time],Table1[repetition],Table1[[#This Row],[repetition]],Table1[config],Table1[[#This Row],[config]])</f>
        <v>8640913.987824684</v>
      </c>
      <c r="L513">
        <v>4</v>
      </c>
    </row>
    <row r="514" spans="1:12" x14ac:dyDescent="0.2">
      <c r="A514">
        <v>3</v>
      </c>
      <c r="B514" t="s">
        <v>39</v>
      </c>
      <c r="C514" t="s">
        <v>10</v>
      </c>
      <c r="D514">
        <v>0</v>
      </c>
      <c r="E514">
        <v>49258.876868989297</v>
      </c>
      <c r="F514">
        <v>4</v>
      </c>
      <c r="G514">
        <v>0</v>
      </c>
      <c r="H514">
        <v>0</v>
      </c>
      <c r="I514">
        <v>0</v>
      </c>
      <c r="J514">
        <f>IF(Table1[[#This Row],[time]]&lt;7200000,1,0)</f>
        <v>1</v>
      </c>
      <c r="K514">
        <f>SUMIFS(Table1[time],Table1[repetition],Table1[[#This Row],[repetition]],Table1[config],Table1[[#This Row],[config]])</f>
        <v>8640913.987824684</v>
      </c>
      <c r="L514">
        <v>4</v>
      </c>
    </row>
    <row r="515" spans="1:12" x14ac:dyDescent="0.2">
      <c r="A515">
        <v>3</v>
      </c>
      <c r="B515" t="s">
        <v>28</v>
      </c>
      <c r="C515" t="s">
        <v>10</v>
      </c>
      <c r="D515">
        <v>0</v>
      </c>
      <c r="E515">
        <v>49163.110964000203</v>
      </c>
      <c r="F515">
        <v>0</v>
      </c>
      <c r="G515">
        <v>0</v>
      </c>
      <c r="H515">
        <v>0</v>
      </c>
      <c r="I515">
        <v>0</v>
      </c>
      <c r="J515">
        <f>IF(Table1[[#This Row],[time]]&lt;7200000,1,0)</f>
        <v>1</v>
      </c>
      <c r="K515">
        <f>SUMIFS(Table1[time],Table1[repetition],Table1[[#This Row],[repetition]],Table1[config],Table1[[#This Row],[config]])</f>
        <v>8640913.987824684</v>
      </c>
      <c r="L515">
        <v>4</v>
      </c>
    </row>
    <row r="516" spans="1:12" x14ac:dyDescent="0.2">
      <c r="A516">
        <v>3</v>
      </c>
      <c r="B516" t="s">
        <v>29</v>
      </c>
      <c r="C516" t="s">
        <v>10</v>
      </c>
      <c r="D516">
        <v>0</v>
      </c>
      <c r="E516">
        <v>49177.369515877203</v>
      </c>
      <c r="F516">
        <v>0</v>
      </c>
      <c r="G516">
        <v>0</v>
      </c>
      <c r="H516">
        <v>28</v>
      </c>
      <c r="I516">
        <v>0</v>
      </c>
      <c r="J516">
        <f>IF(Table1[[#This Row],[time]]&lt;7200000,1,0)</f>
        <v>1</v>
      </c>
      <c r="K516">
        <f>SUMIFS(Table1[time],Table1[repetition],Table1[[#This Row],[repetition]],Table1[config],Table1[[#This Row],[config]])</f>
        <v>8640913.987824684</v>
      </c>
      <c r="L516">
        <v>4</v>
      </c>
    </row>
    <row r="517" spans="1:12" x14ac:dyDescent="0.2">
      <c r="A517">
        <v>3</v>
      </c>
      <c r="B517" t="s">
        <v>49</v>
      </c>
      <c r="C517" t="s">
        <v>10</v>
      </c>
      <c r="D517">
        <v>0</v>
      </c>
      <c r="E517">
        <v>49131.704092956999</v>
      </c>
      <c r="F517">
        <v>0</v>
      </c>
      <c r="G517">
        <v>0</v>
      </c>
      <c r="H517">
        <v>0</v>
      </c>
      <c r="I517">
        <v>0</v>
      </c>
      <c r="J517">
        <f>IF(Table1[[#This Row],[time]]&lt;7200000,1,0)</f>
        <v>1</v>
      </c>
      <c r="K517">
        <f>SUMIFS(Table1[time],Table1[repetition],Table1[[#This Row],[repetition]],Table1[config],Table1[[#This Row],[config]])</f>
        <v>8640913.987824684</v>
      </c>
      <c r="L517">
        <v>4</v>
      </c>
    </row>
    <row r="518" spans="1:12" x14ac:dyDescent="0.2">
      <c r="A518">
        <v>3</v>
      </c>
      <c r="B518" t="s">
        <v>34</v>
      </c>
      <c r="C518" t="s">
        <v>10</v>
      </c>
      <c r="D518">
        <v>0</v>
      </c>
      <c r="E518">
        <v>49097.439917735697</v>
      </c>
      <c r="F518">
        <v>1</v>
      </c>
      <c r="G518">
        <v>0</v>
      </c>
      <c r="H518">
        <v>0</v>
      </c>
      <c r="I518">
        <v>0</v>
      </c>
      <c r="J518">
        <f>IF(Table1[[#This Row],[time]]&lt;7200000,1,0)</f>
        <v>1</v>
      </c>
      <c r="K518">
        <f>SUMIFS(Table1[time],Table1[repetition],Table1[[#This Row],[repetition]],Table1[config],Table1[[#This Row],[config]])</f>
        <v>8640913.987824684</v>
      </c>
      <c r="L518">
        <v>4</v>
      </c>
    </row>
    <row r="519" spans="1:12" x14ac:dyDescent="0.2">
      <c r="A519">
        <v>3</v>
      </c>
      <c r="B519" t="s">
        <v>42</v>
      </c>
      <c r="C519" t="s">
        <v>10</v>
      </c>
      <c r="D519">
        <v>0</v>
      </c>
      <c r="E519">
        <v>49146.944593638102</v>
      </c>
      <c r="F519">
        <v>0</v>
      </c>
      <c r="G519">
        <v>0</v>
      </c>
      <c r="H519">
        <v>0</v>
      </c>
      <c r="I519">
        <v>0</v>
      </c>
      <c r="J519">
        <f>IF(Table1[[#This Row],[time]]&lt;7200000,1,0)</f>
        <v>1</v>
      </c>
      <c r="K519">
        <f>SUMIFS(Table1[time],Table1[repetition],Table1[[#This Row],[repetition]],Table1[config],Table1[[#This Row],[config]])</f>
        <v>8640913.987824684</v>
      </c>
      <c r="L519">
        <v>4</v>
      </c>
    </row>
    <row r="520" spans="1:12" x14ac:dyDescent="0.2">
      <c r="A520">
        <v>3</v>
      </c>
      <c r="B520" t="s">
        <v>51</v>
      </c>
      <c r="C520" t="s">
        <v>10</v>
      </c>
      <c r="D520">
        <v>0</v>
      </c>
      <c r="E520">
        <v>49235.388285946101</v>
      </c>
      <c r="F520">
        <v>0</v>
      </c>
      <c r="G520">
        <v>0</v>
      </c>
      <c r="H520">
        <v>0</v>
      </c>
      <c r="I520">
        <v>0</v>
      </c>
      <c r="J520">
        <f>IF(Table1[[#This Row],[time]]&lt;7200000,1,0)</f>
        <v>1</v>
      </c>
      <c r="K520">
        <f>SUMIFS(Table1[time],Table1[repetition],Table1[[#This Row],[repetition]],Table1[config],Table1[[#This Row],[config]])</f>
        <v>8640913.987824684</v>
      </c>
      <c r="L520">
        <v>4</v>
      </c>
    </row>
    <row r="521" spans="1:12" x14ac:dyDescent="0.2">
      <c r="A521">
        <v>3</v>
      </c>
      <c r="B521" t="s">
        <v>56</v>
      </c>
      <c r="C521" t="s">
        <v>10</v>
      </c>
      <c r="D521">
        <v>0</v>
      </c>
      <c r="E521">
        <v>49446.221983991498</v>
      </c>
      <c r="F521">
        <v>3</v>
      </c>
      <c r="G521">
        <v>0</v>
      </c>
      <c r="H521">
        <v>82</v>
      </c>
      <c r="I521">
        <v>0</v>
      </c>
      <c r="J521">
        <f>IF(Table1[[#This Row],[time]]&lt;7200000,1,0)</f>
        <v>1</v>
      </c>
      <c r="K521">
        <f>SUMIFS(Table1[time],Table1[repetition],Table1[[#This Row],[repetition]],Table1[config],Table1[[#This Row],[config]])</f>
        <v>8640913.987824684</v>
      </c>
      <c r="L521">
        <v>4</v>
      </c>
    </row>
    <row r="522" spans="1:12" x14ac:dyDescent="0.2">
      <c r="A522">
        <v>3</v>
      </c>
      <c r="B522" t="s">
        <v>57</v>
      </c>
      <c r="C522" t="s">
        <v>10</v>
      </c>
      <c r="D522">
        <v>0</v>
      </c>
      <c r="E522">
        <v>49320.399550720998</v>
      </c>
      <c r="F522">
        <v>1</v>
      </c>
      <c r="G522">
        <v>0</v>
      </c>
      <c r="H522">
        <v>2</v>
      </c>
      <c r="I522">
        <v>0</v>
      </c>
      <c r="J522">
        <f>IF(Table1[[#This Row],[time]]&lt;7200000,1,0)</f>
        <v>1</v>
      </c>
      <c r="K522">
        <f>SUMIFS(Table1[time],Table1[repetition],Table1[[#This Row],[repetition]],Table1[config],Table1[[#This Row],[config]])</f>
        <v>8640913.987824684</v>
      </c>
      <c r="L522">
        <v>4</v>
      </c>
    </row>
    <row r="523" spans="1:12" x14ac:dyDescent="0.2">
      <c r="A523">
        <v>3</v>
      </c>
      <c r="B523" t="s">
        <v>38</v>
      </c>
      <c r="C523" t="s">
        <v>10</v>
      </c>
      <c r="D523">
        <v>0</v>
      </c>
      <c r="E523">
        <v>49217.039529234098</v>
      </c>
      <c r="F523">
        <v>2</v>
      </c>
      <c r="G523">
        <v>0</v>
      </c>
      <c r="H523">
        <v>8</v>
      </c>
      <c r="I523">
        <v>0</v>
      </c>
      <c r="J523">
        <f>IF(Table1[[#This Row],[time]]&lt;7200000,1,0)</f>
        <v>1</v>
      </c>
      <c r="K523">
        <f>SUMIFS(Table1[time],Table1[repetition],Table1[[#This Row],[repetition]],Table1[config],Table1[[#This Row],[config]])</f>
        <v>8640913.987824684</v>
      </c>
      <c r="L523">
        <v>4</v>
      </c>
    </row>
    <row r="524" spans="1:12" x14ac:dyDescent="0.2">
      <c r="A524">
        <v>3</v>
      </c>
      <c r="B524" t="s">
        <v>50</v>
      </c>
      <c r="C524" t="s">
        <v>10</v>
      </c>
      <c r="D524">
        <v>0</v>
      </c>
      <c r="E524">
        <v>49238.247329834798</v>
      </c>
      <c r="F524">
        <v>4</v>
      </c>
      <c r="G524">
        <v>0</v>
      </c>
      <c r="H524">
        <v>42</v>
      </c>
      <c r="I524">
        <v>0</v>
      </c>
      <c r="J524">
        <f>IF(Table1[[#This Row],[time]]&lt;7200000,1,0)</f>
        <v>1</v>
      </c>
      <c r="K524">
        <f>SUMIFS(Table1[time],Table1[repetition],Table1[[#This Row],[repetition]],Table1[config],Table1[[#This Row],[config]])</f>
        <v>8640913.987824684</v>
      </c>
      <c r="L524">
        <v>4</v>
      </c>
    </row>
    <row r="525" spans="1:12" x14ac:dyDescent="0.2">
      <c r="A525">
        <v>3</v>
      </c>
      <c r="B525" t="s">
        <v>43</v>
      </c>
      <c r="C525" t="s">
        <v>10</v>
      </c>
      <c r="D525">
        <v>0</v>
      </c>
      <c r="E525">
        <v>49152.290896046899</v>
      </c>
      <c r="F525">
        <v>0</v>
      </c>
      <c r="G525">
        <v>0</v>
      </c>
      <c r="H525">
        <v>0</v>
      </c>
      <c r="I525">
        <v>0</v>
      </c>
      <c r="J525">
        <f>IF(Table1[[#This Row],[time]]&lt;7200000,1,0)</f>
        <v>1</v>
      </c>
      <c r="K525">
        <f>SUMIFS(Table1[time],Table1[repetition],Table1[[#This Row],[repetition]],Table1[config],Table1[[#This Row],[config]])</f>
        <v>8640913.987824684</v>
      </c>
      <c r="L525">
        <v>4</v>
      </c>
    </row>
    <row r="526" spans="1:12" x14ac:dyDescent="0.2">
      <c r="A526">
        <v>3</v>
      </c>
      <c r="B526" t="s">
        <v>30</v>
      </c>
      <c r="C526" t="s">
        <v>10</v>
      </c>
      <c r="D526">
        <v>0</v>
      </c>
      <c r="E526">
        <v>49216.183414682702</v>
      </c>
      <c r="F526">
        <v>4</v>
      </c>
      <c r="G526">
        <v>0</v>
      </c>
      <c r="H526">
        <v>53</v>
      </c>
      <c r="I526">
        <v>0</v>
      </c>
      <c r="J526">
        <f>IF(Table1[[#This Row],[time]]&lt;7200000,1,0)</f>
        <v>1</v>
      </c>
      <c r="K526">
        <f>SUMIFS(Table1[time],Table1[repetition],Table1[[#This Row],[repetition]],Table1[config],Table1[[#This Row],[config]])</f>
        <v>8640913.987824684</v>
      </c>
      <c r="L526">
        <v>4</v>
      </c>
    </row>
    <row r="527" spans="1:12" x14ac:dyDescent="0.2">
      <c r="A527">
        <v>3</v>
      </c>
      <c r="B527" t="s">
        <v>48</v>
      </c>
      <c r="C527" t="s">
        <v>10</v>
      </c>
      <c r="D527">
        <v>0</v>
      </c>
      <c r="E527">
        <v>49194.688977673599</v>
      </c>
      <c r="F527">
        <v>0</v>
      </c>
      <c r="G527">
        <v>0</v>
      </c>
      <c r="H527">
        <v>0</v>
      </c>
      <c r="I527">
        <v>0</v>
      </c>
      <c r="J527">
        <f>IF(Table1[[#This Row],[time]]&lt;7200000,1,0)</f>
        <v>1</v>
      </c>
      <c r="K527">
        <f>SUMIFS(Table1[time],Table1[repetition],Table1[[#This Row],[repetition]],Table1[config],Table1[[#This Row],[config]])</f>
        <v>8640913.987824684</v>
      </c>
      <c r="L527">
        <v>4</v>
      </c>
    </row>
    <row r="528" spans="1:12" x14ac:dyDescent="0.2">
      <c r="A528">
        <v>3</v>
      </c>
      <c r="B528" t="s">
        <v>31</v>
      </c>
      <c r="C528" t="s">
        <v>10</v>
      </c>
      <c r="D528">
        <v>0</v>
      </c>
      <c r="E528">
        <v>49196.632676757799</v>
      </c>
      <c r="F528">
        <v>0</v>
      </c>
      <c r="G528">
        <v>0</v>
      </c>
      <c r="H528">
        <v>12</v>
      </c>
      <c r="I528">
        <v>0</v>
      </c>
      <c r="J528">
        <f>IF(Table1[[#This Row],[time]]&lt;7200000,1,0)</f>
        <v>1</v>
      </c>
      <c r="K528">
        <f>SUMIFS(Table1[time],Table1[repetition],Table1[[#This Row],[repetition]],Table1[config],Table1[[#This Row],[config]])</f>
        <v>8640913.987824684</v>
      </c>
      <c r="L528">
        <v>4</v>
      </c>
    </row>
    <row r="529" spans="1:12" x14ac:dyDescent="0.2">
      <c r="A529">
        <v>3</v>
      </c>
      <c r="B529" t="s">
        <v>55</v>
      </c>
      <c r="C529" t="s">
        <v>10</v>
      </c>
      <c r="D529">
        <v>0</v>
      </c>
      <c r="E529">
        <v>49251.431128941404</v>
      </c>
      <c r="F529">
        <v>0</v>
      </c>
      <c r="G529">
        <v>0</v>
      </c>
      <c r="H529">
        <v>0</v>
      </c>
      <c r="I529">
        <v>0</v>
      </c>
      <c r="J529">
        <f>IF(Table1[[#This Row],[time]]&lt;7200000,1,0)</f>
        <v>1</v>
      </c>
      <c r="K529">
        <f>SUMIFS(Table1[time],Table1[repetition],Table1[[#This Row],[repetition]],Table1[config],Table1[[#This Row],[config]])</f>
        <v>8640913.987824684</v>
      </c>
      <c r="L529">
        <v>4</v>
      </c>
    </row>
    <row r="530" spans="1:12" x14ac:dyDescent="0.2">
      <c r="A530">
        <v>3</v>
      </c>
      <c r="B530" t="s">
        <v>45</v>
      </c>
      <c r="C530" t="s">
        <v>10</v>
      </c>
      <c r="D530">
        <v>0</v>
      </c>
      <c r="E530">
        <v>49232.324111275302</v>
      </c>
      <c r="F530">
        <v>10</v>
      </c>
      <c r="G530">
        <v>0</v>
      </c>
      <c r="H530">
        <v>97</v>
      </c>
      <c r="I530">
        <v>0</v>
      </c>
      <c r="J530">
        <f>IF(Table1[[#This Row],[time]]&lt;7200000,1,0)</f>
        <v>1</v>
      </c>
      <c r="K530">
        <f>SUMIFS(Table1[time],Table1[repetition],Table1[[#This Row],[repetition]],Table1[config],Table1[[#This Row],[config]])</f>
        <v>8640913.987824684</v>
      </c>
      <c r="L530">
        <v>4</v>
      </c>
    </row>
    <row r="531" spans="1:12" x14ac:dyDescent="0.2">
      <c r="A531">
        <v>3</v>
      </c>
      <c r="B531" t="s">
        <v>35</v>
      </c>
      <c r="C531" t="s">
        <v>10</v>
      </c>
      <c r="D531">
        <v>0</v>
      </c>
      <c r="E531">
        <v>49343.232315033601</v>
      </c>
      <c r="F531">
        <v>0</v>
      </c>
      <c r="G531">
        <v>0</v>
      </c>
      <c r="H531">
        <v>0</v>
      </c>
      <c r="I531">
        <v>0</v>
      </c>
      <c r="J531">
        <f>IF(Table1[[#This Row],[time]]&lt;7200000,1,0)</f>
        <v>1</v>
      </c>
      <c r="K531">
        <f>SUMIFS(Table1[time],Table1[repetition],Table1[[#This Row],[repetition]],Table1[config],Table1[[#This Row],[config]])</f>
        <v>8640913.987824684</v>
      </c>
      <c r="L531">
        <v>4</v>
      </c>
    </row>
    <row r="532" spans="1:12" x14ac:dyDescent="0.2">
      <c r="A532">
        <v>3</v>
      </c>
      <c r="B532" t="s">
        <v>44</v>
      </c>
      <c r="C532" t="s">
        <v>10</v>
      </c>
      <c r="D532">
        <v>0</v>
      </c>
      <c r="E532">
        <v>49241.195545997398</v>
      </c>
      <c r="F532">
        <v>27</v>
      </c>
      <c r="G532">
        <v>0</v>
      </c>
      <c r="H532">
        <v>215</v>
      </c>
      <c r="I532">
        <v>0</v>
      </c>
      <c r="J532">
        <f>IF(Table1[[#This Row],[time]]&lt;7200000,1,0)</f>
        <v>1</v>
      </c>
      <c r="K532">
        <f>SUMIFS(Table1[time],Table1[repetition],Table1[[#This Row],[repetition]],Table1[config],Table1[[#This Row],[config]])</f>
        <v>8640913.987824684</v>
      </c>
      <c r="L532">
        <v>4</v>
      </c>
    </row>
    <row r="533" spans="1:12" x14ac:dyDescent="0.2">
      <c r="A533">
        <v>3</v>
      </c>
      <c r="B533" t="s">
        <v>54</v>
      </c>
      <c r="C533" t="s">
        <v>10</v>
      </c>
      <c r="D533">
        <v>0</v>
      </c>
      <c r="E533">
        <v>49232.278851792202</v>
      </c>
      <c r="F533">
        <v>0</v>
      </c>
      <c r="G533">
        <v>0</v>
      </c>
      <c r="H533">
        <v>0</v>
      </c>
      <c r="I533">
        <v>0</v>
      </c>
      <c r="J533">
        <f>IF(Table1[[#This Row],[time]]&lt;7200000,1,0)</f>
        <v>1</v>
      </c>
      <c r="K533">
        <f>SUMIFS(Table1[time],Table1[repetition],Table1[[#This Row],[repetition]],Table1[config],Table1[[#This Row],[config]])</f>
        <v>8640913.987824684</v>
      </c>
      <c r="L533">
        <v>4</v>
      </c>
    </row>
    <row r="534" spans="1:12" x14ac:dyDescent="0.2">
      <c r="A534">
        <v>3</v>
      </c>
      <c r="B534" t="s">
        <v>47</v>
      </c>
      <c r="C534" t="s">
        <v>10</v>
      </c>
      <c r="D534">
        <v>0</v>
      </c>
      <c r="E534">
        <v>49343.261658214004</v>
      </c>
      <c r="F534">
        <v>2</v>
      </c>
      <c r="G534">
        <v>0</v>
      </c>
      <c r="H534">
        <v>23</v>
      </c>
      <c r="I534">
        <v>0</v>
      </c>
      <c r="J534">
        <f>IF(Table1[[#This Row],[time]]&lt;7200000,1,0)</f>
        <v>1</v>
      </c>
      <c r="K534">
        <f>SUMIFS(Table1[time],Table1[repetition],Table1[[#This Row],[repetition]],Table1[config],Table1[[#This Row],[config]])</f>
        <v>8640913.987824684</v>
      </c>
      <c r="L534">
        <v>4</v>
      </c>
    </row>
    <row r="535" spans="1:12" x14ac:dyDescent="0.2">
      <c r="A535">
        <v>3</v>
      </c>
      <c r="B535" t="s">
        <v>36</v>
      </c>
      <c r="C535" t="s">
        <v>10</v>
      </c>
      <c r="D535">
        <v>0</v>
      </c>
      <c r="E535">
        <v>49204.4280888512</v>
      </c>
      <c r="F535">
        <v>0</v>
      </c>
      <c r="G535">
        <v>0</v>
      </c>
      <c r="H535">
        <v>0</v>
      </c>
      <c r="I535">
        <v>0</v>
      </c>
      <c r="J535">
        <f>IF(Table1[[#This Row],[time]]&lt;7200000,1,0)</f>
        <v>1</v>
      </c>
      <c r="K535">
        <f>SUMIFS(Table1[time],Table1[repetition],Table1[[#This Row],[repetition]],Table1[config],Table1[[#This Row],[config]])</f>
        <v>8640913.987824684</v>
      </c>
      <c r="L535">
        <v>4</v>
      </c>
    </row>
    <row r="536" spans="1:12" x14ac:dyDescent="0.2">
      <c r="A536">
        <v>3</v>
      </c>
      <c r="B536" t="s">
        <v>33</v>
      </c>
      <c r="C536" t="s">
        <v>10</v>
      </c>
      <c r="D536">
        <v>0</v>
      </c>
      <c r="E536">
        <v>49381.954931188302</v>
      </c>
      <c r="F536">
        <v>0</v>
      </c>
      <c r="G536">
        <v>0</v>
      </c>
      <c r="H536">
        <v>0</v>
      </c>
      <c r="I536">
        <v>0</v>
      </c>
      <c r="J536">
        <f>IF(Table1[[#This Row],[time]]&lt;7200000,1,0)</f>
        <v>1</v>
      </c>
      <c r="K536">
        <f>SUMIFS(Table1[time],Table1[repetition],Table1[[#This Row],[repetition]],Table1[config],Table1[[#This Row],[config]])</f>
        <v>8640913.987824684</v>
      </c>
      <c r="L536">
        <v>4</v>
      </c>
    </row>
    <row r="537" spans="1:12" x14ac:dyDescent="0.2">
      <c r="A537">
        <v>3</v>
      </c>
      <c r="B537" t="s">
        <v>40</v>
      </c>
      <c r="C537" t="s">
        <v>10</v>
      </c>
      <c r="D537">
        <v>0</v>
      </c>
      <c r="E537">
        <v>7213481.7156181596</v>
      </c>
      <c r="F537">
        <v>0</v>
      </c>
      <c r="G537">
        <v>0</v>
      </c>
      <c r="H537">
        <v>5</v>
      </c>
      <c r="I537">
        <v>0</v>
      </c>
      <c r="J537">
        <f>IF(Table1[[#This Row],[time]]&lt;7200000,1,0)</f>
        <v>0</v>
      </c>
      <c r="K537">
        <f>SUMIFS(Table1[time],Table1[repetition],Table1[[#This Row],[repetition]],Table1[config],Table1[[#This Row],[config]])</f>
        <v>8640913.987824684</v>
      </c>
      <c r="L537">
        <v>4</v>
      </c>
    </row>
    <row r="538" spans="1:12" x14ac:dyDescent="0.2">
      <c r="A538">
        <v>3</v>
      </c>
      <c r="B538" t="s">
        <v>52</v>
      </c>
      <c r="C538" t="s">
        <v>10</v>
      </c>
      <c r="D538">
        <v>0</v>
      </c>
      <c r="E538">
        <v>49191.815003287003</v>
      </c>
      <c r="F538">
        <v>1</v>
      </c>
      <c r="G538">
        <v>0</v>
      </c>
      <c r="H538">
        <v>40</v>
      </c>
      <c r="I538">
        <v>0</v>
      </c>
      <c r="J538">
        <f>IF(Table1[[#This Row],[time]]&lt;7200000,1,0)</f>
        <v>1</v>
      </c>
      <c r="K538">
        <f>SUMIFS(Table1[time],Table1[repetition],Table1[[#This Row],[repetition]],Table1[config],Table1[[#This Row],[config]])</f>
        <v>8640913.987824684</v>
      </c>
      <c r="L538">
        <v>4</v>
      </c>
    </row>
    <row r="539" spans="1:12" x14ac:dyDescent="0.2">
      <c r="A539">
        <v>3</v>
      </c>
      <c r="B539" t="s">
        <v>32</v>
      </c>
      <c r="C539" t="s">
        <v>10</v>
      </c>
      <c r="D539">
        <v>0</v>
      </c>
      <c r="E539">
        <v>49329.690955113598</v>
      </c>
      <c r="F539">
        <v>1</v>
      </c>
      <c r="G539">
        <v>0</v>
      </c>
      <c r="H539">
        <v>0</v>
      </c>
      <c r="I539">
        <v>0</v>
      </c>
      <c r="J539">
        <f>IF(Table1[[#This Row],[time]]&lt;7200000,1,0)</f>
        <v>1</v>
      </c>
      <c r="K539">
        <f>SUMIFS(Table1[time],Table1[repetition],Table1[[#This Row],[repetition]],Table1[config],Table1[[#This Row],[config]])</f>
        <v>8640913.987824684</v>
      </c>
      <c r="L539">
        <v>4</v>
      </c>
    </row>
    <row r="540" spans="1:12" x14ac:dyDescent="0.2">
      <c r="A540">
        <v>3</v>
      </c>
      <c r="B540" t="s">
        <v>37</v>
      </c>
      <c r="C540" t="s">
        <v>10</v>
      </c>
      <c r="D540">
        <v>0</v>
      </c>
      <c r="E540">
        <v>49142.295588273497</v>
      </c>
      <c r="F540">
        <v>0</v>
      </c>
      <c r="G540">
        <v>0</v>
      </c>
      <c r="H540">
        <v>0</v>
      </c>
      <c r="I540">
        <v>0</v>
      </c>
      <c r="J540">
        <f>IF(Table1[[#This Row],[time]]&lt;7200000,1,0)</f>
        <v>1</v>
      </c>
      <c r="K540">
        <f>SUMIFS(Table1[time],Table1[repetition],Table1[[#This Row],[repetition]],Table1[config],Table1[[#This Row],[config]])</f>
        <v>8640913.987824684</v>
      </c>
      <c r="L540">
        <v>4</v>
      </c>
    </row>
    <row r="541" spans="1:12" x14ac:dyDescent="0.2">
      <c r="A541">
        <v>3</v>
      </c>
      <c r="B541" t="s">
        <v>46</v>
      </c>
      <c r="C541" t="s">
        <v>10</v>
      </c>
      <c r="D541">
        <v>0</v>
      </c>
      <c r="E541">
        <v>49176.442150957802</v>
      </c>
      <c r="F541">
        <v>7</v>
      </c>
      <c r="G541">
        <v>0</v>
      </c>
      <c r="H541">
        <v>33</v>
      </c>
      <c r="I541">
        <v>0</v>
      </c>
      <c r="J541">
        <f>IF(Table1[[#This Row],[time]]&lt;7200000,1,0)</f>
        <v>1</v>
      </c>
      <c r="K541">
        <f>SUMIFS(Table1[time],Table1[repetition],Table1[[#This Row],[repetition]],Table1[config],Table1[[#This Row],[config]])</f>
        <v>8640913.987824684</v>
      </c>
      <c r="L541">
        <v>4</v>
      </c>
    </row>
    <row r="542" spans="1:12" x14ac:dyDescent="0.2">
      <c r="A542">
        <v>1</v>
      </c>
      <c r="B542" t="s">
        <v>29</v>
      </c>
      <c r="C542" t="s">
        <v>11</v>
      </c>
      <c r="D542">
        <v>0</v>
      </c>
      <c r="E542">
        <v>382367.83450096799</v>
      </c>
      <c r="F542">
        <v>0</v>
      </c>
      <c r="G542">
        <v>0</v>
      </c>
      <c r="H542">
        <v>28</v>
      </c>
      <c r="I542">
        <v>0</v>
      </c>
      <c r="J542">
        <f>IF(Table1[[#This Row],[time]]&lt;7200000,1,0)</f>
        <v>1</v>
      </c>
      <c r="K542">
        <f>SUMIFS(Table1[time],Table1[repetition],Table1[[#This Row],[repetition]],Table1[config],Table1[[#This Row],[config]])</f>
        <v>21984774.811326142</v>
      </c>
      <c r="L542">
        <v>5</v>
      </c>
    </row>
    <row r="543" spans="1:12" x14ac:dyDescent="0.2">
      <c r="A543">
        <v>1</v>
      </c>
      <c r="B543" t="s">
        <v>44</v>
      </c>
      <c r="C543" t="s">
        <v>11</v>
      </c>
      <c r="D543">
        <v>0</v>
      </c>
      <c r="E543">
        <v>7203438.2588899396</v>
      </c>
      <c r="F543">
        <v>27</v>
      </c>
      <c r="G543">
        <v>0</v>
      </c>
      <c r="H543">
        <v>215</v>
      </c>
      <c r="I543">
        <v>0</v>
      </c>
      <c r="J543">
        <f>IF(Table1[[#This Row],[time]]&lt;7200000,1,0)</f>
        <v>0</v>
      </c>
      <c r="K543">
        <f>SUMIFS(Table1[time],Table1[repetition],Table1[[#This Row],[repetition]],Table1[config],Table1[[#This Row],[config]])</f>
        <v>21984774.811326142</v>
      </c>
      <c r="L543">
        <v>5</v>
      </c>
    </row>
    <row r="544" spans="1:12" x14ac:dyDescent="0.2">
      <c r="A544">
        <v>1</v>
      </c>
      <c r="B544" t="s">
        <v>31</v>
      </c>
      <c r="C544" t="s">
        <v>11</v>
      </c>
      <c r="D544">
        <v>0</v>
      </c>
      <c r="E544">
        <v>382972.35249797802</v>
      </c>
      <c r="F544">
        <v>0</v>
      </c>
      <c r="G544">
        <v>0</v>
      </c>
      <c r="H544">
        <v>12</v>
      </c>
      <c r="I544">
        <v>0</v>
      </c>
      <c r="J544">
        <f>IF(Table1[[#This Row],[time]]&lt;7200000,1,0)</f>
        <v>1</v>
      </c>
      <c r="K544">
        <f>SUMIFS(Table1[time],Table1[repetition],Table1[[#This Row],[repetition]],Table1[config],Table1[[#This Row],[config]])</f>
        <v>21984774.811326142</v>
      </c>
      <c r="L544">
        <v>5</v>
      </c>
    </row>
    <row r="545" spans="1:12" x14ac:dyDescent="0.2">
      <c r="A545">
        <v>1</v>
      </c>
      <c r="B545" t="s">
        <v>43</v>
      </c>
      <c r="C545" t="s">
        <v>11</v>
      </c>
      <c r="D545">
        <v>0</v>
      </c>
      <c r="E545">
        <v>127030.621069017</v>
      </c>
      <c r="F545">
        <v>0</v>
      </c>
      <c r="G545">
        <v>0</v>
      </c>
      <c r="H545">
        <v>0</v>
      </c>
      <c r="I545">
        <v>0</v>
      </c>
      <c r="J545">
        <f>IF(Table1[[#This Row],[time]]&lt;7200000,1,0)</f>
        <v>1</v>
      </c>
      <c r="K545">
        <f>SUMIFS(Table1[time],Table1[repetition],Table1[[#This Row],[repetition]],Table1[config],Table1[[#This Row],[config]])</f>
        <v>21984774.811326142</v>
      </c>
      <c r="L545">
        <v>5</v>
      </c>
    </row>
    <row r="546" spans="1:12" x14ac:dyDescent="0.2">
      <c r="A546">
        <v>1</v>
      </c>
      <c r="B546" t="s">
        <v>28</v>
      </c>
      <c r="C546" t="s">
        <v>11</v>
      </c>
      <c r="D546">
        <v>0</v>
      </c>
      <c r="E546">
        <v>382901.20938001201</v>
      </c>
      <c r="F546">
        <v>0</v>
      </c>
      <c r="G546">
        <v>0</v>
      </c>
      <c r="H546">
        <v>0</v>
      </c>
      <c r="I546">
        <v>0</v>
      </c>
      <c r="J546">
        <f>IF(Table1[[#This Row],[time]]&lt;7200000,1,0)</f>
        <v>1</v>
      </c>
      <c r="K546">
        <f>SUMIFS(Table1[time],Table1[repetition],Table1[[#This Row],[repetition]],Table1[config],Table1[[#This Row],[config]])</f>
        <v>21984774.811326142</v>
      </c>
      <c r="L546">
        <v>5</v>
      </c>
    </row>
    <row r="547" spans="1:12" x14ac:dyDescent="0.2">
      <c r="A547">
        <v>1</v>
      </c>
      <c r="B547" t="s">
        <v>38</v>
      </c>
      <c r="C547" t="s">
        <v>11</v>
      </c>
      <c r="D547">
        <v>3</v>
      </c>
      <c r="E547">
        <v>382692.07494100498</v>
      </c>
      <c r="F547">
        <v>2</v>
      </c>
      <c r="G547">
        <v>2</v>
      </c>
      <c r="H547">
        <v>8</v>
      </c>
      <c r="I547">
        <v>1</v>
      </c>
      <c r="J547">
        <f>IF(Table1[[#This Row],[time]]&lt;7200000,1,0)</f>
        <v>1</v>
      </c>
      <c r="K547">
        <f>SUMIFS(Table1[time],Table1[repetition],Table1[[#This Row],[repetition]],Table1[config],Table1[[#This Row],[config]])</f>
        <v>21984774.811326142</v>
      </c>
      <c r="L547">
        <v>5</v>
      </c>
    </row>
    <row r="548" spans="1:12" x14ac:dyDescent="0.2">
      <c r="A548">
        <v>1</v>
      </c>
      <c r="B548" t="s">
        <v>35</v>
      </c>
      <c r="C548" t="s">
        <v>11</v>
      </c>
      <c r="D548">
        <v>0</v>
      </c>
      <c r="E548">
        <v>396152.80640602502</v>
      </c>
      <c r="F548">
        <v>0</v>
      </c>
      <c r="G548">
        <v>0</v>
      </c>
      <c r="H548">
        <v>0</v>
      </c>
      <c r="I548">
        <v>0</v>
      </c>
      <c r="J548">
        <f>IF(Table1[[#This Row],[time]]&lt;7200000,1,0)</f>
        <v>1</v>
      </c>
      <c r="K548">
        <f>SUMIFS(Table1[time],Table1[repetition],Table1[[#This Row],[repetition]],Table1[config],Table1[[#This Row],[config]])</f>
        <v>21984774.811326142</v>
      </c>
      <c r="L548">
        <v>5</v>
      </c>
    </row>
    <row r="549" spans="1:12" x14ac:dyDescent="0.2">
      <c r="A549">
        <v>1</v>
      </c>
      <c r="B549" t="s">
        <v>34</v>
      </c>
      <c r="C549" t="s">
        <v>11</v>
      </c>
      <c r="D549">
        <v>0</v>
      </c>
      <c r="E549">
        <v>309700.71570703201</v>
      </c>
      <c r="F549">
        <v>1</v>
      </c>
      <c r="G549">
        <v>0</v>
      </c>
      <c r="H549">
        <v>0</v>
      </c>
      <c r="I549">
        <v>0</v>
      </c>
      <c r="J549">
        <f>IF(Table1[[#This Row],[time]]&lt;7200000,1,0)</f>
        <v>1</v>
      </c>
      <c r="K549">
        <f>SUMIFS(Table1[time],Table1[repetition],Table1[[#This Row],[repetition]],Table1[config],Table1[[#This Row],[config]])</f>
        <v>21984774.811326142</v>
      </c>
      <c r="L549">
        <v>5</v>
      </c>
    </row>
    <row r="550" spans="1:12" x14ac:dyDescent="0.2">
      <c r="A550">
        <v>1</v>
      </c>
      <c r="B550" t="s">
        <v>32</v>
      </c>
      <c r="C550" t="s">
        <v>11</v>
      </c>
      <c r="D550">
        <v>0</v>
      </c>
      <c r="E550">
        <v>32097.609615069799</v>
      </c>
      <c r="F550">
        <v>1</v>
      </c>
      <c r="G550">
        <v>0</v>
      </c>
      <c r="H550">
        <v>0</v>
      </c>
      <c r="I550">
        <v>0</v>
      </c>
      <c r="J550">
        <f>IF(Table1[[#This Row],[time]]&lt;7200000,1,0)</f>
        <v>1</v>
      </c>
      <c r="K550">
        <f>SUMIFS(Table1[time],Table1[repetition],Table1[[#This Row],[repetition]],Table1[config],Table1[[#This Row],[config]])</f>
        <v>21984774.811326142</v>
      </c>
      <c r="L550">
        <v>5</v>
      </c>
    </row>
    <row r="551" spans="1:12" x14ac:dyDescent="0.2">
      <c r="A551">
        <v>1</v>
      </c>
      <c r="B551" t="s">
        <v>48</v>
      </c>
      <c r="C551" t="s">
        <v>11</v>
      </c>
      <c r="D551">
        <v>0</v>
      </c>
      <c r="E551">
        <v>382574.05468705099</v>
      </c>
      <c r="F551">
        <v>0</v>
      </c>
      <c r="G551">
        <v>0</v>
      </c>
      <c r="H551">
        <v>0</v>
      </c>
      <c r="I551">
        <v>0</v>
      </c>
      <c r="J551">
        <f>IF(Table1[[#This Row],[time]]&lt;7200000,1,0)</f>
        <v>1</v>
      </c>
      <c r="K551">
        <f>SUMIFS(Table1[time],Table1[repetition],Table1[[#This Row],[repetition]],Table1[config],Table1[[#This Row],[config]])</f>
        <v>21984774.811326142</v>
      </c>
      <c r="L551">
        <v>5</v>
      </c>
    </row>
    <row r="552" spans="1:12" x14ac:dyDescent="0.2">
      <c r="A552">
        <v>1</v>
      </c>
      <c r="B552" t="s">
        <v>37</v>
      </c>
      <c r="C552" t="s">
        <v>11</v>
      </c>
      <c r="D552">
        <v>0</v>
      </c>
      <c r="E552">
        <v>31415.056433994301</v>
      </c>
      <c r="F552">
        <v>0</v>
      </c>
      <c r="G552">
        <v>0</v>
      </c>
      <c r="H552">
        <v>0</v>
      </c>
      <c r="I552">
        <v>0</v>
      </c>
      <c r="J552">
        <f>IF(Table1[[#This Row],[time]]&lt;7200000,1,0)</f>
        <v>1</v>
      </c>
      <c r="K552">
        <f>SUMIFS(Table1[time],Table1[repetition],Table1[[#This Row],[repetition]],Table1[config],Table1[[#This Row],[config]])</f>
        <v>21984774.811326142</v>
      </c>
      <c r="L552">
        <v>5</v>
      </c>
    </row>
    <row r="553" spans="1:12" x14ac:dyDescent="0.2">
      <c r="A553">
        <v>1</v>
      </c>
      <c r="B553" t="s">
        <v>51</v>
      </c>
      <c r="C553" t="s">
        <v>11</v>
      </c>
      <c r="D553">
        <v>0</v>
      </c>
      <c r="E553">
        <v>155888.09676305301</v>
      </c>
      <c r="F553">
        <v>0</v>
      </c>
      <c r="G553">
        <v>0</v>
      </c>
      <c r="H553">
        <v>0</v>
      </c>
      <c r="I553">
        <v>0</v>
      </c>
      <c r="J553">
        <f>IF(Table1[[#This Row],[time]]&lt;7200000,1,0)</f>
        <v>1</v>
      </c>
      <c r="K553">
        <f>SUMIFS(Table1[time],Table1[repetition],Table1[[#This Row],[repetition]],Table1[config],Table1[[#This Row],[config]])</f>
        <v>21984774.811326142</v>
      </c>
      <c r="L553">
        <v>5</v>
      </c>
    </row>
    <row r="554" spans="1:12" x14ac:dyDescent="0.2">
      <c r="A554">
        <v>1</v>
      </c>
      <c r="B554" t="s">
        <v>52</v>
      </c>
      <c r="C554" t="s">
        <v>11</v>
      </c>
      <c r="D554">
        <v>0</v>
      </c>
      <c r="E554">
        <v>382898.135166033</v>
      </c>
      <c r="F554">
        <v>1</v>
      </c>
      <c r="G554">
        <v>0</v>
      </c>
      <c r="H554">
        <v>40</v>
      </c>
      <c r="I554">
        <v>0</v>
      </c>
      <c r="J554">
        <f>IF(Table1[[#This Row],[time]]&lt;7200000,1,0)</f>
        <v>1</v>
      </c>
      <c r="K554">
        <f>SUMIFS(Table1[time],Table1[repetition],Table1[[#This Row],[repetition]],Table1[config],Table1[[#This Row],[config]])</f>
        <v>21984774.811326142</v>
      </c>
      <c r="L554">
        <v>5</v>
      </c>
    </row>
    <row r="555" spans="1:12" x14ac:dyDescent="0.2">
      <c r="A555">
        <v>1</v>
      </c>
      <c r="B555" t="s">
        <v>33</v>
      </c>
      <c r="C555" t="s">
        <v>11</v>
      </c>
      <c r="D555">
        <v>0</v>
      </c>
      <c r="E555">
        <v>377993.13872703299</v>
      </c>
      <c r="F555">
        <v>0</v>
      </c>
      <c r="G555">
        <v>0</v>
      </c>
      <c r="H555">
        <v>0</v>
      </c>
      <c r="I555">
        <v>0</v>
      </c>
      <c r="J555">
        <f>IF(Table1[[#This Row],[time]]&lt;7200000,1,0)</f>
        <v>1</v>
      </c>
      <c r="K555">
        <f>SUMIFS(Table1[time],Table1[repetition],Table1[[#This Row],[repetition]],Table1[config],Table1[[#This Row],[config]])</f>
        <v>21984774.811326142</v>
      </c>
      <c r="L555">
        <v>5</v>
      </c>
    </row>
    <row r="556" spans="1:12" x14ac:dyDescent="0.2">
      <c r="A556">
        <v>1</v>
      </c>
      <c r="B556" t="s">
        <v>40</v>
      </c>
      <c r="C556" t="s">
        <v>11</v>
      </c>
      <c r="D556">
        <v>0</v>
      </c>
      <c r="E556">
        <v>7210468.3702769596</v>
      </c>
      <c r="F556">
        <v>0</v>
      </c>
      <c r="G556">
        <v>0</v>
      </c>
      <c r="H556">
        <v>5</v>
      </c>
      <c r="I556">
        <v>0</v>
      </c>
      <c r="J556">
        <f>IF(Table1[[#This Row],[time]]&lt;7200000,1,0)</f>
        <v>0</v>
      </c>
      <c r="K556">
        <f>SUMIFS(Table1[time],Table1[repetition],Table1[[#This Row],[repetition]],Table1[config],Table1[[#This Row],[config]])</f>
        <v>21984774.811326142</v>
      </c>
      <c r="L556">
        <v>5</v>
      </c>
    </row>
    <row r="557" spans="1:12" x14ac:dyDescent="0.2">
      <c r="A557">
        <v>1</v>
      </c>
      <c r="B557" t="s">
        <v>50</v>
      </c>
      <c r="C557" t="s">
        <v>11</v>
      </c>
      <c r="D557">
        <v>0</v>
      </c>
      <c r="E557">
        <v>382885.89878904098</v>
      </c>
      <c r="F557">
        <v>4</v>
      </c>
      <c r="G557">
        <v>0</v>
      </c>
      <c r="H557">
        <v>42</v>
      </c>
      <c r="I557">
        <v>0</v>
      </c>
      <c r="J557">
        <f>IF(Table1[[#This Row],[time]]&lt;7200000,1,0)</f>
        <v>1</v>
      </c>
      <c r="K557">
        <f>SUMIFS(Table1[time],Table1[repetition],Table1[[#This Row],[repetition]],Table1[config],Table1[[#This Row],[config]])</f>
        <v>21984774.811326142</v>
      </c>
      <c r="L557">
        <v>5</v>
      </c>
    </row>
    <row r="558" spans="1:12" x14ac:dyDescent="0.2">
      <c r="A558">
        <v>1</v>
      </c>
      <c r="B558" t="s">
        <v>42</v>
      </c>
      <c r="C558" t="s">
        <v>11</v>
      </c>
      <c r="D558">
        <v>0</v>
      </c>
      <c r="E558">
        <v>382381.69907696999</v>
      </c>
      <c r="F558">
        <v>0</v>
      </c>
      <c r="G558">
        <v>0</v>
      </c>
      <c r="H558">
        <v>0</v>
      </c>
      <c r="I558">
        <v>0</v>
      </c>
      <c r="J558">
        <f>IF(Table1[[#This Row],[time]]&lt;7200000,1,0)</f>
        <v>1</v>
      </c>
      <c r="K558">
        <f>SUMIFS(Table1[time],Table1[repetition],Table1[[#This Row],[repetition]],Table1[config],Table1[[#This Row],[config]])</f>
        <v>21984774.811326142</v>
      </c>
      <c r="L558">
        <v>5</v>
      </c>
    </row>
    <row r="559" spans="1:12" x14ac:dyDescent="0.2">
      <c r="A559">
        <v>1</v>
      </c>
      <c r="B559" t="s">
        <v>56</v>
      </c>
      <c r="C559" t="s">
        <v>11</v>
      </c>
      <c r="D559">
        <v>0</v>
      </c>
      <c r="E559">
        <v>146431.56490591299</v>
      </c>
      <c r="F559">
        <v>3</v>
      </c>
      <c r="G559">
        <v>0</v>
      </c>
      <c r="H559">
        <v>82</v>
      </c>
      <c r="I559">
        <v>0</v>
      </c>
      <c r="J559">
        <f>IF(Table1[[#This Row],[time]]&lt;7200000,1,0)</f>
        <v>1</v>
      </c>
      <c r="K559">
        <f>SUMIFS(Table1[time],Table1[repetition],Table1[[#This Row],[repetition]],Table1[config],Table1[[#This Row],[config]])</f>
        <v>21984774.811326142</v>
      </c>
      <c r="L559">
        <v>5</v>
      </c>
    </row>
    <row r="560" spans="1:12" x14ac:dyDescent="0.2">
      <c r="A560">
        <v>1</v>
      </c>
      <c r="B560" t="s">
        <v>45</v>
      </c>
      <c r="C560" t="s">
        <v>11</v>
      </c>
      <c r="D560">
        <v>0</v>
      </c>
      <c r="E560">
        <v>382640.87111095397</v>
      </c>
      <c r="F560">
        <v>10</v>
      </c>
      <c r="G560">
        <v>0</v>
      </c>
      <c r="H560">
        <v>97</v>
      </c>
      <c r="I560">
        <v>0</v>
      </c>
      <c r="J560">
        <f>IF(Table1[[#This Row],[time]]&lt;7200000,1,0)</f>
        <v>1</v>
      </c>
      <c r="K560">
        <f>SUMIFS(Table1[time],Table1[repetition],Table1[[#This Row],[repetition]],Table1[config],Table1[[#This Row],[config]])</f>
        <v>21984774.811326142</v>
      </c>
      <c r="L560">
        <v>5</v>
      </c>
    </row>
    <row r="561" spans="1:12" x14ac:dyDescent="0.2">
      <c r="A561">
        <v>1</v>
      </c>
      <c r="B561" t="s">
        <v>53</v>
      </c>
      <c r="C561" t="s">
        <v>11</v>
      </c>
      <c r="D561">
        <v>0</v>
      </c>
      <c r="E561">
        <v>382693.62619204901</v>
      </c>
      <c r="F561">
        <v>2</v>
      </c>
      <c r="G561">
        <v>0</v>
      </c>
      <c r="H561">
        <v>19</v>
      </c>
      <c r="I561">
        <v>0</v>
      </c>
      <c r="J561">
        <f>IF(Table1[[#This Row],[time]]&lt;7200000,1,0)</f>
        <v>1</v>
      </c>
      <c r="K561">
        <f>SUMIFS(Table1[time],Table1[repetition],Table1[[#This Row],[repetition]],Table1[config],Table1[[#This Row],[config]])</f>
        <v>21984774.811326142</v>
      </c>
      <c r="L561">
        <v>5</v>
      </c>
    </row>
    <row r="562" spans="1:12" x14ac:dyDescent="0.2">
      <c r="A562">
        <v>1</v>
      </c>
      <c r="B562" t="s">
        <v>41</v>
      </c>
      <c r="C562" t="s">
        <v>11</v>
      </c>
      <c r="D562">
        <v>0</v>
      </c>
      <c r="E562">
        <v>32146.2628620211</v>
      </c>
      <c r="F562">
        <v>6</v>
      </c>
      <c r="G562">
        <v>0</v>
      </c>
      <c r="H562">
        <v>42</v>
      </c>
      <c r="I562">
        <v>0</v>
      </c>
      <c r="J562">
        <f>IF(Table1[[#This Row],[time]]&lt;7200000,1,0)</f>
        <v>1</v>
      </c>
      <c r="K562">
        <f>SUMIFS(Table1[time],Table1[repetition],Table1[[#This Row],[repetition]],Table1[config],Table1[[#This Row],[config]])</f>
        <v>21984774.811326142</v>
      </c>
      <c r="L562">
        <v>5</v>
      </c>
    </row>
    <row r="563" spans="1:12" x14ac:dyDescent="0.2">
      <c r="A563">
        <v>1</v>
      </c>
      <c r="B563" t="s">
        <v>30</v>
      </c>
      <c r="C563" t="s">
        <v>11</v>
      </c>
      <c r="D563">
        <v>1</v>
      </c>
      <c r="E563">
        <v>382506.56175904401</v>
      </c>
      <c r="F563">
        <v>4</v>
      </c>
      <c r="G563">
        <v>0</v>
      </c>
      <c r="H563">
        <v>53</v>
      </c>
      <c r="I563">
        <v>1</v>
      </c>
      <c r="J563">
        <f>IF(Table1[[#This Row],[time]]&lt;7200000,1,0)</f>
        <v>1</v>
      </c>
      <c r="K563">
        <f>SUMIFS(Table1[time],Table1[repetition],Table1[[#This Row],[repetition]],Table1[config],Table1[[#This Row],[config]])</f>
        <v>21984774.811326142</v>
      </c>
      <c r="L563">
        <v>5</v>
      </c>
    </row>
    <row r="564" spans="1:12" x14ac:dyDescent="0.2">
      <c r="A564">
        <v>1</v>
      </c>
      <c r="B564" t="s">
        <v>54</v>
      </c>
      <c r="C564" t="s">
        <v>11</v>
      </c>
      <c r="D564">
        <v>0</v>
      </c>
      <c r="E564">
        <v>382230.96459801297</v>
      </c>
      <c r="F564">
        <v>0</v>
      </c>
      <c r="G564">
        <v>0</v>
      </c>
      <c r="H564">
        <v>0</v>
      </c>
      <c r="I564">
        <v>0</v>
      </c>
      <c r="J564">
        <f>IF(Table1[[#This Row],[time]]&lt;7200000,1,0)</f>
        <v>1</v>
      </c>
      <c r="K564">
        <f>SUMIFS(Table1[time],Table1[repetition],Table1[[#This Row],[repetition]],Table1[config],Table1[[#This Row],[config]])</f>
        <v>21984774.811326142</v>
      </c>
      <c r="L564">
        <v>5</v>
      </c>
    </row>
    <row r="565" spans="1:12" x14ac:dyDescent="0.2">
      <c r="A565">
        <v>1</v>
      </c>
      <c r="B565" t="s">
        <v>39</v>
      </c>
      <c r="C565" t="s">
        <v>11</v>
      </c>
      <c r="D565">
        <v>0</v>
      </c>
      <c r="E565">
        <v>246835.388593026</v>
      </c>
      <c r="F565">
        <v>4</v>
      </c>
      <c r="G565">
        <v>0</v>
      </c>
      <c r="H565">
        <v>0</v>
      </c>
      <c r="I565">
        <v>0</v>
      </c>
      <c r="J565">
        <f>IF(Table1[[#This Row],[time]]&lt;7200000,1,0)</f>
        <v>1</v>
      </c>
      <c r="K565">
        <f>SUMIFS(Table1[time],Table1[repetition],Table1[[#This Row],[repetition]],Table1[config],Table1[[#This Row],[config]])</f>
        <v>21984774.811326142</v>
      </c>
      <c r="L565">
        <v>5</v>
      </c>
    </row>
    <row r="566" spans="1:12" x14ac:dyDescent="0.2">
      <c r="A566">
        <v>1</v>
      </c>
      <c r="B566" t="s">
        <v>49</v>
      </c>
      <c r="C566" t="s">
        <v>11</v>
      </c>
      <c r="D566">
        <v>0</v>
      </c>
      <c r="E566">
        <v>31232.414140016699</v>
      </c>
      <c r="F566">
        <v>0</v>
      </c>
      <c r="G566">
        <v>0</v>
      </c>
      <c r="H566">
        <v>0</v>
      </c>
      <c r="I566">
        <v>0</v>
      </c>
      <c r="J566">
        <f>IF(Table1[[#This Row],[time]]&lt;7200000,1,0)</f>
        <v>1</v>
      </c>
      <c r="K566">
        <f>SUMIFS(Table1[time],Table1[repetition],Table1[[#This Row],[repetition]],Table1[config],Table1[[#This Row],[config]])</f>
        <v>21984774.811326142</v>
      </c>
      <c r="L566">
        <v>5</v>
      </c>
    </row>
    <row r="567" spans="1:12" x14ac:dyDescent="0.2">
      <c r="A567">
        <v>1</v>
      </c>
      <c r="B567" t="s">
        <v>47</v>
      </c>
      <c r="C567" t="s">
        <v>11</v>
      </c>
      <c r="D567">
        <v>0</v>
      </c>
      <c r="E567">
        <v>30918.7344900565</v>
      </c>
      <c r="F567">
        <v>2</v>
      </c>
      <c r="G567">
        <v>0</v>
      </c>
      <c r="H567">
        <v>23</v>
      </c>
      <c r="I567">
        <v>0</v>
      </c>
      <c r="J567">
        <f>IF(Table1[[#This Row],[time]]&lt;7200000,1,0)</f>
        <v>1</v>
      </c>
      <c r="K567">
        <f>SUMIFS(Table1[time],Table1[repetition],Table1[[#This Row],[repetition]],Table1[config],Table1[[#This Row],[config]])</f>
        <v>21984774.811326142</v>
      </c>
      <c r="L567">
        <v>5</v>
      </c>
    </row>
    <row r="568" spans="1:12" x14ac:dyDescent="0.2">
      <c r="A568">
        <v>1</v>
      </c>
      <c r="B568" t="s">
        <v>57</v>
      </c>
      <c r="C568" t="s">
        <v>11</v>
      </c>
      <c r="D568">
        <v>0</v>
      </c>
      <c r="E568">
        <v>31408.546385937301</v>
      </c>
      <c r="F568">
        <v>1</v>
      </c>
      <c r="G568">
        <v>0</v>
      </c>
      <c r="H568">
        <v>2</v>
      </c>
      <c r="I568">
        <v>0</v>
      </c>
      <c r="J568">
        <f>IF(Table1[[#This Row],[time]]&lt;7200000,1,0)</f>
        <v>1</v>
      </c>
      <c r="K568">
        <f>SUMIFS(Table1[time],Table1[repetition],Table1[[#This Row],[repetition]],Table1[config],Table1[[#This Row],[config]])</f>
        <v>21984774.811326142</v>
      </c>
      <c r="L568">
        <v>5</v>
      </c>
    </row>
    <row r="569" spans="1:12" x14ac:dyDescent="0.2">
      <c r="A569">
        <v>1</v>
      </c>
      <c r="B569" t="s">
        <v>46</v>
      </c>
      <c r="C569" t="s">
        <v>11</v>
      </c>
      <c r="D569">
        <v>0</v>
      </c>
      <c r="E569">
        <v>244161.704353988</v>
      </c>
      <c r="F569">
        <v>7</v>
      </c>
      <c r="G569">
        <v>0</v>
      </c>
      <c r="H569">
        <v>33</v>
      </c>
      <c r="I569">
        <v>0</v>
      </c>
      <c r="J569">
        <f>IF(Table1[[#This Row],[time]]&lt;7200000,1,0)</f>
        <v>1</v>
      </c>
      <c r="K569">
        <f>SUMIFS(Table1[time],Table1[repetition],Table1[[#This Row],[repetition]],Table1[config],Table1[[#This Row],[config]])</f>
        <v>21984774.811326142</v>
      </c>
      <c r="L569">
        <v>5</v>
      </c>
    </row>
    <row r="570" spans="1:12" x14ac:dyDescent="0.2">
      <c r="A570">
        <v>1</v>
      </c>
      <c r="B570" t="s">
        <v>36</v>
      </c>
      <c r="C570" t="s">
        <v>11</v>
      </c>
      <c r="D570">
        <v>1</v>
      </c>
      <c r="E570">
        <v>382561.18481396697</v>
      </c>
      <c r="F570">
        <v>0</v>
      </c>
      <c r="G570">
        <v>0</v>
      </c>
      <c r="H570">
        <v>0</v>
      </c>
      <c r="I570">
        <v>0</v>
      </c>
      <c r="J570">
        <f>IF(Table1[[#This Row],[time]]&lt;7200000,1,0)</f>
        <v>1</v>
      </c>
      <c r="K570">
        <f>SUMIFS(Table1[time],Table1[repetition],Table1[[#This Row],[repetition]],Table1[config],Table1[[#This Row],[config]])</f>
        <v>21984774.811326142</v>
      </c>
      <c r="L570">
        <v>5</v>
      </c>
    </row>
    <row r="571" spans="1:12" x14ac:dyDescent="0.2">
      <c r="A571">
        <v>1</v>
      </c>
      <c r="B571" t="s">
        <v>55</v>
      </c>
      <c r="C571" t="s">
        <v>11</v>
      </c>
      <c r="D571">
        <v>0</v>
      </c>
      <c r="E571">
        <v>403149.05419398501</v>
      </c>
      <c r="F571">
        <v>0</v>
      </c>
      <c r="G571">
        <v>0</v>
      </c>
      <c r="H571">
        <v>0</v>
      </c>
      <c r="I571">
        <v>0</v>
      </c>
      <c r="J571">
        <f>IF(Table1[[#This Row],[time]]&lt;7200000,1,0)</f>
        <v>1</v>
      </c>
      <c r="K571">
        <f>SUMIFS(Table1[time],Table1[repetition],Table1[[#This Row],[repetition]],Table1[config],Table1[[#This Row],[config]])</f>
        <v>21984774.811326142</v>
      </c>
      <c r="L571">
        <v>5</v>
      </c>
    </row>
    <row r="572" spans="1:12" x14ac:dyDescent="0.2">
      <c r="A572">
        <v>2</v>
      </c>
      <c r="B572" t="s">
        <v>52</v>
      </c>
      <c r="C572" t="s">
        <v>11</v>
      </c>
      <c r="D572">
        <v>0</v>
      </c>
      <c r="E572">
        <v>51653.926422121003</v>
      </c>
      <c r="F572">
        <v>1</v>
      </c>
      <c r="G572">
        <v>0</v>
      </c>
      <c r="H572">
        <v>40</v>
      </c>
      <c r="I572">
        <v>0</v>
      </c>
      <c r="J572">
        <f>IF(Table1[[#This Row],[time]]&lt;7200000,1,0)</f>
        <v>1</v>
      </c>
      <c r="K572">
        <f>SUMIFS(Table1[time],Table1[repetition],Table1[[#This Row],[repetition]],Table1[config],Table1[[#This Row],[config]])</f>
        <v>1573251.2963968315</v>
      </c>
      <c r="L572">
        <v>5</v>
      </c>
    </row>
    <row r="573" spans="1:12" x14ac:dyDescent="0.2">
      <c r="A573">
        <v>2</v>
      </c>
      <c r="B573" t="s">
        <v>50</v>
      </c>
      <c r="C573" t="s">
        <v>11</v>
      </c>
      <c r="D573">
        <v>0</v>
      </c>
      <c r="E573">
        <v>43554.3792739044</v>
      </c>
      <c r="F573">
        <v>4</v>
      </c>
      <c r="G573">
        <v>0</v>
      </c>
      <c r="H573">
        <v>42</v>
      </c>
      <c r="I573">
        <v>0</v>
      </c>
      <c r="J573">
        <f>IF(Table1[[#This Row],[time]]&lt;7200000,1,0)</f>
        <v>1</v>
      </c>
      <c r="K573">
        <f>SUMIFS(Table1[time],Table1[repetition],Table1[[#This Row],[repetition]],Table1[config],Table1[[#This Row],[config]])</f>
        <v>1573251.2963968315</v>
      </c>
      <c r="L573">
        <v>5</v>
      </c>
    </row>
    <row r="574" spans="1:12" x14ac:dyDescent="0.2">
      <c r="A574">
        <v>2</v>
      </c>
      <c r="B574" t="s">
        <v>30</v>
      </c>
      <c r="C574" t="s">
        <v>11</v>
      </c>
      <c r="D574">
        <v>0</v>
      </c>
      <c r="E574">
        <v>43571.724423207299</v>
      </c>
      <c r="F574">
        <v>4</v>
      </c>
      <c r="G574">
        <v>0</v>
      </c>
      <c r="H574">
        <v>53</v>
      </c>
      <c r="I574">
        <v>0</v>
      </c>
      <c r="J574">
        <f>IF(Table1[[#This Row],[time]]&lt;7200000,1,0)</f>
        <v>1</v>
      </c>
      <c r="K574">
        <f>SUMIFS(Table1[time],Table1[repetition],Table1[[#This Row],[repetition]],Table1[config],Table1[[#This Row],[config]])</f>
        <v>1573251.2963968315</v>
      </c>
      <c r="L574">
        <v>5</v>
      </c>
    </row>
    <row r="575" spans="1:12" x14ac:dyDescent="0.2">
      <c r="A575">
        <v>2</v>
      </c>
      <c r="B575" t="s">
        <v>36</v>
      </c>
      <c r="C575" t="s">
        <v>11</v>
      </c>
      <c r="D575">
        <v>0</v>
      </c>
      <c r="E575">
        <v>43565.234361914903</v>
      </c>
      <c r="F575">
        <v>0</v>
      </c>
      <c r="G575">
        <v>0</v>
      </c>
      <c r="H575">
        <v>0</v>
      </c>
      <c r="I575">
        <v>0</v>
      </c>
      <c r="J575">
        <f>IF(Table1[[#This Row],[time]]&lt;7200000,1,0)</f>
        <v>1</v>
      </c>
      <c r="K575">
        <f>SUMIFS(Table1[time],Table1[repetition],Table1[[#This Row],[repetition]],Table1[config],Table1[[#This Row],[config]])</f>
        <v>1573251.2963968315</v>
      </c>
      <c r="L575">
        <v>5</v>
      </c>
    </row>
    <row r="576" spans="1:12" x14ac:dyDescent="0.2">
      <c r="A576">
        <v>2</v>
      </c>
      <c r="B576" t="s">
        <v>38</v>
      </c>
      <c r="C576" t="s">
        <v>11</v>
      </c>
      <c r="D576">
        <v>0</v>
      </c>
      <c r="E576">
        <v>51603.847607970201</v>
      </c>
      <c r="F576">
        <v>2</v>
      </c>
      <c r="G576">
        <v>0</v>
      </c>
      <c r="H576">
        <v>8</v>
      </c>
      <c r="I576">
        <v>0</v>
      </c>
      <c r="J576">
        <f>IF(Table1[[#This Row],[time]]&lt;7200000,1,0)</f>
        <v>1</v>
      </c>
      <c r="K576">
        <f>SUMIFS(Table1[time],Table1[repetition],Table1[[#This Row],[repetition]],Table1[config],Table1[[#This Row],[config]])</f>
        <v>1573251.2963968315</v>
      </c>
      <c r="L576">
        <v>5</v>
      </c>
    </row>
    <row r="577" spans="1:12" x14ac:dyDescent="0.2">
      <c r="A577">
        <v>2</v>
      </c>
      <c r="B577" t="s">
        <v>48</v>
      </c>
      <c r="C577" t="s">
        <v>11</v>
      </c>
      <c r="D577">
        <v>0</v>
      </c>
      <c r="E577">
        <v>51603.219739161403</v>
      </c>
      <c r="F577">
        <v>0</v>
      </c>
      <c r="G577">
        <v>0</v>
      </c>
      <c r="H577">
        <v>0</v>
      </c>
      <c r="I577">
        <v>0</v>
      </c>
      <c r="J577">
        <f>IF(Table1[[#This Row],[time]]&lt;7200000,1,0)</f>
        <v>1</v>
      </c>
      <c r="K577">
        <f>SUMIFS(Table1[time],Table1[repetition],Table1[[#This Row],[repetition]],Table1[config],Table1[[#This Row],[config]])</f>
        <v>1573251.2963968315</v>
      </c>
      <c r="L577">
        <v>5</v>
      </c>
    </row>
    <row r="578" spans="1:12" x14ac:dyDescent="0.2">
      <c r="A578">
        <v>2</v>
      </c>
      <c r="B578" t="s">
        <v>42</v>
      </c>
      <c r="C578" t="s">
        <v>11</v>
      </c>
      <c r="D578">
        <v>0</v>
      </c>
      <c r="E578">
        <v>52182.727731997104</v>
      </c>
      <c r="F578">
        <v>0</v>
      </c>
      <c r="G578">
        <v>0</v>
      </c>
      <c r="H578">
        <v>0</v>
      </c>
      <c r="I578">
        <v>0</v>
      </c>
      <c r="J578">
        <f>IF(Table1[[#This Row],[time]]&lt;7200000,1,0)</f>
        <v>1</v>
      </c>
      <c r="K578">
        <f>SUMIFS(Table1[time],Table1[repetition],Table1[[#This Row],[repetition]],Table1[config],Table1[[#This Row],[config]])</f>
        <v>1573251.2963968315</v>
      </c>
      <c r="L578">
        <v>5</v>
      </c>
    </row>
    <row r="579" spans="1:12" x14ac:dyDescent="0.2">
      <c r="A579">
        <v>2</v>
      </c>
      <c r="B579" t="s">
        <v>45</v>
      </c>
      <c r="C579" t="s">
        <v>11</v>
      </c>
      <c r="D579">
        <v>0</v>
      </c>
      <c r="E579">
        <v>52591.735306894399</v>
      </c>
      <c r="F579">
        <v>10</v>
      </c>
      <c r="G579">
        <v>0</v>
      </c>
      <c r="H579">
        <v>97</v>
      </c>
      <c r="I579">
        <v>0</v>
      </c>
      <c r="J579">
        <f>IF(Table1[[#This Row],[time]]&lt;7200000,1,0)</f>
        <v>1</v>
      </c>
      <c r="K579">
        <f>SUMIFS(Table1[time],Table1[repetition],Table1[[#This Row],[repetition]],Table1[config],Table1[[#This Row],[config]])</f>
        <v>1573251.2963968315</v>
      </c>
      <c r="L579">
        <v>5</v>
      </c>
    </row>
    <row r="580" spans="1:12" x14ac:dyDescent="0.2">
      <c r="A580">
        <v>2</v>
      </c>
      <c r="B580" t="s">
        <v>35</v>
      </c>
      <c r="C580" t="s">
        <v>11</v>
      </c>
      <c r="D580">
        <v>0</v>
      </c>
      <c r="E580">
        <v>52510.7728580478</v>
      </c>
      <c r="F580">
        <v>0</v>
      </c>
      <c r="G580">
        <v>0</v>
      </c>
      <c r="H580">
        <v>0</v>
      </c>
      <c r="I580">
        <v>0</v>
      </c>
      <c r="J580">
        <f>IF(Table1[[#This Row],[time]]&lt;7200000,1,0)</f>
        <v>1</v>
      </c>
      <c r="K580">
        <f>SUMIFS(Table1[time],Table1[repetition],Table1[[#This Row],[repetition]],Table1[config],Table1[[#This Row],[config]])</f>
        <v>1573251.2963968315</v>
      </c>
      <c r="L580">
        <v>5</v>
      </c>
    </row>
    <row r="581" spans="1:12" x14ac:dyDescent="0.2">
      <c r="A581">
        <v>2</v>
      </c>
      <c r="B581" t="s">
        <v>39</v>
      </c>
      <c r="C581" t="s">
        <v>11</v>
      </c>
      <c r="D581">
        <v>0</v>
      </c>
      <c r="E581">
        <v>53420.221464941198</v>
      </c>
      <c r="F581">
        <v>4</v>
      </c>
      <c r="G581">
        <v>0</v>
      </c>
      <c r="H581">
        <v>0</v>
      </c>
      <c r="I581">
        <v>0</v>
      </c>
      <c r="J581">
        <f>IF(Table1[[#This Row],[time]]&lt;7200000,1,0)</f>
        <v>1</v>
      </c>
      <c r="K581">
        <f>SUMIFS(Table1[time],Table1[repetition],Table1[[#This Row],[repetition]],Table1[config],Table1[[#This Row],[config]])</f>
        <v>1573251.2963968315</v>
      </c>
      <c r="L581">
        <v>5</v>
      </c>
    </row>
    <row r="582" spans="1:12" x14ac:dyDescent="0.2">
      <c r="A582">
        <v>2</v>
      </c>
      <c r="B582" t="s">
        <v>29</v>
      </c>
      <c r="C582" t="s">
        <v>11</v>
      </c>
      <c r="D582">
        <v>0</v>
      </c>
      <c r="E582">
        <v>53205.870839999901</v>
      </c>
      <c r="F582">
        <v>0</v>
      </c>
      <c r="G582">
        <v>0</v>
      </c>
      <c r="H582">
        <v>28</v>
      </c>
      <c r="I582">
        <v>0</v>
      </c>
      <c r="J582">
        <f>IF(Table1[[#This Row],[time]]&lt;7200000,1,0)</f>
        <v>1</v>
      </c>
      <c r="K582">
        <f>SUMIFS(Table1[time],Table1[repetition],Table1[[#This Row],[repetition]],Table1[config],Table1[[#This Row],[config]])</f>
        <v>1573251.2963968315</v>
      </c>
      <c r="L582">
        <v>5</v>
      </c>
    </row>
    <row r="583" spans="1:12" x14ac:dyDescent="0.2">
      <c r="A583">
        <v>2</v>
      </c>
      <c r="B583" t="s">
        <v>28</v>
      </c>
      <c r="C583" t="s">
        <v>11</v>
      </c>
      <c r="D583">
        <v>0</v>
      </c>
      <c r="E583">
        <v>44911.641358863497</v>
      </c>
      <c r="F583">
        <v>0</v>
      </c>
      <c r="G583">
        <v>0</v>
      </c>
      <c r="H583">
        <v>0</v>
      </c>
      <c r="I583">
        <v>0</v>
      </c>
      <c r="J583">
        <f>IF(Table1[[#This Row],[time]]&lt;7200000,1,0)</f>
        <v>1</v>
      </c>
      <c r="K583">
        <f>SUMIFS(Table1[time],Table1[repetition],Table1[[#This Row],[repetition]],Table1[config],Table1[[#This Row],[config]])</f>
        <v>1573251.2963968315</v>
      </c>
      <c r="L583">
        <v>5</v>
      </c>
    </row>
    <row r="584" spans="1:12" x14ac:dyDescent="0.2">
      <c r="A584">
        <v>2</v>
      </c>
      <c r="B584" t="s">
        <v>46</v>
      </c>
      <c r="C584" t="s">
        <v>11</v>
      </c>
      <c r="D584">
        <v>0</v>
      </c>
      <c r="E584">
        <v>52182.632189011201</v>
      </c>
      <c r="F584">
        <v>7</v>
      </c>
      <c r="G584">
        <v>0</v>
      </c>
      <c r="H584">
        <v>33</v>
      </c>
      <c r="I584">
        <v>0</v>
      </c>
      <c r="J584">
        <f>IF(Table1[[#This Row],[time]]&lt;7200000,1,0)</f>
        <v>1</v>
      </c>
      <c r="K584">
        <f>SUMIFS(Table1[time],Table1[repetition],Table1[[#This Row],[repetition]],Table1[config],Table1[[#This Row],[config]])</f>
        <v>1573251.2963968315</v>
      </c>
      <c r="L584">
        <v>5</v>
      </c>
    </row>
    <row r="585" spans="1:12" x14ac:dyDescent="0.2">
      <c r="A585">
        <v>2</v>
      </c>
      <c r="B585" t="s">
        <v>32</v>
      </c>
      <c r="C585" t="s">
        <v>11</v>
      </c>
      <c r="D585">
        <v>0</v>
      </c>
      <c r="E585">
        <v>46220.536893000797</v>
      </c>
      <c r="F585">
        <v>1</v>
      </c>
      <c r="G585">
        <v>0</v>
      </c>
      <c r="H585">
        <v>0</v>
      </c>
      <c r="I585">
        <v>0</v>
      </c>
      <c r="J585">
        <f>IF(Table1[[#This Row],[time]]&lt;7200000,1,0)</f>
        <v>1</v>
      </c>
      <c r="K585">
        <f>SUMIFS(Table1[time],Table1[repetition],Table1[[#This Row],[repetition]],Table1[config],Table1[[#This Row],[config]])</f>
        <v>1573251.2963968315</v>
      </c>
      <c r="L585">
        <v>5</v>
      </c>
    </row>
    <row r="586" spans="1:12" x14ac:dyDescent="0.2">
      <c r="A586">
        <v>2</v>
      </c>
      <c r="B586" t="s">
        <v>57</v>
      </c>
      <c r="C586" t="s">
        <v>11</v>
      </c>
      <c r="D586">
        <v>0</v>
      </c>
      <c r="E586">
        <v>46630.074562039197</v>
      </c>
      <c r="F586">
        <v>1</v>
      </c>
      <c r="G586">
        <v>0</v>
      </c>
      <c r="H586">
        <v>2</v>
      </c>
      <c r="I586">
        <v>0</v>
      </c>
      <c r="J586">
        <f>IF(Table1[[#This Row],[time]]&lt;7200000,1,0)</f>
        <v>1</v>
      </c>
      <c r="K586">
        <f>SUMIFS(Table1[time],Table1[repetition],Table1[[#This Row],[repetition]],Table1[config],Table1[[#This Row],[config]])</f>
        <v>1573251.2963968315</v>
      </c>
      <c r="L586">
        <v>5</v>
      </c>
    </row>
    <row r="587" spans="1:12" x14ac:dyDescent="0.2">
      <c r="A587">
        <v>2</v>
      </c>
      <c r="B587" t="s">
        <v>47</v>
      </c>
      <c r="C587" t="s">
        <v>11</v>
      </c>
      <c r="D587">
        <v>0</v>
      </c>
      <c r="E587">
        <v>46254.863400012197</v>
      </c>
      <c r="F587">
        <v>2</v>
      </c>
      <c r="G587">
        <v>0</v>
      </c>
      <c r="H587">
        <v>23</v>
      </c>
      <c r="I587">
        <v>0</v>
      </c>
      <c r="J587">
        <f>IF(Table1[[#This Row],[time]]&lt;7200000,1,0)</f>
        <v>1</v>
      </c>
      <c r="K587">
        <f>SUMIFS(Table1[time],Table1[repetition],Table1[[#This Row],[repetition]],Table1[config],Table1[[#This Row],[config]])</f>
        <v>1573251.2963968315</v>
      </c>
      <c r="L587">
        <v>5</v>
      </c>
    </row>
    <row r="588" spans="1:12" x14ac:dyDescent="0.2">
      <c r="A588">
        <v>2</v>
      </c>
      <c r="B588" t="s">
        <v>40</v>
      </c>
      <c r="C588" t="s">
        <v>11</v>
      </c>
      <c r="D588">
        <v>0</v>
      </c>
      <c r="E588">
        <v>167837.24033296999</v>
      </c>
      <c r="F588">
        <v>0</v>
      </c>
      <c r="G588">
        <v>0</v>
      </c>
      <c r="H588">
        <v>5</v>
      </c>
      <c r="I588">
        <v>0</v>
      </c>
      <c r="J588">
        <f>IF(Table1[[#This Row],[time]]&lt;7200000,1,0)</f>
        <v>1</v>
      </c>
      <c r="K588">
        <f>SUMIFS(Table1[time],Table1[repetition],Table1[[#This Row],[repetition]],Table1[config],Table1[[#This Row],[config]])</f>
        <v>1573251.2963968315</v>
      </c>
      <c r="L588">
        <v>5</v>
      </c>
    </row>
    <row r="589" spans="1:12" x14ac:dyDescent="0.2">
      <c r="A589">
        <v>2</v>
      </c>
      <c r="B589" t="s">
        <v>56</v>
      </c>
      <c r="C589" t="s">
        <v>11</v>
      </c>
      <c r="D589">
        <v>0</v>
      </c>
      <c r="E589">
        <v>46231.259315973097</v>
      </c>
      <c r="F589">
        <v>3</v>
      </c>
      <c r="G589">
        <v>0</v>
      </c>
      <c r="H589">
        <v>82</v>
      </c>
      <c r="I589">
        <v>0</v>
      </c>
      <c r="J589">
        <f>IF(Table1[[#This Row],[time]]&lt;7200000,1,0)</f>
        <v>1</v>
      </c>
      <c r="K589">
        <f>SUMIFS(Table1[time],Table1[repetition],Table1[[#This Row],[repetition]],Table1[config],Table1[[#This Row],[config]])</f>
        <v>1573251.2963968315</v>
      </c>
      <c r="L589">
        <v>5</v>
      </c>
    </row>
    <row r="590" spans="1:12" x14ac:dyDescent="0.2">
      <c r="A590">
        <v>2</v>
      </c>
      <c r="B590" t="s">
        <v>55</v>
      </c>
      <c r="C590" t="s">
        <v>11</v>
      </c>
      <c r="D590">
        <v>0</v>
      </c>
      <c r="E590">
        <v>43564.871179172696</v>
      </c>
      <c r="F590">
        <v>0</v>
      </c>
      <c r="G590">
        <v>0</v>
      </c>
      <c r="H590">
        <v>0</v>
      </c>
      <c r="I590">
        <v>0</v>
      </c>
      <c r="J590">
        <f>IF(Table1[[#This Row],[time]]&lt;7200000,1,0)</f>
        <v>1</v>
      </c>
      <c r="K590">
        <f>SUMIFS(Table1[time],Table1[repetition],Table1[[#This Row],[repetition]],Table1[config],Table1[[#This Row],[config]])</f>
        <v>1573251.2963968315</v>
      </c>
      <c r="L590">
        <v>5</v>
      </c>
    </row>
    <row r="591" spans="1:12" x14ac:dyDescent="0.2">
      <c r="A591">
        <v>2</v>
      </c>
      <c r="B591" t="s">
        <v>53</v>
      </c>
      <c r="C591" t="s">
        <v>11</v>
      </c>
      <c r="D591">
        <v>0</v>
      </c>
      <c r="E591">
        <v>52902.366823982396</v>
      </c>
      <c r="F591">
        <v>2</v>
      </c>
      <c r="G591">
        <v>0</v>
      </c>
      <c r="H591">
        <v>19</v>
      </c>
      <c r="I591">
        <v>0</v>
      </c>
      <c r="J591">
        <f>IF(Table1[[#This Row],[time]]&lt;7200000,1,0)</f>
        <v>1</v>
      </c>
      <c r="K591">
        <f>SUMIFS(Table1[time],Table1[repetition],Table1[[#This Row],[repetition]],Table1[config],Table1[[#This Row],[config]])</f>
        <v>1573251.2963968315</v>
      </c>
      <c r="L591">
        <v>5</v>
      </c>
    </row>
    <row r="592" spans="1:12" x14ac:dyDescent="0.2">
      <c r="A592">
        <v>2</v>
      </c>
      <c r="B592" t="s">
        <v>51</v>
      </c>
      <c r="C592" t="s">
        <v>11</v>
      </c>
      <c r="D592">
        <v>0</v>
      </c>
      <c r="E592">
        <v>45284.2234340496</v>
      </c>
      <c r="F592">
        <v>0</v>
      </c>
      <c r="G592">
        <v>0</v>
      </c>
      <c r="H592">
        <v>0</v>
      </c>
      <c r="I592">
        <v>0</v>
      </c>
      <c r="J592">
        <f>IF(Table1[[#This Row],[time]]&lt;7200000,1,0)</f>
        <v>1</v>
      </c>
      <c r="K592">
        <f>SUMIFS(Table1[time],Table1[repetition],Table1[[#This Row],[repetition]],Table1[config],Table1[[#This Row],[config]])</f>
        <v>1573251.2963968315</v>
      </c>
      <c r="L592">
        <v>5</v>
      </c>
    </row>
    <row r="593" spans="1:12" x14ac:dyDescent="0.2">
      <c r="A593">
        <v>2</v>
      </c>
      <c r="B593" t="s">
        <v>31</v>
      </c>
      <c r="C593" t="s">
        <v>11</v>
      </c>
      <c r="D593">
        <v>0</v>
      </c>
      <c r="E593">
        <v>51599.457611097001</v>
      </c>
      <c r="F593">
        <v>0</v>
      </c>
      <c r="G593">
        <v>0</v>
      </c>
      <c r="H593">
        <v>12</v>
      </c>
      <c r="I593">
        <v>0</v>
      </c>
      <c r="J593">
        <f>IF(Table1[[#This Row],[time]]&lt;7200000,1,0)</f>
        <v>1</v>
      </c>
      <c r="K593">
        <f>SUMIFS(Table1[time],Table1[repetition],Table1[[#This Row],[repetition]],Table1[config],Table1[[#This Row],[config]])</f>
        <v>1573251.2963968315</v>
      </c>
      <c r="L593">
        <v>5</v>
      </c>
    </row>
    <row r="594" spans="1:12" x14ac:dyDescent="0.2">
      <c r="A594">
        <v>2</v>
      </c>
      <c r="B594" t="s">
        <v>54</v>
      </c>
      <c r="C594" t="s">
        <v>11</v>
      </c>
      <c r="D594">
        <v>0</v>
      </c>
      <c r="E594">
        <v>48562.244637869298</v>
      </c>
      <c r="F594">
        <v>0</v>
      </c>
      <c r="G594">
        <v>0</v>
      </c>
      <c r="H594">
        <v>0</v>
      </c>
      <c r="I594">
        <v>0</v>
      </c>
      <c r="J594">
        <f>IF(Table1[[#This Row],[time]]&lt;7200000,1,0)</f>
        <v>1</v>
      </c>
      <c r="K594">
        <f>SUMIFS(Table1[time],Table1[repetition],Table1[[#This Row],[repetition]],Table1[config],Table1[[#This Row],[config]])</f>
        <v>1573251.2963968315</v>
      </c>
      <c r="L594">
        <v>5</v>
      </c>
    </row>
    <row r="595" spans="1:12" x14ac:dyDescent="0.2">
      <c r="A595">
        <v>2</v>
      </c>
      <c r="B595" t="s">
        <v>34</v>
      </c>
      <c r="C595" t="s">
        <v>11</v>
      </c>
      <c r="D595">
        <v>0</v>
      </c>
      <c r="E595">
        <v>46544.927020091498</v>
      </c>
      <c r="F595">
        <v>1</v>
      </c>
      <c r="G595">
        <v>0</v>
      </c>
      <c r="H595">
        <v>0</v>
      </c>
      <c r="I595">
        <v>0</v>
      </c>
      <c r="J595">
        <f>IF(Table1[[#This Row],[time]]&lt;7200000,1,0)</f>
        <v>1</v>
      </c>
      <c r="K595">
        <f>SUMIFS(Table1[time],Table1[repetition],Table1[[#This Row],[repetition]],Table1[config],Table1[[#This Row],[config]])</f>
        <v>1573251.2963968315</v>
      </c>
      <c r="L595">
        <v>5</v>
      </c>
    </row>
    <row r="596" spans="1:12" x14ac:dyDescent="0.2">
      <c r="A596">
        <v>2</v>
      </c>
      <c r="B596" t="s">
        <v>44</v>
      </c>
      <c r="C596" t="s">
        <v>11</v>
      </c>
      <c r="D596">
        <v>0</v>
      </c>
      <c r="E596">
        <v>52589.167408877896</v>
      </c>
      <c r="F596">
        <v>27</v>
      </c>
      <c r="G596">
        <v>0</v>
      </c>
      <c r="H596">
        <v>215</v>
      </c>
      <c r="I596">
        <v>0</v>
      </c>
      <c r="J596">
        <f>IF(Table1[[#This Row],[time]]&lt;7200000,1,0)</f>
        <v>1</v>
      </c>
      <c r="K596">
        <f>SUMIFS(Table1[time],Table1[repetition],Table1[[#This Row],[repetition]],Table1[config],Table1[[#This Row],[config]])</f>
        <v>1573251.2963968315</v>
      </c>
      <c r="L596">
        <v>5</v>
      </c>
    </row>
    <row r="597" spans="1:12" x14ac:dyDescent="0.2">
      <c r="A597">
        <v>2</v>
      </c>
      <c r="B597" t="s">
        <v>33</v>
      </c>
      <c r="C597" t="s">
        <v>11</v>
      </c>
      <c r="D597">
        <v>0</v>
      </c>
      <c r="E597">
        <v>47412.000924814398</v>
      </c>
      <c r="F597">
        <v>0</v>
      </c>
      <c r="G597">
        <v>0</v>
      </c>
      <c r="H597">
        <v>0</v>
      </c>
      <c r="I597">
        <v>0</v>
      </c>
      <c r="J597">
        <f>IF(Table1[[#This Row],[time]]&lt;7200000,1,0)</f>
        <v>1</v>
      </c>
      <c r="K597">
        <f>SUMIFS(Table1[time],Table1[repetition],Table1[[#This Row],[repetition]],Table1[config],Table1[[#This Row],[config]])</f>
        <v>1573251.2963968315</v>
      </c>
      <c r="L597">
        <v>5</v>
      </c>
    </row>
    <row r="598" spans="1:12" x14ac:dyDescent="0.2">
      <c r="A598">
        <v>2</v>
      </c>
      <c r="B598" t="s">
        <v>37</v>
      </c>
      <c r="C598" t="s">
        <v>11</v>
      </c>
      <c r="D598">
        <v>0</v>
      </c>
      <c r="E598">
        <v>46650.628156028601</v>
      </c>
      <c r="F598">
        <v>0</v>
      </c>
      <c r="G598">
        <v>0</v>
      </c>
      <c r="H598">
        <v>0</v>
      </c>
      <c r="I598">
        <v>0</v>
      </c>
      <c r="J598">
        <f>IF(Table1[[#This Row],[time]]&lt;7200000,1,0)</f>
        <v>1</v>
      </c>
      <c r="K598">
        <f>SUMIFS(Table1[time],Table1[repetition],Table1[[#This Row],[repetition]],Table1[config],Table1[[#This Row],[config]])</f>
        <v>1573251.2963968315</v>
      </c>
      <c r="L598">
        <v>5</v>
      </c>
    </row>
    <row r="599" spans="1:12" x14ac:dyDescent="0.2">
      <c r="A599">
        <v>2</v>
      </c>
      <c r="B599" t="s">
        <v>41</v>
      </c>
      <c r="C599" t="s">
        <v>11</v>
      </c>
      <c r="D599">
        <v>0</v>
      </c>
      <c r="E599">
        <v>46544.930914882498</v>
      </c>
      <c r="F599">
        <v>6</v>
      </c>
      <c r="G599">
        <v>0</v>
      </c>
      <c r="H599">
        <v>42</v>
      </c>
      <c r="I599">
        <v>0</v>
      </c>
      <c r="J599">
        <f>IF(Table1[[#This Row],[time]]&lt;7200000,1,0)</f>
        <v>1</v>
      </c>
      <c r="K599">
        <f>SUMIFS(Table1[time],Table1[repetition],Table1[[#This Row],[repetition]],Table1[config],Table1[[#This Row],[config]])</f>
        <v>1573251.2963968315</v>
      </c>
      <c r="L599">
        <v>5</v>
      </c>
    </row>
    <row r="600" spans="1:12" x14ac:dyDescent="0.2">
      <c r="A600">
        <v>2</v>
      </c>
      <c r="B600" t="s">
        <v>43</v>
      </c>
      <c r="C600" t="s">
        <v>11</v>
      </c>
      <c r="D600">
        <v>0</v>
      </c>
      <c r="E600">
        <v>45320.413602981702</v>
      </c>
      <c r="F600">
        <v>0</v>
      </c>
      <c r="G600">
        <v>0</v>
      </c>
      <c r="H600">
        <v>0</v>
      </c>
      <c r="I600">
        <v>0</v>
      </c>
      <c r="J600">
        <f>IF(Table1[[#This Row],[time]]&lt;7200000,1,0)</f>
        <v>1</v>
      </c>
      <c r="K600">
        <f>SUMIFS(Table1[time],Table1[repetition],Table1[[#This Row],[repetition]],Table1[config],Table1[[#This Row],[config]])</f>
        <v>1573251.2963968315</v>
      </c>
      <c r="L600">
        <v>5</v>
      </c>
    </row>
    <row r="601" spans="1:12" x14ac:dyDescent="0.2">
      <c r="A601">
        <v>2</v>
      </c>
      <c r="B601" t="s">
        <v>49</v>
      </c>
      <c r="C601" t="s">
        <v>11</v>
      </c>
      <c r="D601">
        <v>0</v>
      </c>
      <c r="E601">
        <v>46544.156600953997</v>
      </c>
      <c r="F601">
        <v>0</v>
      </c>
      <c r="G601">
        <v>0</v>
      </c>
      <c r="H601">
        <v>0</v>
      </c>
      <c r="I601">
        <v>0</v>
      </c>
      <c r="J601">
        <f>IF(Table1[[#This Row],[time]]&lt;7200000,1,0)</f>
        <v>1</v>
      </c>
      <c r="K601">
        <f>SUMIFS(Table1[time],Table1[repetition],Table1[[#This Row],[repetition]],Table1[config],Table1[[#This Row],[config]])</f>
        <v>1573251.2963968315</v>
      </c>
      <c r="L601">
        <v>5</v>
      </c>
    </row>
    <row r="602" spans="1:12" x14ac:dyDescent="0.2">
      <c r="A602">
        <v>3</v>
      </c>
      <c r="B602" t="s">
        <v>32</v>
      </c>
      <c r="C602" t="s">
        <v>11</v>
      </c>
      <c r="D602">
        <v>0</v>
      </c>
      <c r="E602">
        <v>47986.629626248003</v>
      </c>
      <c r="F602">
        <v>1</v>
      </c>
      <c r="G602">
        <v>0</v>
      </c>
      <c r="H602">
        <v>0</v>
      </c>
      <c r="I602">
        <v>0</v>
      </c>
      <c r="J602">
        <f>IF(Table1[[#This Row],[time]]&lt;7200000,1,0)</f>
        <v>1</v>
      </c>
      <c r="K602">
        <f>SUMIFS(Table1[time],Table1[repetition],Table1[[#This Row],[repetition]],Table1[config],Table1[[#This Row],[config]])</f>
        <v>8610788.9549005665</v>
      </c>
      <c r="L602">
        <v>5</v>
      </c>
    </row>
    <row r="603" spans="1:12" x14ac:dyDescent="0.2">
      <c r="A603">
        <v>3</v>
      </c>
      <c r="B603" t="s">
        <v>42</v>
      </c>
      <c r="C603" t="s">
        <v>11</v>
      </c>
      <c r="D603">
        <v>0</v>
      </c>
      <c r="E603">
        <v>48036.066540982501</v>
      </c>
      <c r="F603">
        <v>0</v>
      </c>
      <c r="G603">
        <v>0</v>
      </c>
      <c r="H603">
        <v>0</v>
      </c>
      <c r="I603">
        <v>0</v>
      </c>
      <c r="J603">
        <f>IF(Table1[[#This Row],[time]]&lt;7200000,1,0)</f>
        <v>1</v>
      </c>
      <c r="K603">
        <f>SUMIFS(Table1[time],Table1[repetition],Table1[[#This Row],[repetition]],Table1[config],Table1[[#This Row],[config]])</f>
        <v>8610788.9549005665</v>
      </c>
      <c r="L603">
        <v>5</v>
      </c>
    </row>
    <row r="604" spans="1:12" x14ac:dyDescent="0.2">
      <c r="A604">
        <v>3</v>
      </c>
      <c r="B604" t="s">
        <v>51</v>
      </c>
      <c r="C604" t="s">
        <v>11</v>
      </c>
      <c r="D604">
        <v>0</v>
      </c>
      <c r="E604">
        <v>48091.365710366503</v>
      </c>
      <c r="F604">
        <v>0</v>
      </c>
      <c r="G604">
        <v>0</v>
      </c>
      <c r="H604">
        <v>0</v>
      </c>
      <c r="I604">
        <v>0</v>
      </c>
      <c r="J604">
        <f>IF(Table1[[#This Row],[time]]&lt;7200000,1,0)</f>
        <v>1</v>
      </c>
      <c r="K604">
        <f>SUMIFS(Table1[time],Table1[repetition],Table1[[#This Row],[repetition]],Table1[config],Table1[[#This Row],[config]])</f>
        <v>8610788.9549005665</v>
      </c>
      <c r="L604">
        <v>5</v>
      </c>
    </row>
    <row r="605" spans="1:12" x14ac:dyDescent="0.2">
      <c r="A605">
        <v>3</v>
      </c>
      <c r="B605" t="s">
        <v>35</v>
      </c>
      <c r="C605" t="s">
        <v>11</v>
      </c>
      <c r="D605">
        <v>0</v>
      </c>
      <c r="E605">
        <v>48197.880961932198</v>
      </c>
      <c r="F605">
        <v>0</v>
      </c>
      <c r="G605">
        <v>0</v>
      </c>
      <c r="H605">
        <v>0</v>
      </c>
      <c r="I605">
        <v>0</v>
      </c>
      <c r="J605">
        <f>IF(Table1[[#This Row],[time]]&lt;7200000,1,0)</f>
        <v>1</v>
      </c>
      <c r="K605">
        <f>SUMIFS(Table1[time],Table1[repetition],Table1[[#This Row],[repetition]],Table1[config],Table1[[#This Row],[config]])</f>
        <v>8610788.9549005665</v>
      </c>
      <c r="L605">
        <v>5</v>
      </c>
    </row>
    <row r="606" spans="1:12" x14ac:dyDescent="0.2">
      <c r="A606">
        <v>3</v>
      </c>
      <c r="B606" t="s">
        <v>39</v>
      </c>
      <c r="C606" t="s">
        <v>11</v>
      </c>
      <c r="D606">
        <v>0</v>
      </c>
      <c r="E606">
        <v>48147.253539413199</v>
      </c>
      <c r="F606">
        <v>4</v>
      </c>
      <c r="G606">
        <v>0</v>
      </c>
      <c r="H606">
        <v>0</v>
      </c>
      <c r="I606">
        <v>0</v>
      </c>
      <c r="J606">
        <f>IF(Table1[[#This Row],[time]]&lt;7200000,1,0)</f>
        <v>1</v>
      </c>
      <c r="K606">
        <f>SUMIFS(Table1[time],Table1[repetition],Table1[[#This Row],[repetition]],Table1[config],Table1[[#This Row],[config]])</f>
        <v>8610788.9549005665</v>
      </c>
      <c r="L606">
        <v>5</v>
      </c>
    </row>
    <row r="607" spans="1:12" x14ac:dyDescent="0.2">
      <c r="A607">
        <v>3</v>
      </c>
      <c r="B607" t="s">
        <v>54</v>
      </c>
      <c r="C607" t="s">
        <v>11</v>
      </c>
      <c r="D607">
        <v>0</v>
      </c>
      <c r="E607">
        <v>48160.148636903599</v>
      </c>
      <c r="F607">
        <v>0</v>
      </c>
      <c r="G607">
        <v>0</v>
      </c>
      <c r="H607">
        <v>0</v>
      </c>
      <c r="I607">
        <v>0</v>
      </c>
      <c r="J607">
        <f>IF(Table1[[#This Row],[time]]&lt;7200000,1,0)</f>
        <v>1</v>
      </c>
      <c r="K607">
        <f>SUMIFS(Table1[time],Table1[repetition],Table1[[#This Row],[repetition]],Table1[config],Table1[[#This Row],[config]])</f>
        <v>8610788.9549005665</v>
      </c>
      <c r="L607">
        <v>5</v>
      </c>
    </row>
    <row r="608" spans="1:12" x14ac:dyDescent="0.2">
      <c r="A608">
        <v>3</v>
      </c>
      <c r="B608" t="s">
        <v>30</v>
      </c>
      <c r="C608" t="s">
        <v>11</v>
      </c>
      <c r="D608">
        <v>0</v>
      </c>
      <c r="E608">
        <v>48143.949862103902</v>
      </c>
      <c r="F608">
        <v>4</v>
      </c>
      <c r="G608">
        <v>0</v>
      </c>
      <c r="H608">
        <v>53</v>
      </c>
      <c r="I608">
        <v>0</v>
      </c>
      <c r="J608">
        <f>IF(Table1[[#This Row],[time]]&lt;7200000,1,0)</f>
        <v>1</v>
      </c>
      <c r="K608">
        <f>SUMIFS(Table1[time],Table1[repetition],Table1[[#This Row],[repetition]],Table1[config],Table1[[#This Row],[config]])</f>
        <v>8610788.9549005665</v>
      </c>
      <c r="L608">
        <v>5</v>
      </c>
    </row>
    <row r="609" spans="1:12" x14ac:dyDescent="0.2">
      <c r="A609">
        <v>3</v>
      </c>
      <c r="B609" t="s">
        <v>33</v>
      </c>
      <c r="C609" t="s">
        <v>11</v>
      </c>
      <c r="D609">
        <v>0</v>
      </c>
      <c r="E609">
        <v>48227.237957995298</v>
      </c>
      <c r="F609">
        <v>0</v>
      </c>
      <c r="G609">
        <v>0</v>
      </c>
      <c r="H609">
        <v>0</v>
      </c>
      <c r="I609">
        <v>0</v>
      </c>
      <c r="J609">
        <f>IF(Table1[[#This Row],[time]]&lt;7200000,1,0)</f>
        <v>1</v>
      </c>
      <c r="K609">
        <f>SUMIFS(Table1[time],Table1[repetition],Table1[[#This Row],[repetition]],Table1[config],Table1[[#This Row],[config]])</f>
        <v>8610788.9549005665</v>
      </c>
      <c r="L609">
        <v>5</v>
      </c>
    </row>
    <row r="610" spans="1:12" x14ac:dyDescent="0.2">
      <c r="A610">
        <v>3</v>
      </c>
      <c r="B610" t="s">
        <v>29</v>
      </c>
      <c r="C610" t="s">
        <v>11</v>
      </c>
      <c r="D610">
        <v>0</v>
      </c>
      <c r="E610">
        <v>48073.028520215303</v>
      </c>
      <c r="F610">
        <v>0</v>
      </c>
      <c r="G610">
        <v>0</v>
      </c>
      <c r="H610">
        <v>28</v>
      </c>
      <c r="I610">
        <v>0</v>
      </c>
      <c r="J610">
        <f>IF(Table1[[#This Row],[time]]&lt;7200000,1,0)</f>
        <v>1</v>
      </c>
      <c r="K610">
        <f>SUMIFS(Table1[time],Table1[repetition],Table1[[#This Row],[repetition]],Table1[config],Table1[[#This Row],[config]])</f>
        <v>8610788.9549005665</v>
      </c>
      <c r="L610">
        <v>5</v>
      </c>
    </row>
    <row r="611" spans="1:12" x14ac:dyDescent="0.2">
      <c r="A611">
        <v>3</v>
      </c>
      <c r="B611" t="s">
        <v>43</v>
      </c>
      <c r="C611" t="s">
        <v>11</v>
      </c>
      <c r="D611">
        <v>0</v>
      </c>
      <c r="E611">
        <v>48140.853913966501</v>
      </c>
      <c r="F611">
        <v>0</v>
      </c>
      <c r="G611">
        <v>0</v>
      </c>
      <c r="H611">
        <v>0</v>
      </c>
      <c r="I611">
        <v>0</v>
      </c>
      <c r="J611">
        <f>IF(Table1[[#This Row],[time]]&lt;7200000,1,0)</f>
        <v>1</v>
      </c>
      <c r="K611">
        <f>SUMIFS(Table1[time],Table1[repetition],Table1[[#This Row],[repetition]],Table1[config],Table1[[#This Row],[config]])</f>
        <v>8610788.9549005665</v>
      </c>
      <c r="L611">
        <v>5</v>
      </c>
    </row>
    <row r="612" spans="1:12" x14ac:dyDescent="0.2">
      <c r="A612">
        <v>3</v>
      </c>
      <c r="B612" t="s">
        <v>55</v>
      </c>
      <c r="C612" t="s">
        <v>11</v>
      </c>
      <c r="D612">
        <v>0</v>
      </c>
      <c r="E612">
        <v>48115.277118980797</v>
      </c>
      <c r="F612">
        <v>0</v>
      </c>
      <c r="G612">
        <v>0</v>
      </c>
      <c r="H612">
        <v>0</v>
      </c>
      <c r="I612">
        <v>0</v>
      </c>
      <c r="J612">
        <f>IF(Table1[[#This Row],[time]]&lt;7200000,1,0)</f>
        <v>1</v>
      </c>
      <c r="K612">
        <f>SUMIFS(Table1[time],Table1[repetition],Table1[[#This Row],[repetition]],Table1[config],Table1[[#This Row],[config]])</f>
        <v>8610788.9549005665</v>
      </c>
      <c r="L612">
        <v>5</v>
      </c>
    </row>
    <row r="613" spans="1:12" x14ac:dyDescent="0.2">
      <c r="A613">
        <v>3</v>
      </c>
      <c r="B613" t="s">
        <v>38</v>
      </c>
      <c r="C613" t="s">
        <v>11</v>
      </c>
      <c r="D613">
        <v>0</v>
      </c>
      <c r="E613">
        <v>48061.911601107502</v>
      </c>
      <c r="F613">
        <v>2</v>
      </c>
      <c r="G613">
        <v>0</v>
      </c>
      <c r="H613">
        <v>8</v>
      </c>
      <c r="I613">
        <v>0</v>
      </c>
      <c r="J613">
        <f>IF(Table1[[#This Row],[time]]&lt;7200000,1,0)</f>
        <v>1</v>
      </c>
      <c r="K613">
        <f>SUMIFS(Table1[time],Table1[repetition],Table1[[#This Row],[repetition]],Table1[config],Table1[[#This Row],[config]])</f>
        <v>8610788.9549005665</v>
      </c>
      <c r="L613">
        <v>5</v>
      </c>
    </row>
    <row r="614" spans="1:12" x14ac:dyDescent="0.2">
      <c r="A614">
        <v>3</v>
      </c>
      <c r="B614" t="s">
        <v>28</v>
      </c>
      <c r="C614" t="s">
        <v>11</v>
      </c>
      <c r="D614">
        <v>0</v>
      </c>
      <c r="E614">
        <v>48043.751417659201</v>
      </c>
      <c r="F614">
        <v>0</v>
      </c>
      <c r="G614">
        <v>0</v>
      </c>
      <c r="H614">
        <v>0</v>
      </c>
      <c r="I614">
        <v>0</v>
      </c>
      <c r="J614">
        <f>IF(Table1[[#This Row],[time]]&lt;7200000,1,0)</f>
        <v>1</v>
      </c>
      <c r="K614">
        <f>SUMIFS(Table1[time],Table1[repetition],Table1[[#This Row],[repetition]],Table1[config],Table1[[#This Row],[config]])</f>
        <v>8610788.9549005665</v>
      </c>
      <c r="L614">
        <v>5</v>
      </c>
    </row>
    <row r="615" spans="1:12" x14ac:dyDescent="0.2">
      <c r="A615">
        <v>3</v>
      </c>
      <c r="B615" t="s">
        <v>44</v>
      </c>
      <c r="C615" t="s">
        <v>11</v>
      </c>
      <c r="D615">
        <v>0</v>
      </c>
      <c r="E615">
        <v>48129.393228795299</v>
      </c>
      <c r="F615">
        <v>27</v>
      </c>
      <c r="G615">
        <v>0</v>
      </c>
      <c r="H615">
        <v>215</v>
      </c>
      <c r="I615">
        <v>0</v>
      </c>
      <c r="J615">
        <f>IF(Table1[[#This Row],[time]]&lt;7200000,1,0)</f>
        <v>1</v>
      </c>
      <c r="K615">
        <f>SUMIFS(Table1[time],Table1[repetition],Table1[[#This Row],[repetition]],Table1[config],Table1[[#This Row],[config]])</f>
        <v>8610788.9549005665</v>
      </c>
      <c r="L615">
        <v>5</v>
      </c>
    </row>
    <row r="616" spans="1:12" x14ac:dyDescent="0.2">
      <c r="A616">
        <v>3</v>
      </c>
      <c r="B616" t="s">
        <v>53</v>
      </c>
      <c r="C616" t="s">
        <v>11</v>
      </c>
      <c r="D616">
        <v>0</v>
      </c>
      <c r="E616">
        <v>48049.1925319656</v>
      </c>
      <c r="F616">
        <v>2</v>
      </c>
      <c r="G616">
        <v>0</v>
      </c>
      <c r="H616">
        <v>19</v>
      </c>
      <c r="I616">
        <v>0</v>
      </c>
      <c r="J616">
        <f>IF(Table1[[#This Row],[time]]&lt;7200000,1,0)</f>
        <v>1</v>
      </c>
      <c r="K616">
        <f>SUMIFS(Table1[time],Table1[repetition],Table1[[#This Row],[repetition]],Table1[config],Table1[[#This Row],[config]])</f>
        <v>8610788.9549005665</v>
      </c>
      <c r="L616">
        <v>5</v>
      </c>
    </row>
    <row r="617" spans="1:12" x14ac:dyDescent="0.2">
      <c r="A617">
        <v>3</v>
      </c>
      <c r="B617" t="s">
        <v>37</v>
      </c>
      <c r="C617" t="s">
        <v>11</v>
      </c>
      <c r="D617">
        <v>0</v>
      </c>
      <c r="E617">
        <v>48383.005542214902</v>
      </c>
      <c r="F617">
        <v>0</v>
      </c>
      <c r="G617">
        <v>0</v>
      </c>
      <c r="H617">
        <v>0</v>
      </c>
      <c r="I617">
        <v>0</v>
      </c>
      <c r="J617">
        <f>IF(Table1[[#This Row],[time]]&lt;7200000,1,0)</f>
        <v>1</v>
      </c>
      <c r="K617">
        <f>SUMIFS(Table1[time],Table1[repetition],Table1[[#This Row],[repetition]],Table1[config],Table1[[#This Row],[config]])</f>
        <v>8610788.9549005665</v>
      </c>
      <c r="L617">
        <v>5</v>
      </c>
    </row>
    <row r="618" spans="1:12" x14ac:dyDescent="0.2">
      <c r="A618">
        <v>3</v>
      </c>
      <c r="B618" t="s">
        <v>34</v>
      </c>
      <c r="C618" t="s">
        <v>11</v>
      </c>
      <c r="D618">
        <v>0</v>
      </c>
      <c r="E618">
        <v>48047.2452398389</v>
      </c>
      <c r="F618">
        <v>1</v>
      </c>
      <c r="G618">
        <v>0</v>
      </c>
      <c r="H618">
        <v>0</v>
      </c>
      <c r="I618">
        <v>0</v>
      </c>
      <c r="J618">
        <f>IF(Table1[[#This Row],[time]]&lt;7200000,1,0)</f>
        <v>1</v>
      </c>
      <c r="K618">
        <f>SUMIFS(Table1[time],Table1[repetition],Table1[[#This Row],[repetition]],Table1[config],Table1[[#This Row],[config]])</f>
        <v>8610788.9549005665</v>
      </c>
      <c r="L618">
        <v>5</v>
      </c>
    </row>
    <row r="619" spans="1:12" x14ac:dyDescent="0.2">
      <c r="A619">
        <v>3</v>
      </c>
      <c r="B619" t="s">
        <v>31</v>
      </c>
      <c r="C619" t="s">
        <v>11</v>
      </c>
      <c r="D619">
        <v>0</v>
      </c>
      <c r="E619">
        <v>48122.661429922999</v>
      </c>
      <c r="F619">
        <v>0</v>
      </c>
      <c r="G619">
        <v>0</v>
      </c>
      <c r="H619">
        <v>12</v>
      </c>
      <c r="I619">
        <v>0</v>
      </c>
      <c r="J619">
        <f>IF(Table1[[#This Row],[time]]&lt;7200000,1,0)</f>
        <v>1</v>
      </c>
      <c r="K619">
        <f>SUMIFS(Table1[time],Table1[repetition],Table1[[#This Row],[repetition]],Table1[config],Table1[[#This Row],[config]])</f>
        <v>8610788.9549005665</v>
      </c>
      <c r="L619">
        <v>5</v>
      </c>
    </row>
    <row r="620" spans="1:12" x14ac:dyDescent="0.2">
      <c r="A620">
        <v>3</v>
      </c>
      <c r="B620" t="s">
        <v>50</v>
      </c>
      <c r="C620" t="s">
        <v>11</v>
      </c>
      <c r="D620">
        <v>0</v>
      </c>
      <c r="E620">
        <v>48148.940287996003</v>
      </c>
      <c r="F620">
        <v>4</v>
      </c>
      <c r="G620">
        <v>0</v>
      </c>
      <c r="H620">
        <v>42</v>
      </c>
      <c r="I620">
        <v>0</v>
      </c>
      <c r="J620">
        <f>IF(Table1[[#This Row],[time]]&lt;7200000,1,0)</f>
        <v>1</v>
      </c>
      <c r="K620">
        <f>SUMIFS(Table1[time],Table1[repetition],Table1[[#This Row],[repetition]],Table1[config],Table1[[#This Row],[config]])</f>
        <v>8610788.9549005665</v>
      </c>
      <c r="L620">
        <v>5</v>
      </c>
    </row>
    <row r="621" spans="1:12" x14ac:dyDescent="0.2">
      <c r="A621">
        <v>3</v>
      </c>
      <c r="B621" t="s">
        <v>46</v>
      </c>
      <c r="C621" t="s">
        <v>11</v>
      </c>
      <c r="D621">
        <v>0</v>
      </c>
      <c r="E621">
        <v>48116.438649594696</v>
      </c>
      <c r="F621">
        <v>7</v>
      </c>
      <c r="G621">
        <v>0</v>
      </c>
      <c r="H621">
        <v>33</v>
      </c>
      <c r="I621">
        <v>0</v>
      </c>
      <c r="J621">
        <f>IF(Table1[[#This Row],[time]]&lt;7200000,1,0)</f>
        <v>1</v>
      </c>
      <c r="K621">
        <f>SUMIFS(Table1[time],Table1[repetition],Table1[[#This Row],[repetition]],Table1[config],Table1[[#This Row],[config]])</f>
        <v>8610788.9549005665</v>
      </c>
      <c r="L621">
        <v>5</v>
      </c>
    </row>
    <row r="622" spans="1:12" x14ac:dyDescent="0.2">
      <c r="A622">
        <v>3</v>
      </c>
      <c r="B622" t="s">
        <v>48</v>
      </c>
      <c r="C622" t="s">
        <v>11</v>
      </c>
      <c r="D622">
        <v>0</v>
      </c>
      <c r="E622">
        <v>48558.003261219703</v>
      </c>
      <c r="F622">
        <v>0</v>
      </c>
      <c r="G622">
        <v>0</v>
      </c>
      <c r="H622">
        <v>0</v>
      </c>
      <c r="I622">
        <v>0</v>
      </c>
      <c r="J622">
        <f>IF(Table1[[#This Row],[time]]&lt;7200000,1,0)</f>
        <v>1</v>
      </c>
      <c r="K622">
        <f>SUMIFS(Table1[time],Table1[repetition],Table1[[#This Row],[repetition]],Table1[config],Table1[[#This Row],[config]])</f>
        <v>8610788.9549005665</v>
      </c>
      <c r="L622">
        <v>5</v>
      </c>
    </row>
    <row r="623" spans="1:12" x14ac:dyDescent="0.2">
      <c r="A623">
        <v>3</v>
      </c>
      <c r="B623" t="s">
        <v>36</v>
      </c>
      <c r="C623" t="s">
        <v>11</v>
      </c>
      <c r="D623">
        <v>0</v>
      </c>
      <c r="E623">
        <v>48601.581519003899</v>
      </c>
      <c r="F623">
        <v>0</v>
      </c>
      <c r="G623">
        <v>0</v>
      </c>
      <c r="H623">
        <v>0</v>
      </c>
      <c r="I623">
        <v>0</v>
      </c>
      <c r="J623">
        <f>IF(Table1[[#This Row],[time]]&lt;7200000,1,0)</f>
        <v>1</v>
      </c>
      <c r="K623">
        <f>SUMIFS(Table1[time],Table1[repetition],Table1[[#This Row],[repetition]],Table1[config],Table1[[#This Row],[config]])</f>
        <v>8610788.9549005665</v>
      </c>
      <c r="L623">
        <v>5</v>
      </c>
    </row>
    <row r="624" spans="1:12" x14ac:dyDescent="0.2">
      <c r="A624">
        <v>3</v>
      </c>
      <c r="B624" t="s">
        <v>47</v>
      </c>
      <c r="C624" t="s">
        <v>11</v>
      </c>
      <c r="D624">
        <v>0</v>
      </c>
      <c r="E624">
        <v>48045.079073403002</v>
      </c>
      <c r="F624">
        <v>2</v>
      </c>
      <c r="G624">
        <v>0</v>
      </c>
      <c r="H624">
        <v>23</v>
      </c>
      <c r="I624">
        <v>0</v>
      </c>
      <c r="J624">
        <f>IF(Table1[[#This Row],[time]]&lt;7200000,1,0)</f>
        <v>1</v>
      </c>
      <c r="K624">
        <f>SUMIFS(Table1[time],Table1[repetition],Table1[[#This Row],[repetition]],Table1[config],Table1[[#This Row],[config]])</f>
        <v>8610788.9549005665</v>
      </c>
      <c r="L624">
        <v>5</v>
      </c>
    </row>
    <row r="625" spans="1:12" x14ac:dyDescent="0.2">
      <c r="A625">
        <v>3</v>
      </c>
      <c r="B625" t="s">
        <v>40</v>
      </c>
      <c r="C625" t="s">
        <v>11</v>
      </c>
      <c r="D625">
        <v>0</v>
      </c>
      <c r="E625">
        <v>7212355.1024030801</v>
      </c>
      <c r="F625">
        <v>0</v>
      </c>
      <c r="G625">
        <v>0</v>
      </c>
      <c r="H625">
        <v>5</v>
      </c>
      <c r="I625">
        <v>0</v>
      </c>
      <c r="J625">
        <f>IF(Table1[[#This Row],[time]]&lt;7200000,1,0)</f>
        <v>0</v>
      </c>
      <c r="K625">
        <f>SUMIFS(Table1[time],Table1[repetition],Table1[[#This Row],[repetition]],Table1[config],Table1[[#This Row],[config]])</f>
        <v>8610788.9549005665</v>
      </c>
      <c r="L625">
        <v>5</v>
      </c>
    </row>
    <row r="626" spans="1:12" x14ac:dyDescent="0.2">
      <c r="A626">
        <v>3</v>
      </c>
      <c r="B626" t="s">
        <v>45</v>
      </c>
      <c r="C626" t="s">
        <v>11</v>
      </c>
      <c r="D626">
        <v>0</v>
      </c>
      <c r="E626">
        <v>48110.124255996197</v>
      </c>
      <c r="F626">
        <v>10</v>
      </c>
      <c r="G626">
        <v>0</v>
      </c>
      <c r="H626">
        <v>97</v>
      </c>
      <c r="I626">
        <v>0</v>
      </c>
      <c r="J626">
        <f>IF(Table1[[#This Row],[time]]&lt;7200000,1,0)</f>
        <v>1</v>
      </c>
      <c r="K626">
        <f>SUMIFS(Table1[time],Table1[repetition],Table1[[#This Row],[repetition]],Table1[config],Table1[[#This Row],[config]])</f>
        <v>8610788.9549005665</v>
      </c>
      <c r="L626">
        <v>5</v>
      </c>
    </row>
    <row r="627" spans="1:12" x14ac:dyDescent="0.2">
      <c r="A627">
        <v>3</v>
      </c>
      <c r="B627" t="s">
        <v>49</v>
      </c>
      <c r="C627" t="s">
        <v>11</v>
      </c>
      <c r="D627">
        <v>0</v>
      </c>
      <c r="E627">
        <v>50157.360248733297</v>
      </c>
      <c r="F627">
        <v>0</v>
      </c>
      <c r="G627">
        <v>0</v>
      </c>
      <c r="H627">
        <v>0</v>
      </c>
      <c r="I627">
        <v>0</v>
      </c>
      <c r="J627">
        <f>IF(Table1[[#This Row],[time]]&lt;7200000,1,0)</f>
        <v>1</v>
      </c>
      <c r="K627">
        <f>SUMIFS(Table1[time],Table1[repetition],Table1[[#This Row],[repetition]],Table1[config],Table1[[#This Row],[config]])</f>
        <v>8610788.9549005665</v>
      </c>
      <c r="L627">
        <v>5</v>
      </c>
    </row>
    <row r="628" spans="1:12" x14ac:dyDescent="0.2">
      <c r="A628">
        <v>3</v>
      </c>
      <c r="B628" t="s">
        <v>57</v>
      </c>
      <c r="C628" t="s">
        <v>11</v>
      </c>
      <c r="D628">
        <v>0</v>
      </c>
      <c r="E628">
        <v>48153.728031087601</v>
      </c>
      <c r="F628">
        <v>1</v>
      </c>
      <c r="G628">
        <v>0</v>
      </c>
      <c r="H628">
        <v>2</v>
      </c>
      <c r="I628">
        <v>0</v>
      </c>
      <c r="J628">
        <f>IF(Table1[[#This Row],[time]]&lt;7200000,1,0)</f>
        <v>1</v>
      </c>
      <c r="K628">
        <f>SUMIFS(Table1[time],Table1[repetition],Table1[[#This Row],[repetition]],Table1[config],Table1[[#This Row],[config]])</f>
        <v>8610788.9549005665</v>
      </c>
      <c r="L628">
        <v>5</v>
      </c>
    </row>
    <row r="629" spans="1:12" x14ac:dyDescent="0.2">
      <c r="A629">
        <v>3</v>
      </c>
      <c r="B629" t="s">
        <v>41</v>
      </c>
      <c r="C629" t="s">
        <v>11</v>
      </c>
      <c r="D629">
        <v>0</v>
      </c>
      <c r="E629">
        <v>48156.403918750497</v>
      </c>
      <c r="F629">
        <v>6</v>
      </c>
      <c r="G629">
        <v>0</v>
      </c>
      <c r="H629">
        <v>42</v>
      </c>
      <c r="I629">
        <v>0</v>
      </c>
      <c r="J629">
        <f>IF(Table1[[#This Row],[time]]&lt;7200000,1,0)</f>
        <v>1</v>
      </c>
      <c r="K629">
        <f>SUMIFS(Table1[time],Table1[repetition],Table1[[#This Row],[repetition]],Table1[config],Table1[[#This Row],[config]])</f>
        <v>8610788.9549005665</v>
      </c>
      <c r="L629">
        <v>5</v>
      </c>
    </row>
    <row r="630" spans="1:12" x14ac:dyDescent="0.2">
      <c r="A630">
        <v>3</v>
      </c>
      <c r="B630" t="s">
        <v>56</v>
      </c>
      <c r="C630" t="s">
        <v>11</v>
      </c>
      <c r="D630">
        <v>0</v>
      </c>
      <c r="E630">
        <v>48088.081811089003</v>
      </c>
      <c r="F630">
        <v>3</v>
      </c>
      <c r="G630">
        <v>0</v>
      </c>
      <c r="H630">
        <v>82</v>
      </c>
      <c r="I630">
        <v>0</v>
      </c>
      <c r="J630">
        <f>IF(Table1[[#This Row],[time]]&lt;7200000,1,0)</f>
        <v>1</v>
      </c>
      <c r="K630">
        <f>SUMIFS(Table1[time],Table1[repetition],Table1[[#This Row],[repetition]],Table1[config],Table1[[#This Row],[config]])</f>
        <v>8610788.9549005665</v>
      </c>
      <c r="L630">
        <v>5</v>
      </c>
    </row>
    <row r="631" spans="1:12" x14ac:dyDescent="0.2">
      <c r="A631">
        <v>3</v>
      </c>
      <c r="B631" t="s">
        <v>52</v>
      </c>
      <c r="C631" t="s">
        <v>11</v>
      </c>
      <c r="D631">
        <v>0</v>
      </c>
      <c r="E631">
        <v>48141.2580600008</v>
      </c>
      <c r="F631">
        <v>1</v>
      </c>
      <c r="G631">
        <v>0</v>
      </c>
      <c r="H631">
        <v>40</v>
      </c>
      <c r="I631">
        <v>0</v>
      </c>
      <c r="J631">
        <f>IF(Table1[[#This Row],[time]]&lt;7200000,1,0)</f>
        <v>1</v>
      </c>
      <c r="K631">
        <f>SUMIFS(Table1[time],Table1[repetition],Table1[[#This Row],[repetition]],Table1[config],Table1[[#This Row],[config]])</f>
        <v>8610788.9549005665</v>
      </c>
      <c r="L631">
        <v>5</v>
      </c>
    </row>
    <row r="632" spans="1:12" x14ac:dyDescent="0.2">
      <c r="A632">
        <v>1</v>
      </c>
      <c r="B632" t="s">
        <v>29</v>
      </c>
      <c r="C632" t="s">
        <v>12</v>
      </c>
      <c r="D632">
        <v>0</v>
      </c>
      <c r="E632">
        <v>104751.665620133</v>
      </c>
      <c r="F632">
        <v>0</v>
      </c>
      <c r="G632">
        <v>0</v>
      </c>
      <c r="H632">
        <v>28</v>
      </c>
      <c r="I632">
        <v>0</v>
      </c>
      <c r="J632">
        <f>IF(Table1[[#This Row],[time]]&lt;7200000,1,0)</f>
        <v>1</v>
      </c>
      <c r="K632">
        <f>SUMIFS(Table1[time],Table1[repetition],Table1[[#This Row],[repetition]],Table1[config],Table1[[#This Row],[config]])</f>
        <v>9348013.0916568357</v>
      </c>
      <c r="L632">
        <v>6</v>
      </c>
    </row>
    <row r="633" spans="1:12" x14ac:dyDescent="0.2">
      <c r="A633">
        <v>1</v>
      </c>
      <c r="B633" t="s">
        <v>44</v>
      </c>
      <c r="C633" t="s">
        <v>12</v>
      </c>
      <c r="D633">
        <v>0</v>
      </c>
      <c r="E633">
        <v>25106.091703986702</v>
      </c>
      <c r="F633">
        <v>27</v>
      </c>
      <c r="G633">
        <v>0</v>
      </c>
      <c r="H633">
        <v>215</v>
      </c>
      <c r="I633">
        <v>0</v>
      </c>
      <c r="J633">
        <f>IF(Table1[[#This Row],[time]]&lt;7200000,1,0)</f>
        <v>1</v>
      </c>
      <c r="K633">
        <f>SUMIFS(Table1[time],Table1[repetition],Table1[[#This Row],[repetition]],Table1[config],Table1[[#This Row],[config]])</f>
        <v>9348013.0916568357</v>
      </c>
      <c r="L633">
        <v>6</v>
      </c>
    </row>
    <row r="634" spans="1:12" x14ac:dyDescent="0.2">
      <c r="A634">
        <v>1</v>
      </c>
      <c r="B634" t="s">
        <v>31</v>
      </c>
      <c r="C634" t="s">
        <v>12</v>
      </c>
      <c r="D634">
        <v>0</v>
      </c>
      <c r="E634">
        <v>25944.142832886399</v>
      </c>
      <c r="F634">
        <v>0</v>
      </c>
      <c r="G634">
        <v>0</v>
      </c>
      <c r="H634">
        <v>12</v>
      </c>
      <c r="I634">
        <v>0</v>
      </c>
      <c r="J634">
        <f>IF(Table1[[#This Row],[time]]&lt;7200000,1,0)</f>
        <v>1</v>
      </c>
      <c r="K634">
        <f>SUMIFS(Table1[time],Table1[repetition],Table1[[#This Row],[repetition]],Table1[config],Table1[[#This Row],[config]])</f>
        <v>9348013.0916568357</v>
      </c>
      <c r="L634">
        <v>6</v>
      </c>
    </row>
    <row r="635" spans="1:12" x14ac:dyDescent="0.2">
      <c r="A635">
        <v>1</v>
      </c>
      <c r="B635" t="s">
        <v>43</v>
      </c>
      <c r="C635" t="s">
        <v>12</v>
      </c>
      <c r="D635">
        <v>0</v>
      </c>
      <c r="E635">
        <v>125875.80475909601</v>
      </c>
      <c r="F635">
        <v>0</v>
      </c>
      <c r="G635">
        <v>0</v>
      </c>
      <c r="H635">
        <v>0</v>
      </c>
      <c r="I635">
        <v>0</v>
      </c>
      <c r="J635">
        <f>IF(Table1[[#This Row],[time]]&lt;7200000,1,0)</f>
        <v>1</v>
      </c>
      <c r="K635">
        <f>SUMIFS(Table1[time],Table1[repetition],Table1[[#This Row],[repetition]],Table1[config],Table1[[#This Row],[config]])</f>
        <v>9348013.0916568357</v>
      </c>
      <c r="L635">
        <v>6</v>
      </c>
    </row>
    <row r="636" spans="1:12" x14ac:dyDescent="0.2">
      <c r="A636">
        <v>1</v>
      </c>
      <c r="B636" t="s">
        <v>28</v>
      </c>
      <c r="C636" t="s">
        <v>12</v>
      </c>
      <c r="D636">
        <v>0</v>
      </c>
      <c r="E636">
        <v>109141.237307107</v>
      </c>
      <c r="F636">
        <v>0</v>
      </c>
      <c r="G636">
        <v>0</v>
      </c>
      <c r="H636">
        <v>0</v>
      </c>
      <c r="I636">
        <v>0</v>
      </c>
      <c r="J636">
        <f>IF(Table1[[#This Row],[time]]&lt;7200000,1,0)</f>
        <v>1</v>
      </c>
      <c r="K636">
        <f>SUMIFS(Table1[time],Table1[repetition],Table1[[#This Row],[repetition]],Table1[config],Table1[[#This Row],[config]])</f>
        <v>9348013.0916568357</v>
      </c>
      <c r="L636">
        <v>6</v>
      </c>
    </row>
    <row r="637" spans="1:12" x14ac:dyDescent="0.2">
      <c r="A637">
        <v>1</v>
      </c>
      <c r="B637" t="s">
        <v>38</v>
      </c>
      <c r="C637" t="s">
        <v>12</v>
      </c>
      <c r="D637">
        <v>0</v>
      </c>
      <c r="E637">
        <v>113699.909995077</v>
      </c>
      <c r="F637">
        <v>2</v>
      </c>
      <c r="G637">
        <v>0</v>
      </c>
      <c r="H637">
        <v>8</v>
      </c>
      <c r="I637">
        <v>0</v>
      </c>
      <c r="J637">
        <f>IF(Table1[[#This Row],[time]]&lt;7200000,1,0)</f>
        <v>1</v>
      </c>
      <c r="K637">
        <f>SUMIFS(Table1[time],Table1[repetition],Table1[[#This Row],[repetition]],Table1[config],Table1[[#This Row],[config]])</f>
        <v>9348013.0916568357</v>
      </c>
      <c r="L637">
        <v>6</v>
      </c>
    </row>
    <row r="638" spans="1:12" x14ac:dyDescent="0.2">
      <c r="A638">
        <v>1</v>
      </c>
      <c r="B638" t="s">
        <v>35</v>
      </c>
      <c r="C638" t="s">
        <v>12</v>
      </c>
      <c r="D638">
        <v>0</v>
      </c>
      <c r="E638">
        <v>33337.890504859301</v>
      </c>
      <c r="F638">
        <v>0</v>
      </c>
      <c r="G638">
        <v>0</v>
      </c>
      <c r="H638">
        <v>0</v>
      </c>
      <c r="I638">
        <v>0</v>
      </c>
      <c r="J638">
        <f>IF(Table1[[#This Row],[time]]&lt;7200000,1,0)</f>
        <v>1</v>
      </c>
      <c r="K638">
        <f>SUMIFS(Table1[time],Table1[repetition],Table1[[#This Row],[repetition]],Table1[config],Table1[[#This Row],[config]])</f>
        <v>9348013.0916568357</v>
      </c>
      <c r="L638">
        <v>6</v>
      </c>
    </row>
    <row r="639" spans="1:12" x14ac:dyDescent="0.2">
      <c r="A639">
        <v>1</v>
      </c>
      <c r="B639" t="s">
        <v>34</v>
      </c>
      <c r="C639" t="s">
        <v>12</v>
      </c>
      <c r="D639">
        <v>0</v>
      </c>
      <c r="E639">
        <v>25172.582994913599</v>
      </c>
      <c r="F639">
        <v>1</v>
      </c>
      <c r="G639">
        <v>0</v>
      </c>
      <c r="H639">
        <v>0</v>
      </c>
      <c r="I639">
        <v>0</v>
      </c>
      <c r="J639">
        <f>IF(Table1[[#This Row],[time]]&lt;7200000,1,0)</f>
        <v>1</v>
      </c>
      <c r="K639">
        <f>SUMIFS(Table1[time],Table1[repetition],Table1[[#This Row],[repetition]],Table1[config],Table1[[#This Row],[config]])</f>
        <v>9348013.0916568357</v>
      </c>
      <c r="L639">
        <v>6</v>
      </c>
    </row>
    <row r="640" spans="1:12" x14ac:dyDescent="0.2">
      <c r="A640">
        <v>1</v>
      </c>
      <c r="B640" t="s">
        <v>32</v>
      </c>
      <c r="C640" t="s">
        <v>12</v>
      </c>
      <c r="D640">
        <v>0</v>
      </c>
      <c r="E640">
        <v>37432.766342069903</v>
      </c>
      <c r="F640">
        <v>1</v>
      </c>
      <c r="G640">
        <v>0</v>
      </c>
      <c r="H640">
        <v>0</v>
      </c>
      <c r="I640">
        <v>0</v>
      </c>
      <c r="J640">
        <f>IF(Table1[[#This Row],[time]]&lt;7200000,1,0)</f>
        <v>1</v>
      </c>
      <c r="K640">
        <f>SUMIFS(Table1[time],Table1[repetition],Table1[[#This Row],[repetition]],Table1[config],Table1[[#This Row],[config]])</f>
        <v>9348013.0916568357</v>
      </c>
      <c r="L640">
        <v>6</v>
      </c>
    </row>
    <row r="641" spans="1:12" x14ac:dyDescent="0.2">
      <c r="A641">
        <v>1</v>
      </c>
      <c r="B641" t="s">
        <v>48</v>
      </c>
      <c r="C641" t="s">
        <v>12</v>
      </c>
      <c r="D641">
        <v>0</v>
      </c>
      <c r="E641">
        <v>104753.802716964</v>
      </c>
      <c r="F641">
        <v>0</v>
      </c>
      <c r="G641">
        <v>0</v>
      </c>
      <c r="H641">
        <v>0</v>
      </c>
      <c r="I641">
        <v>0</v>
      </c>
      <c r="J641">
        <f>IF(Table1[[#This Row],[time]]&lt;7200000,1,0)</f>
        <v>1</v>
      </c>
      <c r="K641">
        <f>SUMIFS(Table1[time],Table1[repetition],Table1[[#This Row],[repetition]],Table1[config],Table1[[#This Row],[config]])</f>
        <v>9348013.0916568357</v>
      </c>
      <c r="L641">
        <v>6</v>
      </c>
    </row>
    <row r="642" spans="1:12" x14ac:dyDescent="0.2">
      <c r="A642">
        <v>1</v>
      </c>
      <c r="B642" t="s">
        <v>37</v>
      </c>
      <c r="C642" t="s">
        <v>12</v>
      </c>
      <c r="D642">
        <v>0</v>
      </c>
      <c r="E642">
        <v>32810.614205896803</v>
      </c>
      <c r="F642">
        <v>0</v>
      </c>
      <c r="G642">
        <v>0</v>
      </c>
      <c r="H642">
        <v>0</v>
      </c>
      <c r="I642">
        <v>0</v>
      </c>
      <c r="J642">
        <f>IF(Table1[[#This Row],[time]]&lt;7200000,1,0)</f>
        <v>1</v>
      </c>
      <c r="K642">
        <f>SUMIFS(Table1[time],Table1[repetition],Table1[[#This Row],[repetition]],Table1[config],Table1[[#This Row],[config]])</f>
        <v>9348013.0916568357</v>
      </c>
      <c r="L642">
        <v>6</v>
      </c>
    </row>
    <row r="643" spans="1:12" x14ac:dyDescent="0.2">
      <c r="A643">
        <v>1</v>
      </c>
      <c r="B643" t="s">
        <v>51</v>
      </c>
      <c r="C643" t="s">
        <v>12</v>
      </c>
      <c r="D643">
        <v>0</v>
      </c>
      <c r="E643">
        <v>110602.656787959</v>
      </c>
      <c r="F643">
        <v>0</v>
      </c>
      <c r="G643">
        <v>0</v>
      </c>
      <c r="H643">
        <v>0</v>
      </c>
      <c r="I643">
        <v>0</v>
      </c>
      <c r="J643">
        <f>IF(Table1[[#This Row],[time]]&lt;7200000,1,0)</f>
        <v>1</v>
      </c>
      <c r="K643">
        <f>SUMIFS(Table1[time],Table1[repetition],Table1[[#This Row],[repetition]],Table1[config],Table1[[#This Row],[config]])</f>
        <v>9348013.0916568357</v>
      </c>
      <c r="L643">
        <v>6</v>
      </c>
    </row>
    <row r="644" spans="1:12" x14ac:dyDescent="0.2">
      <c r="A644">
        <v>1</v>
      </c>
      <c r="B644" t="s">
        <v>52</v>
      </c>
      <c r="C644" t="s">
        <v>12</v>
      </c>
      <c r="D644">
        <v>0</v>
      </c>
      <c r="E644">
        <v>25453.2577029895</v>
      </c>
      <c r="F644">
        <v>1</v>
      </c>
      <c r="G644">
        <v>0</v>
      </c>
      <c r="H644">
        <v>40</v>
      </c>
      <c r="I644">
        <v>0</v>
      </c>
      <c r="J644">
        <f>IF(Table1[[#This Row],[time]]&lt;7200000,1,0)</f>
        <v>1</v>
      </c>
      <c r="K644">
        <f>SUMIFS(Table1[time],Table1[repetition],Table1[[#This Row],[repetition]],Table1[config],Table1[[#This Row],[config]])</f>
        <v>9348013.0916568357</v>
      </c>
      <c r="L644">
        <v>6</v>
      </c>
    </row>
    <row r="645" spans="1:12" x14ac:dyDescent="0.2">
      <c r="A645">
        <v>1</v>
      </c>
      <c r="B645" t="s">
        <v>33</v>
      </c>
      <c r="C645" t="s">
        <v>12</v>
      </c>
      <c r="D645">
        <v>0</v>
      </c>
      <c r="E645">
        <v>112932.994960108</v>
      </c>
      <c r="F645">
        <v>0</v>
      </c>
      <c r="G645">
        <v>0</v>
      </c>
      <c r="H645">
        <v>0</v>
      </c>
      <c r="I645">
        <v>0</v>
      </c>
      <c r="J645">
        <f>IF(Table1[[#This Row],[time]]&lt;7200000,1,0)</f>
        <v>1</v>
      </c>
      <c r="K645">
        <f>SUMIFS(Table1[time],Table1[repetition],Table1[[#This Row],[repetition]],Table1[config],Table1[[#This Row],[config]])</f>
        <v>9348013.0916568357</v>
      </c>
      <c r="L645">
        <v>6</v>
      </c>
    </row>
    <row r="646" spans="1:12" x14ac:dyDescent="0.2">
      <c r="A646">
        <v>1</v>
      </c>
      <c r="B646" t="s">
        <v>40</v>
      </c>
      <c r="C646" t="s">
        <v>12</v>
      </c>
      <c r="D646">
        <v>0</v>
      </c>
      <c r="E646">
        <v>7245488.5717339301</v>
      </c>
      <c r="F646">
        <v>0</v>
      </c>
      <c r="G646">
        <v>0</v>
      </c>
      <c r="H646">
        <v>5</v>
      </c>
      <c r="I646">
        <v>0</v>
      </c>
      <c r="J646">
        <f>IF(Table1[[#This Row],[time]]&lt;7200000,1,0)</f>
        <v>0</v>
      </c>
      <c r="K646">
        <f>SUMIFS(Table1[time],Table1[repetition],Table1[[#This Row],[repetition]],Table1[config],Table1[[#This Row],[config]])</f>
        <v>9348013.0916568357</v>
      </c>
      <c r="L646">
        <v>6</v>
      </c>
    </row>
    <row r="647" spans="1:12" x14ac:dyDescent="0.2">
      <c r="A647">
        <v>1</v>
      </c>
      <c r="B647" t="s">
        <v>50</v>
      </c>
      <c r="C647" t="s">
        <v>12</v>
      </c>
      <c r="D647">
        <v>0</v>
      </c>
      <c r="E647">
        <v>25896.977634169099</v>
      </c>
      <c r="F647">
        <v>4</v>
      </c>
      <c r="G647">
        <v>0</v>
      </c>
      <c r="H647">
        <v>42</v>
      </c>
      <c r="I647">
        <v>0</v>
      </c>
      <c r="J647">
        <f>IF(Table1[[#This Row],[time]]&lt;7200000,1,0)</f>
        <v>1</v>
      </c>
      <c r="K647">
        <f>SUMIFS(Table1[time],Table1[repetition],Table1[[#This Row],[repetition]],Table1[config],Table1[[#This Row],[config]])</f>
        <v>9348013.0916568357</v>
      </c>
      <c r="L647">
        <v>6</v>
      </c>
    </row>
    <row r="648" spans="1:12" x14ac:dyDescent="0.2">
      <c r="A648">
        <v>1</v>
      </c>
      <c r="B648" t="s">
        <v>42</v>
      </c>
      <c r="C648" t="s">
        <v>12</v>
      </c>
      <c r="D648">
        <v>0</v>
      </c>
      <c r="E648">
        <v>25342.642053030399</v>
      </c>
      <c r="F648">
        <v>0</v>
      </c>
      <c r="G648">
        <v>0</v>
      </c>
      <c r="H648">
        <v>0</v>
      </c>
      <c r="I648">
        <v>0</v>
      </c>
      <c r="J648">
        <f>IF(Table1[[#This Row],[time]]&lt;7200000,1,0)</f>
        <v>1</v>
      </c>
      <c r="K648">
        <f>SUMIFS(Table1[time],Table1[repetition],Table1[[#This Row],[repetition]],Table1[config],Table1[[#This Row],[config]])</f>
        <v>9348013.0916568357</v>
      </c>
      <c r="L648">
        <v>6</v>
      </c>
    </row>
    <row r="649" spans="1:12" x14ac:dyDescent="0.2">
      <c r="A649">
        <v>1</v>
      </c>
      <c r="B649" t="s">
        <v>56</v>
      </c>
      <c r="C649" t="s">
        <v>12</v>
      </c>
      <c r="D649">
        <v>0</v>
      </c>
      <c r="E649">
        <v>27942.334768129502</v>
      </c>
      <c r="F649">
        <v>3</v>
      </c>
      <c r="G649">
        <v>0</v>
      </c>
      <c r="H649">
        <v>82</v>
      </c>
      <c r="I649">
        <v>0</v>
      </c>
      <c r="J649">
        <f>IF(Table1[[#This Row],[time]]&lt;7200000,1,0)</f>
        <v>1</v>
      </c>
      <c r="K649">
        <f>SUMIFS(Table1[time],Table1[repetition],Table1[[#This Row],[repetition]],Table1[config],Table1[[#This Row],[config]])</f>
        <v>9348013.0916568357</v>
      </c>
      <c r="L649">
        <v>6</v>
      </c>
    </row>
    <row r="650" spans="1:12" x14ac:dyDescent="0.2">
      <c r="A650">
        <v>1</v>
      </c>
      <c r="B650" t="s">
        <v>45</v>
      </c>
      <c r="C650" t="s">
        <v>12</v>
      </c>
      <c r="D650">
        <v>0</v>
      </c>
      <c r="E650">
        <v>25533.3373148459</v>
      </c>
      <c r="F650">
        <v>10</v>
      </c>
      <c r="G650">
        <v>0</v>
      </c>
      <c r="H650">
        <v>97</v>
      </c>
      <c r="I650">
        <v>0</v>
      </c>
      <c r="J650">
        <f>IF(Table1[[#This Row],[time]]&lt;7200000,1,0)</f>
        <v>1</v>
      </c>
      <c r="K650">
        <f>SUMIFS(Table1[time],Table1[repetition],Table1[[#This Row],[repetition]],Table1[config],Table1[[#This Row],[config]])</f>
        <v>9348013.0916568357</v>
      </c>
      <c r="L650">
        <v>6</v>
      </c>
    </row>
    <row r="651" spans="1:12" x14ac:dyDescent="0.2">
      <c r="A651">
        <v>1</v>
      </c>
      <c r="B651" t="s">
        <v>53</v>
      </c>
      <c r="C651" t="s">
        <v>12</v>
      </c>
      <c r="D651">
        <v>0</v>
      </c>
      <c r="E651">
        <v>112159.07382895199</v>
      </c>
      <c r="F651">
        <v>2</v>
      </c>
      <c r="G651">
        <v>0</v>
      </c>
      <c r="H651">
        <v>19</v>
      </c>
      <c r="I651">
        <v>0</v>
      </c>
      <c r="J651">
        <f>IF(Table1[[#This Row],[time]]&lt;7200000,1,0)</f>
        <v>1</v>
      </c>
      <c r="K651">
        <f>SUMIFS(Table1[time],Table1[repetition],Table1[[#This Row],[repetition]],Table1[config],Table1[[#This Row],[config]])</f>
        <v>9348013.0916568357</v>
      </c>
      <c r="L651">
        <v>6</v>
      </c>
    </row>
    <row r="652" spans="1:12" x14ac:dyDescent="0.2">
      <c r="A652">
        <v>1</v>
      </c>
      <c r="B652" t="s">
        <v>41</v>
      </c>
      <c r="C652" t="s">
        <v>12</v>
      </c>
      <c r="D652">
        <v>0</v>
      </c>
      <c r="E652">
        <v>119284.025898901</v>
      </c>
      <c r="F652">
        <v>6</v>
      </c>
      <c r="G652">
        <v>0</v>
      </c>
      <c r="H652">
        <v>42</v>
      </c>
      <c r="I652">
        <v>0</v>
      </c>
      <c r="J652">
        <f>IF(Table1[[#This Row],[time]]&lt;7200000,1,0)</f>
        <v>1</v>
      </c>
      <c r="K652">
        <f>SUMIFS(Table1[time],Table1[repetition],Table1[[#This Row],[repetition]],Table1[config],Table1[[#This Row],[config]])</f>
        <v>9348013.0916568357</v>
      </c>
      <c r="L652">
        <v>6</v>
      </c>
    </row>
    <row r="653" spans="1:12" x14ac:dyDescent="0.2">
      <c r="A653">
        <v>1</v>
      </c>
      <c r="B653" t="s">
        <v>30</v>
      </c>
      <c r="C653" t="s">
        <v>12</v>
      </c>
      <c r="D653">
        <v>0</v>
      </c>
      <c r="E653">
        <v>25540.906151989398</v>
      </c>
      <c r="F653">
        <v>4</v>
      </c>
      <c r="G653">
        <v>0</v>
      </c>
      <c r="H653">
        <v>53</v>
      </c>
      <c r="I653">
        <v>0</v>
      </c>
      <c r="J653">
        <f>IF(Table1[[#This Row],[time]]&lt;7200000,1,0)</f>
        <v>1</v>
      </c>
      <c r="K653">
        <f>SUMIFS(Table1[time],Table1[repetition],Table1[[#This Row],[repetition]],Table1[config],Table1[[#This Row],[config]])</f>
        <v>9348013.0916568357</v>
      </c>
      <c r="L653">
        <v>6</v>
      </c>
    </row>
    <row r="654" spans="1:12" x14ac:dyDescent="0.2">
      <c r="A654">
        <v>1</v>
      </c>
      <c r="B654" t="s">
        <v>54</v>
      </c>
      <c r="C654" t="s">
        <v>12</v>
      </c>
      <c r="D654">
        <v>0</v>
      </c>
      <c r="E654">
        <v>117011.290118098</v>
      </c>
      <c r="F654">
        <v>0</v>
      </c>
      <c r="G654">
        <v>0</v>
      </c>
      <c r="H654">
        <v>0</v>
      </c>
      <c r="I654">
        <v>0</v>
      </c>
      <c r="J654">
        <f>IF(Table1[[#This Row],[time]]&lt;7200000,1,0)</f>
        <v>1</v>
      </c>
      <c r="K654">
        <f>SUMIFS(Table1[time],Table1[repetition],Table1[[#This Row],[repetition]],Table1[config],Table1[[#This Row],[config]])</f>
        <v>9348013.0916568357</v>
      </c>
      <c r="L654">
        <v>6</v>
      </c>
    </row>
    <row r="655" spans="1:12" x14ac:dyDescent="0.2">
      <c r="A655">
        <v>1</v>
      </c>
      <c r="B655" t="s">
        <v>39</v>
      </c>
      <c r="C655" t="s">
        <v>12</v>
      </c>
      <c r="D655">
        <v>0</v>
      </c>
      <c r="E655">
        <v>139018.27739691301</v>
      </c>
      <c r="F655">
        <v>4</v>
      </c>
      <c r="G655">
        <v>0</v>
      </c>
      <c r="H655">
        <v>0</v>
      </c>
      <c r="I655">
        <v>0</v>
      </c>
      <c r="J655">
        <f>IF(Table1[[#This Row],[time]]&lt;7200000,1,0)</f>
        <v>1</v>
      </c>
      <c r="K655">
        <f>SUMIFS(Table1[time],Table1[repetition],Table1[[#This Row],[repetition]],Table1[config],Table1[[#This Row],[config]])</f>
        <v>9348013.0916568357</v>
      </c>
      <c r="L655">
        <v>6</v>
      </c>
    </row>
    <row r="656" spans="1:12" x14ac:dyDescent="0.2">
      <c r="A656">
        <v>1</v>
      </c>
      <c r="B656" t="s">
        <v>49</v>
      </c>
      <c r="C656" t="s">
        <v>12</v>
      </c>
      <c r="D656">
        <v>0</v>
      </c>
      <c r="E656">
        <v>36058.347916929</v>
      </c>
      <c r="F656">
        <v>0</v>
      </c>
      <c r="G656">
        <v>0</v>
      </c>
      <c r="H656">
        <v>0</v>
      </c>
      <c r="I656">
        <v>0</v>
      </c>
      <c r="J656">
        <f>IF(Table1[[#This Row],[time]]&lt;7200000,1,0)</f>
        <v>1</v>
      </c>
      <c r="K656">
        <f>SUMIFS(Table1[time],Table1[repetition],Table1[[#This Row],[repetition]],Table1[config],Table1[[#This Row],[config]])</f>
        <v>9348013.0916568357</v>
      </c>
      <c r="L656">
        <v>6</v>
      </c>
    </row>
    <row r="657" spans="1:12" x14ac:dyDescent="0.2">
      <c r="A657">
        <v>1</v>
      </c>
      <c r="B657" t="s">
        <v>47</v>
      </c>
      <c r="C657" t="s">
        <v>12</v>
      </c>
      <c r="D657">
        <v>0</v>
      </c>
      <c r="E657">
        <v>30015.775366919101</v>
      </c>
      <c r="F657">
        <v>2</v>
      </c>
      <c r="G657">
        <v>0</v>
      </c>
      <c r="H657">
        <v>23</v>
      </c>
      <c r="I657">
        <v>0</v>
      </c>
      <c r="J657">
        <f>IF(Table1[[#This Row],[time]]&lt;7200000,1,0)</f>
        <v>1</v>
      </c>
      <c r="K657">
        <f>SUMIFS(Table1[time],Table1[repetition],Table1[[#This Row],[repetition]],Table1[config],Table1[[#This Row],[config]])</f>
        <v>9348013.0916568357</v>
      </c>
      <c r="L657">
        <v>6</v>
      </c>
    </row>
    <row r="658" spans="1:12" x14ac:dyDescent="0.2">
      <c r="A658">
        <v>1</v>
      </c>
      <c r="B658" t="s">
        <v>57</v>
      </c>
      <c r="C658" t="s">
        <v>12</v>
      </c>
      <c r="D658">
        <v>0</v>
      </c>
      <c r="E658">
        <v>112674.956500064</v>
      </c>
      <c r="F658">
        <v>1</v>
      </c>
      <c r="G658">
        <v>0</v>
      </c>
      <c r="H658">
        <v>2</v>
      </c>
      <c r="I658">
        <v>0</v>
      </c>
      <c r="J658">
        <f>IF(Table1[[#This Row],[time]]&lt;7200000,1,0)</f>
        <v>1</v>
      </c>
      <c r="K658">
        <f>SUMIFS(Table1[time],Table1[repetition],Table1[[#This Row],[repetition]],Table1[config],Table1[[#This Row],[config]])</f>
        <v>9348013.0916568357</v>
      </c>
      <c r="L658">
        <v>6</v>
      </c>
    </row>
    <row r="659" spans="1:12" x14ac:dyDescent="0.2">
      <c r="A659">
        <v>1</v>
      </c>
      <c r="B659" t="s">
        <v>46</v>
      </c>
      <c r="C659" t="s">
        <v>12</v>
      </c>
      <c r="D659">
        <v>0</v>
      </c>
      <c r="E659">
        <v>104859.110731165</v>
      </c>
      <c r="F659">
        <v>7</v>
      </c>
      <c r="G659">
        <v>0</v>
      </c>
      <c r="H659">
        <v>33</v>
      </c>
      <c r="I659">
        <v>0</v>
      </c>
      <c r="J659">
        <f>IF(Table1[[#This Row],[time]]&lt;7200000,1,0)</f>
        <v>1</v>
      </c>
      <c r="K659">
        <f>SUMIFS(Table1[time],Table1[repetition],Table1[[#This Row],[repetition]],Table1[config],Table1[[#This Row],[config]])</f>
        <v>9348013.0916568357</v>
      </c>
      <c r="L659">
        <v>6</v>
      </c>
    </row>
    <row r="660" spans="1:12" x14ac:dyDescent="0.2">
      <c r="A660">
        <v>1</v>
      </c>
      <c r="B660" t="s">
        <v>36</v>
      </c>
      <c r="C660" t="s">
        <v>12</v>
      </c>
      <c r="D660">
        <v>0</v>
      </c>
      <c r="E660">
        <v>110730.36020388801</v>
      </c>
      <c r="F660">
        <v>0</v>
      </c>
      <c r="G660">
        <v>0</v>
      </c>
      <c r="H660">
        <v>0</v>
      </c>
      <c r="I660">
        <v>0</v>
      </c>
      <c r="J660">
        <f>IF(Table1[[#This Row],[time]]&lt;7200000,1,0)</f>
        <v>1</v>
      </c>
      <c r="K660">
        <f>SUMIFS(Table1[time],Table1[repetition],Table1[[#This Row],[repetition]],Table1[config],Table1[[#This Row],[config]])</f>
        <v>9348013.0916568357</v>
      </c>
      <c r="L660">
        <v>6</v>
      </c>
    </row>
    <row r="661" spans="1:12" x14ac:dyDescent="0.2">
      <c r="A661">
        <v>1</v>
      </c>
      <c r="B661" t="s">
        <v>55</v>
      </c>
      <c r="C661" t="s">
        <v>12</v>
      </c>
      <c r="D661">
        <v>0</v>
      </c>
      <c r="E661">
        <v>103441.685604862</v>
      </c>
      <c r="F661">
        <v>0</v>
      </c>
      <c r="G661">
        <v>0</v>
      </c>
      <c r="H661">
        <v>0</v>
      </c>
      <c r="I661">
        <v>0</v>
      </c>
      <c r="J661">
        <f>IF(Table1[[#This Row],[time]]&lt;7200000,1,0)</f>
        <v>1</v>
      </c>
      <c r="K661">
        <f>SUMIFS(Table1[time],Table1[repetition],Table1[[#This Row],[repetition]],Table1[config],Table1[[#This Row],[config]])</f>
        <v>9348013.0916568357</v>
      </c>
      <c r="L661">
        <v>6</v>
      </c>
    </row>
    <row r="662" spans="1:12" x14ac:dyDescent="0.2">
      <c r="A662">
        <v>2</v>
      </c>
      <c r="B662" t="s">
        <v>30</v>
      </c>
      <c r="C662" t="s">
        <v>12</v>
      </c>
      <c r="D662">
        <v>0</v>
      </c>
      <c r="E662">
        <v>46013.028223998801</v>
      </c>
      <c r="F662">
        <v>4</v>
      </c>
      <c r="G662">
        <v>0</v>
      </c>
      <c r="H662">
        <v>53</v>
      </c>
      <c r="I662">
        <v>0</v>
      </c>
      <c r="J662">
        <f>IF(Table1[[#This Row],[time]]&lt;7200000,1,0)</f>
        <v>1</v>
      </c>
      <c r="K662">
        <f>SUMIFS(Table1[time],Table1[repetition],Table1[[#This Row],[repetition]],Table1[config],Table1[[#This Row],[config]])</f>
        <v>1186374.9597021365</v>
      </c>
      <c r="L662">
        <v>6</v>
      </c>
    </row>
    <row r="663" spans="1:12" x14ac:dyDescent="0.2">
      <c r="A663">
        <v>2</v>
      </c>
      <c r="B663" t="s">
        <v>50</v>
      </c>
      <c r="C663" t="s">
        <v>12</v>
      </c>
      <c r="D663">
        <v>0</v>
      </c>
      <c r="E663">
        <v>53445.561507949598</v>
      </c>
      <c r="F663">
        <v>4</v>
      </c>
      <c r="G663">
        <v>0</v>
      </c>
      <c r="H663">
        <v>42</v>
      </c>
      <c r="I663">
        <v>0</v>
      </c>
      <c r="J663">
        <f>IF(Table1[[#This Row],[time]]&lt;7200000,1,0)</f>
        <v>1</v>
      </c>
      <c r="K663">
        <f>SUMIFS(Table1[time],Table1[repetition],Table1[[#This Row],[repetition]],Table1[config],Table1[[#This Row],[config]])</f>
        <v>1186374.9597021365</v>
      </c>
      <c r="L663">
        <v>6</v>
      </c>
    </row>
    <row r="664" spans="1:12" x14ac:dyDescent="0.2">
      <c r="A664">
        <v>2</v>
      </c>
      <c r="B664" t="s">
        <v>36</v>
      </c>
      <c r="C664" t="s">
        <v>12</v>
      </c>
      <c r="D664">
        <v>0</v>
      </c>
      <c r="E664">
        <v>53086.188697023303</v>
      </c>
      <c r="F664">
        <v>0</v>
      </c>
      <c r="G664">
        <v>0</v>
      </c>
      <c r="H664">
        <v>0</v>
      </c>
      <c r="I664">
        <v>0</v>
      </c>
      <c r="J664">
        <f>IF(Table1[[#This Row],[time]]&lt;7200000,1,0)</f>
        <v>1</v>
      </c>
      <c r="K664">
        <f>SUMIFS(Table1[time],Table1[repetition],Table1[[#This Row],[repetition]],Table1[config],Table1[[#This Row],[config]])</f>
        <v>1186374.9597021365</v>
      </c>
      <c r="L664">
        <v>6</v>
      </c>
    </row>
    <row r="665" spans="1:12" x14ac:dyDescent="0.2">
      <c r="A665">
        <v>2</v>
      </c>
      <c r="B665" t="s">
        <v>44</v>
      </c>
      <c r="C665" t="s">
        <v>12</v>
      </c>
      <c r="D665">
        <v>0</v>
      </c>
      <c r="E665">
        <v>24027.439245022801</v>
      </c>
      <c r="F665">
        <v>27</v>
      </c>
      <c r="G665">
        <v>0</v>
      </c>
      <c r="H665">
        <v>215</v>
      </c>
      <c r="I665">
        <v>0</v>
      </c>
      <c r="J665">
        <f>IF(Table1[[#This Row],[time]]&lt;7200000,1,0)</f>
        <v>1</v>
      </c>
      <c r="K665">
        <f>SUMIFS(Table1[time],Table1[repetition],Table1[[#This Row],[repetition]],Table1[config],Table1[[#This Row],[config]])</f>
        <v>1186374.9597021365</v>
      </c>
      <c r="L665">
        <v>6</v>
      </c>
    </row>
    <row r="666" spans="1:12" x14ac:dyDescent="0.2">
      <c r="A666">
        <v>2</v>
      </c>
      <c r="B666" t="s">
        <v>38</v>
      </c>
      <c r="C666" t="s">
        <v>12</v>
      </c>
      <c r="D666">
        <v>0</v>
      </c>
      <c r="E666">
        <v>20880.221731960701</v>
      </c>
      <c r="F666">
        <v>2</v>
      </c>
      <c r="G666">
        <v>0</v>
      </c>
      <c r="H666">
        <v>8</v>
      </c>
      <c r="I666">
        <v>0</v>
      </c>
      <c r="J666">
        <f>IF(Table1[[#This Row],[time]]&lt;7200000,1,0)</f>
        <v>1</v>
      </c>
      <c r="K666">
        <f>SUMIFS(Table1[time],Table1[repetition],Table1[[#This Row],[repetition]],Table1[config],Table1[[#This Row],[config]])</f>
        <v>1186374.9597021365</v>
      </c>
      <c r="L666">
        <v>6</v>
      </c>
    </row>
    <row r="667" spans="1:12" x14ac:dyDescent="0.2">
      <c r="A667">
        <v>2</v>
      </c>
      <c r="B667" t="s">
        <v>52</v>
      </c>
      <c r="C667" t="s">
        <v>12</v>
      </c>
      <c r="D667">
        <v>0</v>
      </c>
      <c r="E667">
        <v>20983.552707824801</v>
      </c>
      <c r="F667">
        <v>1</v>
      </c>
      <c r="G667">
        <v>0</v>
      </c>
      <c r="H667">
        <v>40</v>
      </c>
      <c r="I667">
        <v>0</v>
      </c>
      <c r="J667">
        <f>IF(Table1[[#This Row],[time]]&lt;7200000,1,0)</f>
        <v>1</v>
      </c>
      <c r="K667">
        <f>SUMIFS(Table1[time],Table1[repetition],Table1[[#This Row],[repetition]],Table1[config],Table1[[#This Row],[config]])</f>
        <v>1186374.9597021365</v>
      </c>
      <c r="L667">
        <v>6</v>
      </c>
    </row>
    <row r="668" spans="1:12" x14ac:dyDescent="0.2">
      <c r="A668">
        <v>2</v>
      </c>
      <c r="B668" t="s">
        <v>29</v>
      </c>
      <c r="C668" t="s">
        <v>12</v>
      </c>
      <c r="D668">
        <v>0</v>
      </c>
      <c r="E668">
        <v>23309.733132133199</v>
      </c>
      <c r="F668">
        <v>0</v>
      </c>
      <c r="G668">
        <v>0</v>
      </c>
      <c r="H668">
        <v>28</v>
      </c>
      <c r="I668">
        <v>0</v>
      </c>
      <c r="J668">
        <f>IF(Table1[[#This Row],[time]]&lt;7200000,1,0)</f>
        <v>1</v>
      </c>
      <c r="K668">
        <f>SUMIFS(Table1[time],Table1[repetition],Table1[[#This Row],[repetition]],Table1[config],Table1[[#This Row],[config]])</f>
        <v>1186374.9597021365</v>
      </c>
      <c r="L668">
        <v>6</v>
      </c>
    </row>
    <row r="669" spans="1:12" x14ac:dyDescent="0.2">
      <c r="A669">
        <v>2</v>
      </c>
      <c r="B669" t="s">
        <v>55</v>
      </c>
      <c r="C669" t="s">
        <v>12</v>
      </c>
      <c r="D669">
        <v>0</v>
      </c>
      <c r="E669">
        <v>53468.491276958899</v>
      </c>
      <c r="F669">
        <v>0</v>
      </c>
      <c r="G669">
        <v>0</v>
      </c>
      <c r="H669">
        <v>0</v>
      </c>
      <c r="I669">
        <v>0</v>
      </c>
      <c r="J669">
        <f>IF(Table1[[#This Row],[time]]&lt;7200000,1,0)</f>
        <v>1</v>
      </c>
      <c r="K669">
        <f>SUMIFS(Table1[time],Table1[repetition],Table1[[#This Row],[repetition]],Table1[config],Table1[[#This Row],[config]])</f>
        <v>1186374.9597021365</v>
      </c>
      <c r="L669">
        <v>6</v>
      </c>
    </row>
    <row r="670" spans="1:12" x14ac:dyDescent="0.2">
      <c r="A670">
        <v>2</v>
      </c>
      <c r="B670" t="s">
        <v>56</v>
      </c>
      <c r="C670" t="s">
        <v>12</v>
      </c>
      <c r="D670">
        <v>0</v>
      </c>
      <c r="E670">
        <v>24395.280892029401</v>
      </c>
      <c r="F670">
        <v>3</v>
      </c>
      <c r="G670">
        <v>0</v>
      </c>
      <c r="H670">
        <v>82</v>
      </c>
      <c r="I670">
        <v>0</v>
      </c>
      <c r="J670">
        <f>IF(Table1[[#This Row],[time]]&lt;7200000,1,0)</f>
        <v>1</v>
      </c>
      <c r="K670">
        <f>SUMIFS(Table1[time],Table1[repetition],Table1[[#This Row],[repetition]],Table1[config],Table1[[#This Row],[config]])</f>
        <v>1186374.9597021365</v>
      </c>
      <c r="L670">
        <v>6</v>
      </c>
    </row>
    <row r="671" spans="1:12" x14ac:dyDescent="0.2">
      <c r="A671">
        <v>2</v>
      </c>
      <c r="B671" t="s">
        <v>32</v>
      </c>
      <c r="C671" t="s">
        <v>12</v>
      </c>
      <c r="D671">
        <v>0</v>
      </c>
      <c r="E671">
        <v>26671.3417649734</v>
      </c>
      <c r="F671">
        <v>1</v>
      </c>
      <c r="G671">
        <v>0</v>
      </c>
      <c r="H671">
        <v>0</v>
      </c>
      <c r="I671">
        <v>0</v>
      </c>
      <c r="J671">
        <f>IF(Table1[[#This Row],[time]]&lt;7200000,1,0)</f>
        <v>1</v>
      </c>
      <c r="K671">
        <f>SUMIFS(Table1[time],Table1[repetition],Table1[[#This Row],[repetition]],Table1[config],Table1[[#This Row],[config]])</f>
        <v>1186374.9597021365</v>
      </c>
      <c r="L671">
        <v>6</v>
      </c>
    </row>
    <row r="672" spans="1:12" x14ac:dyDescent="0.2">
      <c r="A672">
        <v>2</v>
      </c>
      <c r="B672" t="s">
        <v>41</v>
      </c>
      <c r="C672" t="s">
        <v>12</v>
      </c>
      <c r="D672">
        <v>0</v>
      </c>
      <c r="E672">
        <v>40903.969502774999</v>
      </c>
      <c r="F672">
        <v>6</v>
      </c>
      <c r="G672">
        <v>0</v>
      </c>
      <c r="H672">
        <v>42</v>
      </c>
      <c r="I672">
        <v>0</v>
      </c>
      <c r="J672">
        <f>IF(Table1[[#This Row],[time]]&lt;7200000,1,0)</f>
        <v>1</v>
      </c>
      <c r="K672">
        <f>SUMIFS(Table1[time],Table1[repetition],Table1[[#This Row],[repetition]],Table1[config],Table1[[#This Row],[config]])</f>
        <v>1186374.9597021365</v>
      </c>
      <c r="L672">
        <v>6</v>
      </c>
    </row>
    <row r="673" spans="1:12" x14ac:dyDescent="0.2">
      <c r="A673">
        <v>2</v>
      </c>
      <c r="B673" t="s">
        <v>45</v>
      </c>
      <c r="C673" t="s">
        <v>12</v>
      </c>
      <c r="D673">
        <v>0</v>
      </c>
      <c r="E673">
        <v>41077.504666056397</v>
      </c>
      <c r="F673">
        <v>10</v>
      </c>
      <c r="G673">
        <v>0</v>
      </c>
      <c r="H673">
        <v>97</v>
      </c>
      <c r="I673">
        <v>0</v>
      </c>
      <c r="J673">
        <f>IF(Table1[[#This Row],[time]]&lt;7200000,1,0)</f>
        <v>1</v>
      </c>
      <c r="K673">
        <f>SUMIFS(Table1[time],Table1[repetition],Table1[[#This Row],[repetition]],Table1[config],Table1[[#This Row],[config]])</f>
        <v>1186374.9597021365</v>
      </c>
      <c r="L673">
        <v>6</v>
      </c>
    </row>
    <row r="674" spans="1:12" x14ac:dyDescent="0.2">
      <c r="A674">
        <v>2</v>
      </c>
      <c r="B674" t="s">
        <v>49</v>
      </c>
      <c r="C674" t="s">
        <v>12</v>
      </c>
      <c r="D674">
        <v>0</v>
      </c>
      <c r="E674">
        <v>42590.692852856497</v>
      </c>
      <c r="F674">
        <v>0</v>
      </c>
      <c r="G674">
        <v>0</v>
      </c>
      <c r="H674">
        <v>0</v>
      </c>
      <c r="I674">
        <v>0</v>
      </c>
      <c r="J674">
        <f>IF(Table1[[#This Row],[time]]&lt;7200000,1,0)</f>
        <v>1</v>
      </c>
      <c r="K674">
        <f>SUMIFS(Table1[time],Table1[repetition],Table1[[#This Row],[repetition]],Table1[config],Table1[[#This Row],[config]])</f>
        <v>1186374.9597021365</v>
      </c>
      <c r="L674">
        <v>6</v>
      </c>
    </row>
    <row r="675" spans="1:12" x14ac:dyDescent="0.2">
      <c r="A675">
        <v>2</v>
      </c>
      <c r="B675" t="s">
        <v>37</v>
      </c>
      <c r="C675" t="s">
        <v>12</v>
      </c>
      <c r="D675">
        <v>0</v>
      </c>
      <c r="E675">
        <v>23866.722920909498</v>
      </c>
      <c r="F675">
        <v>0</v>
      </c>
      <c r="G675">
        <v>0</v>
      </c>
      <c r="H675">
        <v>0</v>
      </c>
      <c r="I675">
        <v>0</v>
      </c>
      <c r="J675">
        <f>IF(Table1[[#This Row],[time]]&lt;7200000,1,0)</f>
        <v>1</v>
      </c>
      <c r="K675">
        <f>SUMIFS(Table1[time],Table1[repetition],Table1[[#This Row],[repetition]],Table1[config],Table1[[#This Row],[config]])</f>
        <v>1186374.9597021365</v>
      </c>
      <c r="L675">
        <v>6</v>
      </c>
    </row>
    <row r="676" spans="1:12" x14ac:dyDescent="0.2">
      <c r="A676">
        <v>2</v>
      </c>
      <c r="B676" t="s">
        <v>53</v>
      </c>
      <c r="C676" t="s">
        <v>12</v>
      </c>
      <c r="D676">
        <v>0</v>
      </c>
      <c r="E676">
        <v>40449.909688904801</v>
      </c>
      <c r="F676">
        <v>2</v>
      </c>
      <c r="G676">
        <v>0</v>
      </c>
      <c r="H676">
        <v>19</v>
      </c>
      <c r="I676">
        <v>0</v>
      </c>
      <c r="J676">
        <f>IF(Table1[[#This Row],[time]]&lt;7200000,1,0)</f>
        <v>1</v>
      </c>
      <c r="K676">
        <f>SUMIFS(Table1[time],Table1[repetition],Table1[[#This Row],[repetition]],Table1[config],Table1[[#This Row],[config]])</f>
        <v>1186374.9597021365</v>
      </c>
      <c r="L676">
        <v>6</v>
      </c>
    </row>
    <row r="677" spans="1:12" x14ac:dyDescent="0.2">
      <c r="A677">
        <v>2</v>
      </c>
      <c r="B677" t="s">
        <v>33</v>
      </c>
      <c r="C677" t="s">
        <v>12</v>
      </c>
      <c r="D677">
        <v>0</v>
      </c>
      <c r="E677">
        <v>42656.714702956298</v>
      </c>
      <c r="F677">
        <v>0</v>
      </c>
      <c r="G677">
        <v>0</v>
      </c>
      <c r="H677">
        <v>0</v>
      </c>
      <c r="I677">
        <v>0</v>
      </c>
      <c r="J677">
        <f>IF(Table1[[#This Row],[time]]&lt;7200000,1,0)</f>
        <v>1</v>
      </c>
      <c r="K677">
        <f>SUMIFS(Table1[time],Table1[repetition],Table1[[#This Row],[repetition]],Table1[config],Table1[[#This Row],[config]])</f>
        <v>1186374.9597021365</v>
      </c>
      <c r="L677">
        <v>6</v>
      </c>
    </row>
    <row r="678" spans="1:12" x14ac:dyDescent="0.2">
      <c r="A678">
        <v>2</v>
      </c>
      <c r="B678" t="s">
        <v>39</v>
      </c>
      <c r="C678" t="s">
        <v>12</v>
      </c>
      <c r="D678">
        <v>0</v>
      </c>
      <c r="E678">
        <v>45031.940424116299</v>
      </c>
      <c r="F678">
        <v>4</v>
      </c>
      <c r="G678">
        <v>0</v>
      </c>
      <c r="H678">
        <v>0</v>
      </c>
      <c r="I678">
        <v>0</v>
      </c>
      <c r="J678">
        <f>IF(Table1[[#This Row],[time]]&lt;7200000,1,0)</f>
        <v>1</v>
      </c>
      <c r="K678">
        <f>SUMIFS(Table1[time],Table1[repetition],Table1[[#This Row],[repetition]],Table1[config],Table1[[#This Row],[config]])</f>
        <v>1186374.9597021365</v>
      </c>
      <c r="L678">
        <v>6</v>
      </c>
    </row>
    <row r="679" spans="1:12" x14ac:dyDescent="0.2">
      <c r="A679">
        <v>2</v>
      </c>
      <c r="B679" t="s">
        <v>40</v>
      </c>
      <c r="C679" t="s">
        <v>12</v>
      </c>
      <c r="D679">
        <v>0</v>
      </c>
      <c r="E679">
        <v>131629.53874305799</v>
      </c>
      <c r="F679">
        <v>0</v>
      </c>
      <c r="G679">
        <v>0</v>
      </c>
      <c r="H679">
        <v>5</v>
      </c>
      <c r="I679">
        <v>0</v>
      </c>
      <c r="J679">
        <f>IF(Table1[[#This Row],[time]]&lt;7200000,1,0)</f>
        <v>1</v>
      </c>
      <c r="K679">
        <f>SUMIFS(Table1[time],Table1[repetition],Table1[[#This Row],[repetition]],Table1[config],Table1[[#This Row],[config]])</f>
        <v>1186374.9597021365</v>
      </c>
      <c r="L679">
        <v>6</v>
      </c>
    </row>
    <row r="680" spans="1:12" x14ac:dyDescent="0.2">
      <c r="A680">
        <v>2</v>
      </c>
      <c r="B680" t="s">
        <v>28</v>
      </c>
      <c r="C680" t="s">
        <v>12</v>
      </c>
      <c r="D680">
        <v>0</v>
      </c>
      <c r="E680">
        <v>40741.813329979697</v>
      </c>
      <c r="F680">
        <v>0</v>
      </c>
      <c r="G680">
        <v>0</v>
      </c>
      <c r="H680">
        <v>0</v>
      </c>
      <c r="I680">
        <v>0</v>
      </c>
      <c r="J680">
        <f>IF(Table1[[#This Row],[time]]&lt;7200000,1,0)</f>
        <v>1</v>
      </c>
      <c r="K680">
        <f>SUMIFS(Table1[time],Table1[repetition],Table1[[#This Row],[repetition]],Table1[config],Table1[[#This Row],[config]])</f>
        <v>1186374.9597021365</v>
      </c>
      <c r="L680">
        <v>6</v>
      </c>
    </row>
    <row r="681" spans="1:12" x14ac:dyDescent="0.2">
      <c r="A681">
        <v>2</v>
      </c>
      <c r="B681" t="s">
        <v>46</v>
      </c>
      <c r="C681" t="s">
        <v>12</v>
      </c>
      <c r="D681">
        <v>0</v>
      </c>
      <c r="E681">
        <v>23568.698191083899</v>
      </c>
      <c r="F681">
        <v>7</v>
      </c>
      <c r="G681">
        <v>0</v>
      </c>
      <c r="H681">
        <v>33</v>
      </c>
      <c r="I681">
        <v>0</v>
      </c>
      <c r="J681">
        <f>IF(Table1[[#This Row],[time]]&lt;7200000,1,0)</f>
        <v>1</v>
      </c>
      <c r="K681">
        <f>SUMIFS(Table1[time],Table1[repetition],Table1[[#This Row],[repetition]],Table1[config],Table1[[#This Row],[config]])</f>
        <v>1186374.9597021365</v>
      </c>
      <c r="L681">
        <v>6</v>
      </c>
    </row>
    <row r="682" spans="1:12" x14ac:dyDescent="0.2">
      <c r="A682">
        <v>2</v>
      </c>
      <c r="B682" t="s">
        <v>54</v>
      </c>
      <c r="C682" t="s">
        <v>12</v>
      </c>
      <c r="D682">
        <v>0</v>
      </c>
      <c r="E682">
        <v>46045.919083058798</v>
      </c>
      <c r="F682">
        <v>0</v>
      </c>
      <c r="G682">
        <v>0</v>
      </c>
      <c r="H682">
        <v>0</v>
      </c>
      <c r="I682">
        <v>0</v>
      </c>
      <c r="J682">
        <f>IF(Table1[[#This Row],[time]]&lt;7200000,1,0)</f>
        <v>1</v>
      </c>
      <c r="K682">
        <f>SUMIFS(Table1[time],Table1[repetition],Table1[[#This Row],[repetition]],Table1[config],Table1[[#This Row],[config]])</f>
        <v>1186374.9597021365</v>
      </c>
      <c r="L682">
        <v>6</v>
      </c>
    </row>
    <row r="683" spans="1:12" x14ac:dyDescent="0.2">
      <c r="A683">
        <v>2</v>
      </c>
      <c r="B683" t="s">
        <v>48</v>
      </c>
      <c r="C683" t="s">
        <v>12</v>
      </c>
      <c r="D683">
        <v>0</v>
      </c>
      <c r="E683">
        <v>41075.643952004597</v>
      </c>
      <c r="F683">
        <v>0</v>
      </c>
      <c r="G683">
        <v>0</v>
      </c>
      <c r="H683">
        <v>0</v>
      </c>
      <c r="I683">
        <v>0</v>
      </c>
      <c r="J683">
        <f>IF(Table1[[#This Row],[time]]&lt;7200000,1,0)</f>
        <v>1</v>
      </c>
      <c r="K683">
        <f>SUMIFS(Table1[time],Table1[repetition],Table1[[#This Row],[repetition]],Table1[config],Table1[[#This Row],[config]])</f>
        <v>1186374.9597021365</v>
      </c>
      <c r="L683">
        <v>6</v>
      </c>
    </row>
    <row r="684" spans="1:12" x14ac:dyDescent="0.2">
      <c r="A684">
        <v>2</v>
      </c>
      <c r="B684" t="s">
        <v>31</v>
      </c>
      <c r="C684" t="s">
        <v>12</v>
      </c>
      <c r="D684">
        <v>0</v>
      </c>
      <c r="E684">
        <v>20877.392149996002</v>
      </c>
      <c r="F684">
        <v>0</v>
      </c>
      <c r="G684">
        <v>0</v>
      </c>
      <c r="H684">
        <v>12</v>
      </c>
      <c r="I684">
        <v>0</v>
      </c>
      <c r="J684">
        <f>IF(Table1[[#This Row],[time]]&lt;7200000,1,0)</f>
        <v>1</v>
      </c>
      <c r="K684">
        <f>SUMIFS(Table1[time],Table1[repetition],Table1[[#This Row],[repetition]],Table1[config],Table1[[#This Row],[config]])</f>
        <v>1186374.9597021365</v>
      </c>
      <c r="L684">
        <v>6</v>
      </c>
    </row>
    <row r="685" spans="1:12" x14ac:dyDescent="0.2">
      <c r="A685">
        <v>2</v>
      </c>
      <c r="B685" t="s">
        <v>47</v>
      </c>
      <c r="C685" t="s">
        <v>12</v>
      </c>
      <c r="D685">
        <v>0</v>
      </c>
      <c r="E685">
        <v>24573.8590089604</v>
      </c>
      <c r="F685">
        <v>2</v>
      </c>
      <c r="G685">
        <v>0</v>
      </c>
      <c r="H685">
        <v>23</v>
      </c>
      <c r="I685">
        <v>0</v>
      </c>
      <c r="J685">
        <f>IF(Table1[[#This Row],[time]]&lt;7200000,1,0)</f>
        <v>1</v>
      </c>
      <c r="K685">
        <f>SUMIFS(Table1[time],Table1[repetition],Table1[[#This Row],[repetition]],Table1[config],Table1[[#This Row],[config]])</f>
        <v>1186374.9597021365</v>
      </c>
      <c r="L685">
        <v>6</v>
      </c>
    </row>
    <row r="686" spans="1:12" x14ac:dyDescent="0.2">
      <c r="A686">
        <v>2</v>
      </c>
      <c r="B686" t="s">
        <v>42</v>
      </c>
      <c r="C686" t="s">
        <v>12</v>
      </c>
      <c r="D686">
        <v>0</v>
      </c>
      <c r="E686">
        <v>24003.753777127698</v>
      </c>
      <c r="F686">
        <v>0</v>
      </c>
      <c r="G686">
        <v>0</v>
      </c>
      <c r="H686">
        <v>0</v>
      </c>
      <c r="I686">
        <v>0</v>
      </c>
      <c r="J686">
        <f>IF(Table1[[#This Row],[time]]&lt;7200000,1,0)</f>
        <v>1</v>
      </c>
      <c r="K686">
        <f>SUMIFS(Table1[time],Table1[repetition],Table1[[#This Row],[repetition]],Table1[config],Table1[[#This Row],[config]])</f>
        <v>1186374.9597021365</v>
      </c>
      <c r="L686">
        <v>6</v>
      </c>
    </row>
    <row r="687" spans="1:12" x14ac:dyDescent="0.2">
      <c r="A687">
        <v>2</v>
      </c>
      <c r="B687" t="s">
        <v>34</v>
      </c>
      <c r="C687" t="s">
        <v>12</v>
      </c>
      <c r="D687">
        <v>0</v>
      </c>
      <c r="E687">
        <v>40469.892847118899</v>
      </c>
      <c r="F687">
        <v>1</v>
      </c>
      <c r="G687">
        <v>0</v>
      </c>
      <c r="H687">
        <v>0</v>
      </c>
      <c r="I687">
        <v>0</v>
      </c>
      <c r="J687">
        <f>IF(Table1[[#This Row],[time]]&lt;7200000,1,0)</f>
        <v>1</v>
      </c>
      <c r="K687">
        <f>SUMIFS(Table1[time],Table1[repetition],Table1[[#This Row],[repetition]],Table1[config],Table1[[#This Row],[config]])</f>
        <v>1186374.9597021365</v>
      </c>
      <c r="L687">
        <v>6</v>
      </c>
    </row>
    <row r="688" spans="1:12" x14ac:dyDescent="0.2">
      <c r="A688">
        <v>2</v>
      </c>
      <c r="B688" t="s">
        <v>43</v>
      </c>
      <c r="C688" t="s">
        <v>12</v>
      </c>
      <c r="D688">
        <v>0</v>
      </c>
      <c r="E688">
        <v>42326.423936057799</v>
      </c>
      <c r="F688">
        <v>0</v>
      </c>
      <c r="G688">
        <v>0</v>
      </c>
      <c r="H688">
        <v>0</v>
      </c>
      <c r="I688">
        <v>0</v>
      </c>
      <c r="J688">
        <f>IF(Table1[[#This Row],[time]]&lt;7200000,1,0)</f>
        <v>1</v>
      </c>
      <c r="K688">
        <f>SUMIFS(Table1[time],Table1[repetition],Table1[[#This Row],[repetition]],Table1[config],Table1[[#This Row],[config]])</f>
        <v>1186374.9597021365</v>
      </c>
      <c r="L688">
        <v>6</v>
      </c>
    </row>
    <row r="689" spans="1:12" x14ac:dyDescent="0.2">
      <c r="A689">
        <v>2</v>
      </c>
      <c r="B689" t="s">
        <v>51</v>
      </c>
      <c r="C689" t="s">
        <v>12</v>
      </c>
      <c r="D689">
        <v>0</v>
      </c>
      <c r="E689">
        <v>42667.048237985</v>
      </c>
      <c r="F689">
        <v>0</v>
      </c>
      <c r="G689">
        <v>0</v>
      </c>
      <c r="H689">
        <v>0</v>
      </c>
      <c r="I689">
        <v>0</v>
      </c>
      <c r="J689">
        <f>IF(Table1[[#This Row],[time]]&lt;7200000,1,0)</f>
        <v>1</v>
      </c>
      <c r="K689">
        <f>SUMIFS(Table1[time],Table1[repetition],Table1[[#This Row],[repetition]],Table1[config],Table1[[#This Row],[config]])</f>
        <v>1186374.9597021365</v>
      </c>
      <c r="L689">
        <v>6</v>
      </c>
    </row>
    <row r="690" spans="1:12" x14ac:dyDescent="0.2">
      <c r="A690">
        <v>2</v>
      </c>
      <c r="B690" t="s">
        <v>35</v>
      </c>
      <c r="C690" t="s">
        <v>12</v>
      </c>
      <c r="D690">
        <v>0</v>
      </c>
      <c r="E690">
        <v>43776.384065160499</v>
      </c>
      <c r="F690">
        <v>0</v>
      </c>
      <c r="G690">
        <v>0</v>
      </c>
      <c r="H690">
        <v>0</v>
      </c>
      <c r="I690">
        <v>0</v>
      </c>
      <c r="J690">
        <f>IF(Table1[[#This Row],[time]]&lt;7200000,1,0)</f>
        <v>1</v>
      </c>
      <c r="K690">
        <f>SUMIFS(Table1[time],Table1[repetition],Table1[[#This Row],[repetition]],Table1[config],Table1[[#This Row],[config]])</f>
        <v>1186374.9597021365</v>
      </c>
      <c r="L690">
        <v>6</v>
      </c>
    </row>
    <row r="691" spans="1:12" x14ac:dyDescent="0.2">
      <c r="A691">
        <v>2</v>
      </c>
      <c r="B691" t="s">
        <v>57</v>
      </c>
      <c r="C691" t="s">
        <v>12</v>
      </c>
      <c r="D691">
        <v>0</v>
      </c>
      <c r="E691">
        <v>41760.298442095504</v>
      </c>
      <c r="F691">
        <v>1</v>
      </c>
      <c r="G691">
        <v>0</v>
      </c>
      <c r="H691">
        <v>2</v>
      </c>
      <c r="I691">
        <v>0</v>
      </c>
      <c r="J691">
        <f>IF(Table1[[#This Row],[time]]&lt;7200000,1,0)</f>
        <v>1</v>
      </c>
      <c r="K691">
        <f>SUMIFS(Table1[time],Table1[repetition],Table1[[#This Row],[repetition]],Table1[config],Table1[[#This Row],[config]])</f>
        <v>1186374.9597021365</v>
      </c>
      <c r="L691">
        <v>6</v>
      </c>
    </row>
    <row r="692" spans="1:12" x14ac:dyDescent="0.2">
      <c r="A692">
        <v>3</v>
      </c>
      <c r="B692" t="s">
        <v>46</v>
      </c>
      <c r="C692" t="s">
        <v>12</v>
      </c>
      <c r="D692">
        <v>0</v>
      </c>
      <c r="E692">
        <v>46559.657152742097</v>
      </c>
      <c r="F692">
        <v>7</v>
      </c>
      <c r="G692">
        <v>0</v>
      </c>
      <c r="H692">
        <v>33</v>
      </c>
      <c r="I692">
        <v>0</v>
      </c>
      <c r="J692">
        <f>IF(Table1[[#This Row],[time]]&lt;7200000,1,0)</f>
        <v>1</v>
      </c>
      <c r="K692">
        <f>SUMIFS(Table1[time],Table1[repetition],Table1[[#This Row],[repetition]],Table1[config],Table1[[#This Row],[config]])</f>
        <v>8578266.9701464362</v>
      </c>
      <c r="L692">
        <v>6</v>
      </c>
    </row>
    <row r="693" spans="1:12" x14ac:dyDescent="0.2">
      <c r="A693">
        <v>3</v>
      </c>
      <c r="B693" t="s">
        <v>45</v>
      </c>
      <c r="C693" t="s">
        <v>12</v>
      </c>
      <c r="D693">
        <v>0</v>
      </c>
      <c r="E693">
        <v>46470.905189867997</v>
      </c>
      <c r="F693">
        <v>10</v>
      </c>
      <c r="G693">
        <v>0</v>
      </c>
      <c r="H693">
        <v>97</v>
      </c>
      <c r="I693">
        <v>0</v>
      </c>
      <c r="J693">
        <f>IF(Table1[[#This Row],[time]]&lt;7200000,1,0)</f>
        <v>1</v>
      </c>
      <c r="K693">
        <f>SUMIFS(Table1[time],Table1[repetition],Table1[[#This Row],[repetition]],Table1[config],Table1[[#This Row],[config]])</f>
        <v>8578266.9701464362</v>
      </c>
      <c r="L693">
        <v>6</v>
      </c>
    </row>
    <row r="694" spans="1:12" x14ac:dyDescent="0.2">
      <c r="A694">
        <v>3</v>
      </c>
      <c r="B694" t="s">
        <v>49</v>
      </c>
      <c r="C694" t="s">
        <v>12</v>
      </c>
      <c r="D694">
        <v>0</v>
      </c>
      <c r="E694">
        <v>46538.3435739204</v>
      </c>
      <c r="F694">
        <v>0</v>
      </c>
      <c r="G694">
        <v>0</v>
      </c>
      <c r="H694">
        <v>0</v>
      </c>
      <c r="I694">
        <v>0</v>
      </c>
      <c r="J694">
        <f>IF(Table1[[#This Row],[time]]&lt;7200000,1,0)</f>
        <v>1</v>
      </c>
      <c r="K694">
        <f>SUMIFS(Table1[time],Table1[repetition],Table1[[#This Row],[repetition]],Table1[config],Table1[[#This Row],[config]])</f>
        <v>8578266.9701464362</v>
      </c>
      <c r="L694">
        <v>6</v>
      </c>
    </row>
    <row r="695" spans="1:12" x14ac:dyDescent="0.2">
      <c r="A695">
        <v>3</v>
      </c>
      <c r="B695" t="s">
        <v>43</v>
      </c>
      <c r="C695" t="s">
        <v>12</v>
      </c>
      <c r="D695">
        <v>0</v>
      </c>
      <c r="E695">
        <v>46469.950545113497</v>
      </c>
      <c r="F695">
        <v>0</v>
      </c>
      <c r="G695">
        <v>0</v>
      </c>
      <c r="H695">
        <v>0</v>
      </c>
      <c r="I695">
        <v>0</v>
      </c>
      <c r="J695">
        <f>IF(Table1[[#This Row],[time]]&lt;7200000,1,0)</f>
        <v>1</v>
      </c>
      <c r="K695">
        <f>SUMIFS(Table1[time],Table1[repetition],Table1[[#This Row],[repetition]],Table1[config],Table1[[#This Row],[config]])</f>
        <v>8578266.9701464362</v>
      </c>
      <c r="L695">
        <v>6</v>
      </c>
    </row>
    <row r="696" spans="1:12" x14ac:dyDescent="0.2">
      <c r="A696">
        <v>3</v>
      </c>
      <c r="B696" t="s">
        <v>29</v>
      </c>
      <c r="C696" t="s">
        <v>12</v>
      </c>
      <c r="D696">
        <v>0</v>
      </c>
      <c r="E696">
        <v>46500.475837849001</v>
      </c>
      <c r="F696">
        <v>0</v>
      </c>
      <c r="G696">
        <v>0</v>
      </c>
      <c r="H696">
        <v>28</v>
      </c>
      <c r="I696">
        <v>0</v>
      </c>
      <c r="J696">
        <f>IF(Table1[[#This Row],[time]]&lt;7200000,1,0)</f>
        <v>1</v>
      </c>
      <c r="K696">
        <f>SUMIFS(Table1[time],Table1[repetition],Table1[[#This Row],[repetition]],Table1[config],Table1[[#This Row],[config]])</f>
        <v>8578266.9701464362</v>
      </c>
      <c r="L696">
        <v>6</v>
      </c>
    </row>
    <row r="697" spans="1:12" x14ac:dyDescent="0.2">
      <c r="A697">
        <v>3</v>
      </c>
      <c r="B697" t="s">
        <v>35</v>
      </c>
      <c r="C697" t="s">
        <v>12</v>
      </c>
      <c r="D697">
        <v>0</v>
      </c>
      <c r="E697">
        <v>46359.742928761902</v>
      </c>
      <c r="F697">
        <v>0</v>
      </c>
      <c r="G697">
        <v>0</v>
      </c>
      <c r="H697">
        <v>0</v>
      </c>
      <c r="I697">
        <v>0</v>
      </c>
      <c r="J697">
        <f>IF(Table1[[#This Row],[time]]&lt;7200000,1,0)</f>
        <v>1</v>
      </c>
      <c r="K697">
        <f>SUMIFS(Table1[time],Table1[repetition],Table1[[#This Row],[repetition]],Table1[config],Table1[[#This Row],[config]])</f>
        <v>8578266.9701464362</v>
      </c>
      <c r="L697">
        <v>6</v>
      </c>
    </row>
    <row r="698" spans="1:12" x14ac:dyDescent="0.2">
      <c r="A698">
        <v>3</v>
      </c>
      <c r="B698" t="s">
        <v>44</v>
      </c>
      <c r="C698" t="s">
        <v>12</v>
      </c>
      <c r="D698">
        <v>0</v>
      </c>
      <c r="E698">
        <v>46185.465956106702</v>
      </c>
      <c r="F698">
        <v>27</v>
      </c>
      <c r="G698">
        <v>0</v>
      </c>
      <c r="H698">
        <v>215</v>
      </c>
      <c r="I698">
        <v>0</v>
      </c>
      <c r="J698">
        <f>IF(Table1[[#This Row],[time]]&lt;7200000,1,0)</f>
        <v>1</v>
      </c>
      <c r="K698">
        <f>SUMIFS(Table1[time],Table1[repetition],Table1[[#This Row],[repetition]],Table1[config],Table1[[#This Row],[config]])</f>
        <v>8578266.9701464362</v>
      </c>
      <c r="L698">
        <v>6</v>
      </c>
    </row>
    <row r="699" spans="1:12" x14ac:dyDescent="0.2">
      <c r="A699">
        <v>3</v>
      </c>
      <c r="B699" t="s">
        <v>30</v>
      </c>
      <c r="C699" t="s">
        <v>12</v>
      </c>
      <c r="D699">
        <v>0</v>
      </c>
      <c r="E699">
        <v>46200.276640709402</v>
      </c>
      <c r="F699">
        <v>4</v>
      </c>
      <c r="G699">
        <v>0</v>
      </c>
      <c r="H699">
        <v>53</v>
      </c>
      <c r="I699">
        <v>0</v>
      </c>
      <c r="J699">
        <f>IF(Table1[[#This Row],[time]]&lt;7200000,1,0)</f>
        <v>1</v>
      </c>
      <c r="K699">
        <f>SUMIFS(Table1[time],Table1[repetition],Table1[[#This Row],[repetition]],Table1[config],Table1[[#This Row],[config]])</f>
        <v>8578266.9701464362</v>
      </c>
      <c r="L699">
        <v>6</v>
      </c>
    </row>
    <row r="700" spans="1:12" x14ac:dyDescent="0.2">
      <c r="A700">
        <v>3</v>
      </c>
      <c r="B700" t="s">
        <v>32</v>
      </c>
      <c r="C700" t="s">
        <v>12</v>
      </c>
      <c r="D700">
        <v>0</v>
      </c>
      <c r="E700">
        <v>46337.360465899103</v>
      </c>
      <c r="F700">
        <v>1</v>
      </c>
      <c r="G700">
        <v>0</v>
      </c>
      <c r="H700">
        <v>0</v>
      </c>
      <c r="I700">
        <v>0</v>
      </c>
      <c r="J700">
        <f>IF(Table1[[#This Row],[time]]&lt;7200000,1,0)</f>
        <v>1</v>
      </c>
      <c r="K700">
        <f>SUMIFS(Table1[time],Table1[repetition],Table1[[#This Row],[repetition]],Table1[config],Table1[[#This Row],[config]])</f>
        <v>8578266.9701464362</v>
      </c>
      <c r="L700">
        <v>6</v>
      </c>
    </row>
    <row r="701" spans="1:12" x14ac:dyDescent="0.2">
      <c r="A701">
        <v>3</v>
      </c>
      <c r="B701" t="s">
        <v>34</v>
      </c>
      <c r="C701" t="s">
        <v>12</v>
      </c>
      <c r="D701">
        <v>0</v>
      </c>
      <c r="E701">
        <v>46194.053175859102</v>
      </c>
      <c r="F701">
        <v>1</v>
      </c>
      <c r="G701">
        <v>0</v>
      </c>
      <c r="H701">
        <v>0</v>
      </c>
      <c r="I701">
        <v>0</v>
      </c>
      <c r="J701">
        <f>IF(Table1[[#This Row],[time]]&lt;7200000,1,0)</f>
        <v>1</v>
      </c>
      <c r="K701">
        <f>SUMIFS(Table1[time],Table1[repetition],Table1[[#This Row],[repetition]],Table1[config],Table1[[#This Row],[config]])</f>
        <v>8578266.9701464362</v>
      </c>
      <c r="L701">
        <v>6</v>
      </c>
    </row>
    <row r="702" spans="1:12" x14ac:dyDescent="0.2">
      <c r="A702">
        <v>3</v>
      </c>
      <c r="B702" t="s">
        <v>38</v>
      </c>
      <c r="C702" t="s">
        <v>12</v>
      </c>
      <c r="D702">
        <v>0</v>
      </c>
      <c r="E702">
        <v>46195.499155204699</v>
      </c>
      <c r="F702">
        <v>2</v>
      </c>
      <c r="G702">
        <v>0</v>
      </c>
      <c r="H702">
        <v>8</v>
      </c>
      <c r="I702">
        <v>0</v>
      </c>
      <c r="J702">
        <f>IF(Table1[[#This Row],[time]]&lt;7200000,1,0)</f>
        <v>1</v>
      </c>
      <c r="K702">
        <f>SUMIFS(Table1[time],Table1[repetition],Table1[[#This Row],[repetition]],Table1[config],Table1[[#This Row],[config]])</f>
        <v>8578266.9701464362</v>
      </c>
      <c r="L702">
        <v>6</v>
      </c>
    </row>
    <row r="703" spans="1:12" x14ac:dyDescent="0.2">
      <c r="A703">
        <v>3</v>
      </c>
      <c r="B703" t="s">
        <v>52</v>
      </c>
      <c r="C703" t="s">
        <v>12</v>
      </c>
      <c r="D703">
        <v>0</v>
      </c>
      <c r="E703">
        <v>46198.930801823699</v>
      </c>
      <c r="F703">
        <v>1</v>
      </c>
      <c r="G703">
        <v>0</v>
      </c>
      <c r="H703">
        <v>40</v>
      </c>
      <c r="I703">
        <v>0</v>
      </c>
      <c r="J703">
        <f>IF(Table1[[#This Row],[time]]&lt;7200000,1,0)</f>
        <v>1</v>
      </c>
      <c r="K703">
        <f>SUMIFS(Table1[time],Table1[repetition],Table1[[#This Row],[repetition]],Table1[config],Table1[[#This Row],[config]])</f>
        <v>8578266.9701464362</v>
      </c>
      <c r="L703">
        <v>6</v>
      </c>
    </row>
    <row r="704" spans="1:12" x14ac:dyDescent="0.2">
      <c r="A704">
        <v>3</v>
      </c>
      <c r="B704" t="s">
        <v>57</v>
      </c>
      <c r="C704" t="s">
        <v>12</v>
      </c>
      <c r="D704">
        <v>0</v>
      </c>
      <c r="E704">
        <v>46675.293034873903</v>
      </c>
      <c r="F704">
        <v>1</v>
      </c>
      <c r="G704">
        <v>0</v>
      </c>
      <c r="H704">
        <v>2</v>
      </c>
      <c r="I704">
        <v>0</v>
      </c>
      <c r="J704">
        <f>IF(Table1[[#This Row],[time]]&lt;7200000,1,0)</f>
        <v>1</v>
      </c>
      <c r="K704">
        <f>SUMIFS(Table1[time],Table1[repetition],Table1[[#This Row],[repetition]],Table1[config],Table1[[#This Row],[config]])</f>
        <v>8578266.9701464362</v>
      </c>
      <c r="L704">
        <v>6</v>
      </c>
    </row>
    <row r="705" spans="1:12" x14ac:dyDescent="0.2">
      <c r="A705">
        <v>3</v>
      </c>
      <c r="B705" t="s">
        <v>56</v>
      </c>
      <c r="C705" t="s">
        <v>12</v>
      </c>
      <c r="D705">
        <v>0</v>
      </c>
      <c r="E705">
        <v>46260.851315222601</v>
      </c>
      <c r="F705">
        <v>3</v>
      </c>
      <c r="G705">
        <v>0</v>
      </c>
      <c r="H705">
        <v>82</v>
      </c>
      <c r="I705">
        <v>0</v>
      </c>
      <c r="J705">
        <f>IF(Table1[[#This Row],[time]]&lt;7200000,1,0)</f>
        <v>1</v>
      </c>
      <c r="K705">
        <f>SUMIFS(Table1[time],Table1[repetition],Table1[[#This Row],[repetition]],Table1[config],Table1[[#This Row],[config]])</f>
        <v>8578266.9701464362</v>
      </c>
      <c r="L705">
        <v>6</v>
      </c>
    </row>
    <row r="706" spans="1:12" x14ac:dyDescent="0.2">
      <c r="A706">
        <v>3</v>
      </c>
      <c r="B706" t="s">
        <v>50</v>
      </c>
      <c r="C706" t="s">
        <v>12</v>
      </c>
      <c r="D706">
        <v>0</v>
      </c>
      <c r="E706">
        <v>46179.433959070499</v>
      </c>
      <c r="F706">
        <v>4</v>
      </c>
      <c r="G706">
        <v>0</v>
      </c>
      <c r="H706">
        <v>42</v>
      </c>
      <c r="I706">
        <v>0</v>
      </c>
      <c r="J706">
        <f>IF(Table1[[#This Row],[time]]&lt;7200000,1,0)</f>
        <v>1</v>
      </c>
      <c r="K706">
        <f>SUMIFS(Table1[time],Table1[repetition],Table1[[#This Row],[repetition]],Table1[config],Table1[[#This Row],[config]])</f>
        <v>8578266.9701464362</v>
      </c>
      <c r="L706">
        <v>6</v>
      </c>
    </row>
    <row r="707" spans="1:12" x14ac:dyDescent="0.2">
      <c r="A707">
        <v>3</v>
      </c>
      <c r="B707" t="s">
        <v>31</v>
      </c>
      <c r="C707" t="s">
        <v>12</v>
      </c>
      <c r="D707">
        <v>0</v>
      </c>
      <c r="E707">
        <v>46671.939841937201</v>
      </c>
      <c r="F707">
        <v>0</v>
      </c>
      <c r="G707">
        <v>0</v>
      </c>
      <c r="H707">
        <v>12</v>
      </c>
      <c r="I707">
        <v>0</v>
      </c>
      <c r="J707">
        <f>IF(Table1[[#This Row],[time]]&lt;7200000,1,0)</f>
        <v>1</v>
      </c>
      <c r="K707">
        <f>SUMIFS(Table1[time],Table1[repetition],Table1[[#This Row],[repetition]],Table1[config],Table1[[#This Row],[config]])</f>
        <v>8578266.9701464362</v>
      </c>
      <c r="L707">
        <v>6</v>
      </c>
    </row>
    <row r="708" spans="1:12" x14ac:dyDescent="0.2">
      <c r="A708">
        <v>3</v>
      </c>
      <c r="B708" t="s">
        <v>53</v>
      </c>
      <c r="C708" t="s">
        <v>12</v>
      </c>
      <c r="D708">
        <v>0</v>
      </c>
      <c r="E708">
        <v>46290.896303020403</v>
      </c>
      <c r="F708">
        <v>2</v>
      </c>
      <c r="G708">
        <v>0</v>
      </c>
      <c r="H708">
        <v>19</v>
      </c>
      <c r="I708">
        <v>0</v>
      </c>
      <c r="J708">
        <f>IF(Table1[[#This Row],[time]]&lt;7200000,1,0)</f>
        <v>1</v>
      </c>
      <c r="K708">
        <f>SUMIFS(Table1[time],Table1[repetition],Table1[[#This Row],[repetition]],Table1[config],Table1[[#This Row],[config]])</f>
        <v>8578266.9701464362</v>
      </c>
      <c r="L708">
        <v>6</v>
      </c>
    </row>
    <row r="709" spans="1:12" x14ac:dyDescent="0.2">
      <c r="A709">
        <v>3</v>
      </c>
      <c r="B709" t="s">
        <v>42</v>
      </c>
      <c r="C709" t="s">
        <v>12</v>
      </c>
      <c r="D709">
        <v>0</v>
      </c>
      <c r="E709">
        <v>46340.514341834903</v>
      </c>
      <c r="F709">
        <v>0</v>
      </c>
      <c r="G709">
        <v>0</v>
      </c>
      <c r="H709">
        <v>0</v>
      </c>
      <c r="I709">
        <v>0</v>
      </c>
      <c r="J709">
        <f>IF(Table1[[#This Row],[time]]&lt;7200000,1,0)</f>
        <v>1</v>
      </c>
      <c r="K709">
        <f>SUMIFS(Table1[time],Table1[repetition],Table1[[#This Row],[repetition]],Table1[config],Table1[[#This Row],[config]])</f>
        <v>8578266.9701464362</v>
      </c>
      <c r="L709">
        <v>6</v>
      </c>
    </row>
    <row r="710" spans="1:12" x14ac:dyDescent="0.2">
      <c r="A710">
        <v>3</v>
      </c>
      <c r="B710" t="s">
        <v>28</v>
      </c>
      <c r="C710" t="s">
        <v>12</v>
      </c>
      <c r="D710">
        <v>0</v>
      </c>
      <c r="E710">
        <v>46228.693157900103</v>
      </c>
      <c r="F710">
        <v>0</v>
      </c>
      <c r="G710">
        <v>0</v>
      </c>
      <c r="H710">
        <v>0</v>
      </c>
      <c r="I710">
        <v>0</v>
      </c>
      <c r="J710">
        <f>IF(Table1[[#This Row],[time]]&lt;7200000,1,0)</f>
        <v>1</v>
      </c>
      <c r="K710">
        <f>SUMIFS(Table1[time],Table1[repetition],Table1[[#This Row],[repetition]],Table1[config],Table1[[#This Row],[config]])</f>
        <v>8578266.9701464362</v>
      </c>
      <c r="L710">
        <v>6</v>
      </c>
    </row>
    <row r="711" spans="1:12" x14ac:dyDescent="0.2">
      <c r="A711">
        <v>3</v>
      </c>
      <c r="B711" t="s">
        <v>33</v>
      </c>
      <c r="C711" t="s">
        <v>12</v>
      </c>
      <c r="D711">
        <v>0</v>
      </c>
      <c r="E711">
        <v>46441.075057256901</v>
      </c>
      <c r="F711">
        <v>0</v>
      </c>
      <c r="G711">
        <v>0</v>
      </c>
      <c r="H711">
        <v>0</v>
      </c>
      <c r="I711">
        <v>0</v>
      </c>
      <c r="J711">
        <f>IF(Table1[[#This Row],[time]]&lt;7200000,1,0)</f>
        <v>1</v>
      </c>
      <c r="K711">
        <f>SUMIFS(Table1[time],Table1[repetition],Table1[[#This Row],[repetition]],Table1[config],Table1[[#This Row],[config]])</f>
        <v>8578266.9701464362</v>
      </c>
      <c r="L711">
        <v>6</v>
      </c>
    </row>
    <row r="712" spans="1:12" x14ac:dyDescent="0.2">
      <c r="A712">
        <v>3</v>
      </c>
      <c r="B712" t="s">
        <v>55</v>
      </c>
      <c r="C712" t="s">
        <v>12</v>
      </c>
      <c r="D712">
        <v>0</v>
      </c>
      <c r="E712">
        <v>46676.348987966703</v>
      </c>
      <c r="F712">
        <v>0</v>
      </c>
      <c r="G712">
        <v>0</v>
      </c>
      <c r="H712">
        <v>0</v>
      </c>
      <c r="I712">
        <v>0</v>
      </c>
      <c r="J712">
        <f>IF(Table1[[#This Row],[time]]&lt;7200000,1,0)</f>
        <v>1</v>
      </c>
      <c r="K712">
        <f>SUMIFS(Table1[time],Table1[repetition],Table1[[#This Row],[repetition]],Table1[config],Table1[[#This Row],[config]])</f>
        <v>8578266.9701464362</v>
      </c>
      <c r="L712">
        <v>6</v>
      </c>
    </row>
    <row r="713" spans="1:12" x14ac:dyDescent="0.2">
      <c r="A713">
        <v>3</v>
      </c>
      <c r="B713" t="s">
        <v>37</v>
      </c>
      <c r="C713" t="s">
        <v>12</v>
      </c>
      <c r="D713">
        <v>0</v>
      </c>
      <c r="E713">
        <v>46658.6981615982</v>
      </c>
      <c r="F713">
        <v>0</v>
      </c>
      <c r="G713">
        <v>0</v>
      </c>
      <c r="H713">
        <v>0</v>
      </c>
      <c r="I713">
        <v>0</v>
      </c>
      <c r="J713">
        <f>IF(Table1[[#This Row],[time]]&lt;7200000,1,0)</f>
        <v>1</v>
      </c>
      <c r="K713">
        <f>SUMIFS(Table1[time],Table1[repetition],Table1[[#This Row],[repetition]],Table1[config],Table1[[#This Row],[config]])</f>
        <v>8578266.9701464362</v>
      </c>
      <c r="L713">
        <v>6</v>
      </c>
    </row>
    <row r="714" spans="1:12" x14ac:dyDescent="0.2">
      <c r="A714">
        <v>3</v>
      </c>
      <c r="B714" t="s">
        <v>54</v>
      </c>
      <c r="C714" t="s">
        <v>12</v>
      </c>
      <c r="D714">
        <v>0</v>
      </c>
      <c r="E714">
        <v>46680.466486140998</v>
      </c>
      <c r="F714">
        <v>0</v>
      </c>
      <c r="G714">
        <v>0</v>
      </c>
      <c r="H714">
        <v>0</v>
      </c>
      <c r="I714">
        <v>0</v>
      </c>
      <c r="J714">
        <f>IF(Table1[[#This Row],[time]]&lt;7200000,1,0)</f>
        <v>1</v>
      </c>
      <c r="K714">
        <f>SUMIFS(Table1[time],Table1[repetition],Table1[[#This Row],[repetition]],Table1[config],Table1[[#This Row],[config]])</f>
        <v>8578266.9701464362</v>
      </c>
      <c r="L714">
        <v>6</v>
      </c>
    </row>
    <row r="715" spans="1:12" x14ac:dyDescent="0.2">
      <c r="A715">
        <v>3</v>
      </c>
      <c r="B715" t="s">
        <v>51</v>
      </c>
      <c r="C715" t="s">
        <v>12</v>
      </c>
      <c r="D715">
        <v>0</v>
      </c>
      <c r="E715">
        <v>46277.231064159401</v>
      </c>
      <c r="F715">
        <v>0</v>
      </c>
      <c r="G715">
        <v>0</v>
      </c>
      <c r="H715">
        <v>0</v>
      </c>
      <c r="I715">
        <v>0</v>
      </c>
      <c r="J715">
        <f>IF(Table1[[#This Row],[time]]&lt;7200000,1,0)</f>
        <v>1</v>
      </c>
      <c r="K715">
        <f>SUMIFS(Table1[time],Table1[repetition],Table1[[#This Row],[repetition]],Table1[config],Table1[[#This Row],[config]])</f>
        <v>8578266.9701464362</v>
      </c>
      <c r="L715">
        <v>6</v>
      </c>
    </row>
    <row r="716" spans="1:12" x14ac:dyDescent="0.2">
      <c r="A716">
        <v>3</v>
      </c>
      <c r="B716" t="s">
        <v>36</v>
      </c>
      <c r="C716" t="s">
        <v>12</v>
      </c>
      <c r="D716">
        <v>0</v>
      </c>
      <c r="E716">
        <v>46710.138624068299</v>
      </c>
      <c r="F716">
        <v>0</v>
      </c>
      <c r="G716">
        <v>0</v>
      </c>
      <c r="H716">
        <v>0</v>
      </c>
      <c r="I716">
        <v>0</v>
      </c>
      <c r="J716">
        <f>IF(Table1[[#This Row],[time]]&lt;7200000,1,0)</f>
        <v>1</v>
      </c>
      <c r="K716">
        <f>SUMIFS(Table1[time],Table1[repetition],Table1[[#This Row],[repetition]],Table1[config],Table1[[#This Row],[config]])</f>
        <v>8578266.9701464362</v>
      </c>
      <c r="L716">
        <v>6</v>
      </c>
    </row>
    <row r="717" spans="1:12" x14ac:dyDescent="0.2">
      <c r="A717">
        <v>3</v>
      </c>
      <c r="B717" t="s">
        <v>48</v>
      </c>
      <c r="C717" t="s">
        <v>12</v>
      </c>
      <c r="D717">
        <v>0</v>
      </c>
      <c r="E717">
        <v>46474.433108698497</v>
      </c>
      <c r="F717">
        <v>0</v>
      </c>
      <c r="G717">
        <v>0</v>
      </c>
      <c r="H717">
        <v>0</v>
      </c>
      <c r="I717">
        <v>0</v>
      </c>
      <c r="J717">
        <f>IF(Table1[[#This Row],[time]]&lt;7200000,1,0)</f>
        <v>1</v>
      </c>
      <c r="K717">
        <f>SUMIFS(Table1[time],Table1[repetition],Table1[[#This Row],[repetition]],Table1[config],Table1[[#This Row],[config]])</f>
        <v>8578266.9701464362</v>
      </c>
      <c r="L717">
        <v>6</v>
      </c>
    </row>
    <row r="718" spans="1:12" x14ac:dyDescent="0.2">
      <c r="A718">
        <v>3</v>
      </c>
      <c r="B718" t="s">
        <v>41</v>
      </c>
      <c r="C718" t="s">
        <v>12</v>
      </c>
      <c r="D718">
        <v>0</v>
      </c>
      <c r="E718">
        <v>47830.388733185799</v>
      </c>
      <c r="F718">
        <v>6</v>
      </c>
      <c r="G718">
        <v>0</v>
      </c>
      <c r="H718">
        <v>42</v>
      </c>
      <c r="I718">
        <v>0</v>
      </c>
      <c r="J718">
        <f>IF(Table1[[#This Row],[time]]&lt;7200000,1,0)</f>
        <v>1</v>
      </c>
      <c r="K718">
        <f>SUMIFS(Table1[time],Table1[repetition],Table1[[#This Row],[repetition]],Table1[config],Table1[[#This Row],[config]])</f>
        <v>8578266.9701464362</v>
      </c>
      <c r="L718">
        <v>6</v>
      </c>
    </row>
    <row r="719" spans="1:12" x14ac:dyDescent="0.2">
      <c r="A719">
        <v>3</v>
      </c>
      <c r="B719" t="s">
        <v>40</v>
      </c>
      <c r="C719" t="s">
        <v>12</v>
      </c>
      <c r="D719">
        <v>0</v>
      </c>
      <c r="E719">
        <v>7230814.7677350696</v>
      </c>
      <c r="F719">
        <v>0</v>
      </c>
      <c r="G719">
        <v>0</v>
      </c>
      <c r="H719">
        <v>5</v>
      </c>
      <c r="I719">
        <v>0</v>
      </c>
      <c r="J719">
        <f>IF(Table1[[#This Row],[time]]&lt;7200000,1,0)</f>
        <v>0</v>
      </c>
      <c r="K719">
        <f>SUMIFS(Table1[time],Table1[repetition],Table1[[#This Row],[repetition]],Table1[config],Table1[[#This Row],[config]])</f>
        <v>8578266.9701464362</v>
      </c>
      <c r="L719">
        <v>6</v>
      </c>
    </row>
    <row r="720" spans="1:12" x14ac:dyDescent="0.2">
      <c r="A720">
        <v>3</v>
      </c>
      <c r="B720" t="s">
        <v>39</v>
      </c>
      <c r="C720" t="s">
        <v>12</v>
      </c>
      <c r="D720">
        <v>0</v>
      </c>
      <c r="E720">
        <v>46323.649497236998</v>
      </c>
      <c r="F720">
        <v>4</v>
      </c>
      <c r="G720">
        <v>0</v>
      </c>
      <c r="H720">
        <v>0</v>
      </c>
      <c r="I720">
        <v>0</v>
      </c>
      <c r="J720">
        <f>IF(Table1[[#This Row],[time]]&lt;7200000,1,0)</f>
        <v>1</v>
      </c>
      <c r="K720">
        <f>SUMIFS(Table1[time],Table1[repetition],Table1[[#This Row],[repetition]],Table1[config],Table1[[#This Row],[config]])</f>
        <v>8578266.9701464362</v>
      </c>
      <c r="L720">
        <v>6</v>
      </c>
    </row>
    <row r="721" spans="1:12" x14ac:dyDescent="0.2">
      <c r="A721">
        <v>3</v>
      </c>
      <c r="B721" t="s">
        <v>47</v>
      </c>
      <c r="C721" t="s">
        <v>12</v>
      </c>
      <c r="D721">
        <v>0</v>
      </c>
      <c r="E721">
        <v>46521.489313337901</v>
      </c>
      <c r="F721">
        <v>2</v>
      </c>
      <c r="G721">
        <v>0</v>
      </c>
      <c r="H721">
        <v>23</v>
      </c>
      <c r="I721">
        <v>0</v>
      </c>
      <c r="J721">
        <f>IF(Table1[[#This Row],[time]]&lt;7200000,1,0)</f>
        <v>1</v>
      </c>
      <c r="K721">
        <f>SUMIFS(Table1[time],Table1[repetition],Table1[[#This Row],[repetition]],Table1[config],Table1[[#This Row],[config]])</f>
        <v>8578266.9701464362</v>
      </c>
      <c r="L721">
        <v>6</v>
      </c>
    </row>
    <row r="722" spans="1:12" x14ac:dyDescent="0.2">
      <c r="A722">
        <v>1</v>
      </c>
      <c r="B722" t="s">
        <v>29</v>
      </c>
      <c r="C722" t="s">
        <v>13</v>
      </c>
      <c r="D722">
        <v>0</v>
      </c>
      <c r="E722">
        <v>31120.7128190435</v>
      </c>
      <c r="F722">
        <v>0</v>
      </c>
      <c r="G722">
        <v>0</v>
      </c>
      <c r="H722">
        <v>28</v>
      </c>
      <c r="I722">
        <v>0</v>
      </c>
      <c r="J722">
        <f>IF(Table1[[#This Row],[time]]&lt;7200000,1,0)</f>
        <v>1</v>
      </c>
      <c r="K722">
        <f>SUMIFS(Table1[time],Table1[repetition],Table1[[#This Row],[repetition]],Table1[config],Table1[[#This Row],[config]])</f>
        <v>8122059.7944438867</v>
      </c>
      <c r="L722">
        <v>7</v>
      </c>
    </row>
    <row r="723" spans="1:12" x14ac:dyDescent="0.2">
      <c r="A723">
        <v>1</v>
      </c>
      <c r="B723" t="s">
        <v>44</v>
      </c>
      <c r="C723" t="s">
        <v>13</v>
      </c>
      <c r="D723">
        <v>0</v>
      </c>
      <c r="E723">
        <v>24449.109410168599</v>
      </c>
      <c r="F723">
        <v>27</v>
      </c>
      <c r="G723">
        <v>0</v>
      </c>
      <c r="H723">
        <v>215</v>
      </c>
      <c r="I723">
        <v>0</v>
      </c>
      <c r="J723">
        <f>IF(Table1[[#This Row],[time]]&lt;7200000,1,0)</f>
        <v>1</v>
      </c>
      <c r="K723">
        <f>SUMIFS(Table1[time],Table1[repetition],Table1[[#This Row],[repetition]],Table1[config],Table1[[#This Row],[config]])</f>
        <v>8122059.7944438867</v>
      </c>
      <c r="L723">
        <v>7</v>
      </c>
    </row>
    <row r="724" spans="1:12" x14ac:dyDescent="0.2">
      <c r="A724">
        <v>1</v>
      </c>
      <c r="B724" t="s">
        <v>31</v>
      </c>
      <c r="C724" t="s">
        <v>13</v>
      </c>
      <c r="D724">
        <v>0</v>
      </c>
      <c r="E724">
        <v>32705.6109770201</v>
      </c>
      <c r="F724">
        <v>0</v>
      </c>
      <c r="G724">
        <v>0</v>
      </c>
      <c r="H724">
        <v>12</v>
      </c>
      <c r="I724">
        <v>0</v>
      </c>
      <c r="J724">
        <f>IF(Table1[[#This Row],[time]]&lt;7200000,1,0)</f>
        <v>1</v>
      </c>
      <c r="K724">
        <f>SUMIFS(Table1[time],Table1[repetition],Table1[[#This Row],[repetition]],Table1[config],Table1[[#This Row],[config]])</f>
        <v>8122059.7944438867</v>
      </c>
      <c r="L724">
        <v>7</v>
      </c>
    </row>
    <row r="725" spans="1:12" x14ac:dyDescent="0.2">
      <c r="A725">
        <v>1</v>
      </c>
      <c r="B725" t="s">
        <v>43</v>
      </c>
      <c r="C725" t="s">
        <v>13</v>
      </c>
      <c r="D725">
        <v>0</v>
      </c>
      <c r="E725">
        <v>32280.4576281923</v>
      </c>
      <c r="F725">
        <v>0</v>
      </c>
      <c r="G725">
        <v>0</v>
      </c>
      <c r="H725">
        <v>0</v>
      </c>
      <c r="I725">
        <v>0</v>
      </c>
      <c r="J725">
        <f>IF(Table1[[#This Row],[time]]&lt;7200000,1,0)</f>
        <v>1</v>
      </c>
      <c r="K725">
        <f>SUMIFS(Table1[time],Table1[repetition],Table1[[#This Row],[repetition]],Table1[config],Table1[[#This Row],[config]])</f>
        <v>8122059.7944438867</v>
      </c>
      <c r="L725">
        <v>7</v>
      </c>
    </row>
    <row r="726" spans="1:12" x14ac:dyDescent="0.2">
      <c r="A726">
        <v>1</v>
      </c>
      <c r="B726" t="s">
        <v>28</v>
      </c>
      <c r="C726" t="s">
        <v>13</v>
      </c>
      <c r="D726">
        <v>0</v>
      </c>
      <c r="E726">
        <v>32987.494606059001</v>
      </c>
      <c r="F726">
        <v>0</v>
      </c>
      <c r="G726">
        <v>0</v>
      </c>
      <c r="H726">
        <v>0</v>
      </c>
      <c r="I726">
        <v>0</v>
      </c>
      <c r="J726">
        <f>IF(Table1[[#This Row],[time]]&lt;7200000,1,0)</f>
        <v>1</v>
      </c>
      <c r="K726">
        <f>SUMIFS(Table1[time],Table1[repetition],Table1[[#This Row],[repetition]],Table1[config],Table1[[#This Row],[config]])</f>
        <v>8122059.7944438867</v>
      </c>
      <c r="L726">
        <v>7</v>
      </c>
    </row>
    <row r="727" spans="1:12" x14ac:dyDescent="0.2">
      <c r="A727">
        <v>1</v>
      </c>
      <c r="B727" t="s">
        <v>38</v>
      </c>
      <c r="C727" t="s">
        <v>13</v>
      </c>
      <c r="D727">
        <v>0</v>
      </c>
      <c r="E727">
        <v>26191.458172863298</v>
      </c>
      <c r="F727">
        <v>2</v>
      </c>
      <c r="G727">
        <v>0</v>
      </c>
      <c r="H727">
        <v>8</v>
      </c>
      <c r="I727">
        <v>0</v>
      </c>
      <c r="J727">
        <f>IF(Table1[[#This Row],[time]]&lt;7200000,1,0)</f>
        <v>1</v>
      </c>
      <c r="K727">
        <f>SUMIFS(Table1[time],Table1[repetition],Table1[[#This Row],[repetition]],Table1[config],Table1[[#This Row],[config]])</f>
        <v>8122059.7944438867</v>
      </c>
      <c r="L727">
        <v>7</v>
      </c>
    </row>
    <row r="728" spans="1:12" x14ac:dyDescent="0.2">
      <c r="A728">
        <v>1</v>
      </c>
      <c r="B728" t="s">
        <v>35</v>
      </c>
      <c r="C728" t="s">
        <v>13</v>
      </c>
      <c r="D728">
        <v>0</v>
      </c>
      <c r="E728">
        <v>31083.126269048</v>
      </c>
      <c r="F728">
        <v>0</v>
      </c>
      <c r="G728">
        <v>0</v>
      </c>
      <c r="H728">
        <v>0</v>
      </c>
      <c r="I728">
        <v>0</v>
      </c>
      <c r="J728">
        <f>IF(Table1[[#This Row],[time]]&lt;7200000,1,0)</f>
        <v>1</v>
      </c>
      <c r="K728">
        <f>SUMIFS(Table1[time],Table1[repetition],Table1[[#This Row],[repetition]],Table1[config],Table1[[#This Row],[config]])</f>
        <v>8122059.7944438867</v>
      </c>
      <c r="L728">
        <v>7</v>
      </c>
    </row>
    <row r="729" spans="1:12" x14ac:dyDescent="0.2">
      <c r="A729">
        <v>1</v>
      </c>
      <c r="B729" t="s">
        <v>34</v>
      </c>
      <c r="C729" t="s">
        <v>13</v>
      </c>
      <c r="D729">
        <v>0</v>
      </c>
      <c r="E729">
        <v>32690.693932818202</v>
      </c>
      <c r="F729">
        <v>1</v>
      </c>
      <c r="G729">
        <v>0</v>
      </c>
      <c r="H729">
        <v>0</v>
      </c>
      <c r="I729">
        <v>0</v>
      </c>
      <c r="J729">
        <f>IF(Table1[[#This Row],[time]]&lt;7200000,1,0)</f>
        <v>1</v>
      </c>
      <c r="K729">
        <f>SUMIFS(Table1[time],Table1[repetition],Table1[[#This Row],[repetition]],Table1[config],Table1[[#This Row],[config]])</f>
        <v>8122059.7944438867</v>
      </c>
      <c r="L729">
        <v>7</v>
      </c>
    </row>
    <row r="730" spans="1:12" x14ac:dyDescent="0.2">
      <c r="A730">
        <v>1</v>
      </c>
      <c r="B730" t="s">
        <v>32</v>
      </c>
      <c r="C730" t="s">
        <v>13</v>
      </c>
      <c r="D730">
        <v>0</v>
      </c>
      <c r="E730">
        <v>31048.0501020792</v>
      </c>
      <c r="F730">
        <v>1</v>
      </c>
      <c r="G730">
        <v>0</v>
      </c>
      <c r="H730">
        <v>0</v>
      </c>
      <c r="I730">
        <v>0</v>
      </c>
      <c r="J730">
        <f>IF(Table1[[#This Row],[time]]&lt;7200000,1,0)</f>
        <v>1</v>
      </c>
      <c r="K730">
        <f>SUMIFS(Table1[time],Table1[repetition],Table1[[#This Row],[repetition]],Table1[config],Table1[[#This Row],[config]])</f>
        <v>8122059.7944438867</v>
      </c>
      <c r="L730">
        <v>7</v>
      </c>
    </row>
    <row r="731" spans="1:12" x14ac:dyDescent="0.2">
      <c r="A731">
        <v>1</v>
      </c>
      <c r="B731" t="s">
        <v>48</v>
      </c>
      <c r="C731" t="s">
        <v>13</v>
      </c>
      <c r="D731">
        <v>0</v>
      </c>
      <c r="E731">
        <v>31457.557012094101</v>
      </c>
      <c r="F731">
        <v>0</v>
      </c>
      <c r="G731">
        <v>0</v>
      </c>
      <c r="H731">
        <v>0</v>
      </c>
      <c r="I731">
        <v>0</v>
      </c>
      <c r="J731">
        <f>IF(Table1[[#This Row],[time]]&lt;7200000,1,0)</f>
        <v>1</v>
      </c>
      <c r="K731">
        <f>SUMIFS(Table1[time],Table1[repetition],Table1[[#This Row],[repetition]],Table1[config],Table1[[#This Row],[config]])</f>
        <v>8122059.7944438867</v>
      </c>
      <c r="L731">
        <v>7</v>
      </c>
    </row>
    <row r="732" spans="1:12" x14ac:dyDescent="0.2">
      <c r="A732">
        <v>1</v>
      </c>
      <c r="B732" t="s">
        <v>37</v>
      </c>
      <c r="C732" t="s">
        <v>13</v>
      </c>
      <c r="D732">
        <v>0</v>
      </c>
      <c r="E732">
        <v>29538.865725044099</v>
      </c>
      <c r="F732">
        <v>0</v>
      </c>
      <c r="G732">
        <v>0</v>
      </c>
      <c r="H732">
        <v>0</v>
      </c>
      <c r="I732">
        <v>0</v>
      </c>
      <c r="J732">
        <f>IF(Table1[[#This Row],[time]]&lt;7200000,1,0)</f>
        <v>1</v>
      </c>
      <c r="K732">
        <f>SUMIFS(Table1[time],Table1[repetition],Table1[[#This Row],[repetition]],Table1[config],Table1[[#This Row],[config]])</f>
        <v>8122059.7944438867</v>
      </c>
      <c r="L732">
        <v>7</v>
      </c>
    </row>
    <row r="733" spans="1:12" x14ac:dyDescent="0.2">
      <c r="A733">
        <v>1</v>
      </c>
      <c r="B733" t="s">
        <v>51</v>
      </c>
      <c r="C733" t="s">
        <v>13</v>
      </c>
      <c r="D733">
        <v>0</v>
      </c>
      <c r="E733">
        <v>31446.796484990002</v>
      </c>
      <c r="F733">
        <v>0</v>
      </c>
      <c r="G733">
        <v>0</v>
      </c>
      <c r="H733">
        <v>0</v>
      </c>
      <c r="I733">
        <v>0</v>
      </c>
      <c r="J733">
        <f>IF(Table1[[#This Row],[time]]&lt;7200000,1,0)</f>
        <v>1</v>
      </c>
      <c r="K733">
        <f>SUMIFS(Table1[time],Table1[repetition],Table1[[#This Row],[repetition]],Table1[config],Table1[[#This Row],[config]])</f>
        <v>8122059.7944438867</v>
      </c>
      <c r="L733">
        <v>7</v>
      </c>
    </row>
    <row r="734" spans="1:12" x14ac:dyDescent="0.2">
      <c r="A734">
        <v>1</v>
      </c>
      <c r="B734" t="s">
        <v>52</v>
      </c>
      <c r="C734" t="s">
        <v>13</v>
      </c>
      <c r="D734">
        <v>0</v>
      </c>
      <c r="E734">
        <v>30843.806845135899</v>
      </c>
      <c r="F734">
        <v>1</v>
      </c>
      <c r="G734">
        <v>0</v>
      </c>
      <c r="H734">
        <v>40</v>
      </c>
      <c r="I734">
        <v>0</v>
      </c>
      <c r="J734">
        <f>IF(Table1[[#This Row],[time]]&lt;7200000,1,0)</f>
        <v>1</v>
      </c>
      <c r="K734">
        <f>SUMIFS(Table1[time],Table1[repetition],Table1[[#This Row],[repetition]],Table1[config],Table1[[#This Row],[config]])</f>
        <v>8122059.7944438867</v>
      </c>
      <c r="L734">
        <v>7</v>
      </c>
    </row>
    <row r="735" spans="1:12" x14ac:dyDescent="0.2">
      <c r="A735">
        <v>1</v>
      </c>
      <c r="B735" t="s">
        <v>33</v>
      </c>
      <c r="C735" t="s">
        <v>13</v>
      </c>
      <c r="D735">
        <v>0</v>
      </c>
      <c r="E735">
        <v>33552.275433205003</v>
      </c>
      <c r="F735">
        <v>0</v>
      </c>
      <c r="G735">
        <v>0</v>
      </c>
      <c r="H735">
        <v>0</v>
      </c>
      <c r="I735">
        <v>0</v>
      </c>
      <c r="J735">
        <f>IF(Table1[[#This Row],[time]]&lt;7200000,1,0)</f>
        <v>1</v>
      </c>
      <c r="K735">
        <f>SUMIFS(Table1[time],Table1[repetition],Table1[[#This Row],[repetition]],Table1[config],Table1[[#This Row],[config]])</f>
        <v>8122059.7944438867</v>
      </c>
      <c r="L735">
        <v>7</v>
      </c>
    </row>
    <row r="736" spans="1:12" x14ac:dyDescent="0.2">
      <c r="A736">
        <v>1</v>
      </c>
      <c r="B736" t="s">
        <v>40</v>
      </c>
      <c r="C736" t="s">
        <v>13</v>
      </c>
      <c r="D736">
        <v>0</v>
      </c>
      <c r="E736">
        <v>7226753.53966909</v>
      </c>
      <c r="F736">
        <v>0</v>
      </c>
      <c r="G736">
        <v>0</v>
      </c>
      <c r="H736">
        <v>5</v>
      </c>
      <c r="I736">
        <v>0</v>
      </c>
      <c r="J736">
        <f>IF(Table1[[#This Row],[time]]&lt;7200000,1,0)</f>
        <v>0</v>
      </c>
      <c r="K736">
        <f>SUMIFS(Table1[time],Table1[repetition],Table1[[#This Row],[repetition]],Table1[config],Table1[[#This Row],[config]])</f>
        <v>8122059.7944438867</v>
      </c>
      <c r="L736">
        <v>7</v>
      </c>
    </row>
    <row r="737" spans="1:12" x14ac:dyDescent="0.2">
      <c r="A737">
        <v>1</v>
      </c>
      <c r="B737" t="s">
        <v>50</v>
      </c>
      <c r="C737" t="s">
        <v>13</v>
      </c>
      <c r="D737">
        <v>0</v>
      </c>
      <c r="E737">
        <v>30897.731211967701</v>
      </c>
      <c r="F737">
        <v>4</v>
      </c>
      <c r="G737">
        <v>0</v>
      </c>
      <c r="H737">
        <v>42</v>
      </c>
      <c r="I737">
        <v>0</v>
      </c>
      <c r="J737">
        <f>IF(Table1[[#This Row],[time]]&lt;7200000,1,0)</f>
        <v>1</v>
      </c>
      <c r="K737">
        <f>SUMIFS(Table1[time],Table1[repetition],Table1[[#This Row],[repetition]],Table1[config],Table1[[#This Row],[config]])</f>
        <v>8122059.7944438867</v>
      </c>
      <c r="L737">
        <v>7</v>
      </c>
    </row>
    <row r="738" spans="1:12" x14ac:dyDescent="0.2">
      <c r="A738">
        <v>1</v>
      </c>
      <c r="B738" t="s">
        <v>42</v>
      </c>
      <c r="C738" t="s">
        <v>13</v>
      </c>
      <c r="D738">
        <v>0</v>
      </c>
      <c r="E738">
        <v>31471.410097088599</v>
      </c>
      <c r="F738">
        <v>0</v>
      </c>
      <c r="G738">
        <v>0</v>
      </c>
      <c r="H738">
        <v>0</v>
      </c>
      <c r="I738">
        <v>0</v>
      </c>
      <c r="J738">
        <f>IF(Table1[[#This Row],[time]]&lt;7200000,1,0)</f>
        <v>1</v>
      </c>
      <c r="K738">
        <f>SUMIFS(Table1[time],Table1[repetition],Table1[[#This Row],[repetition]],Table1[config],Table1[[#This Row],[config]])</f>
        <v>8122059.7944438867</v>
      </c>
      <c r="L738">
        <v>7</v>
      </c>
    </row>
    <row r="739" spans="1:12" x14ac:dyDescent="0.2">
      <c r="A739">
        <v>1</v>
      </c>
      <c r="B739" t="s">
        <v>56</v>
      </c>
      <c r="C739" t="s">
        <v>13</v>
      </c>
      <c r="D739">
        <v>0</v>
      </c>
      <c r="E739">
        <v>32391.8050669599</v>
      </c>
      <c r="F739">
        <v>3</v>
      </c>
      <c r="G739">
        <v>0</v>
      </c>
      <c r="H739">
        <v>82</v>
      </c>
      <c r="I739">
        <v>0</v>
      </c>
      <c r="J739">
        <f>IF(Table1[[#This Row],[time]]&lt;7200000,1,0)</f>
        <v>1</v>
      </c>
      <c r="K739">
        <f>SUMIFS(Table1[time],Table1[repetition],Table1[[#This Row],[repetition]],Table1[config],Table1[[#This Row],[config]])</f>
        <v>8122059.7944438867</v>
      </c>
      <c r="L739">
        <v>7</v>
      </c>
    </row>
    <row r="740" spans="1:12" x14ac:dyDescent="0.2">
      <c r="A740">
        <v>1</v>
      </c>
      <c r="B740" t="s">
        <v>45</v>
      </c>
      <c r="C740" t="s">
        <v>13</v>
      </c>
      <c r="D740">
        <v>0</v>
      </c>
      <c r="E740">
        <v>31802.2289748769</v>
      </c>
      <c r="F740">
        <v>10</v>
      </c>
      <c r="G740">
        <v>0</v>
      </c>
      <c r="H740">
        <v>97</v>
      </c>
      <c r="I740">
        <v>0</v>
      </c>
      <c r="J740">
        <f>IF(Table1[[#This Row],[time]]&lt;7200000,1,0)</f>
        <v>1</v>
      </c>
      <c r="K740">
        <f>SUMIFS(Table1[time],Table1[repetition],Table1[[#This Row],[repetition]],Table1[config],Table1[[#This Row],[config]])</f>
        <v>8122059.7944438867</v>
      </c>
      <c r="L740">
        <v>7</v>
      </c>
    </row>
    <row r="741" spans="1:12" x14ac:dyDescent="0.2">
      <c r="A741">
        <v>1</v>
      </c>
      <c r="B741" t="s">
        <v>53</v>
      </c>
      <c r="C741" t="s">
        <v>13</v>
      </c>
      <c r="D741">
        <v>0</v>
      </c>
      <c r="E741">
        <v>31120.087279006799</v>
      </c>
      <c r="F741">
        <v>2</v>
      </c>
      <c r="G741">
        <v>0</v>
      </c>
      <c r="H741">
        <v>19</v>
      </c>
      <c r="I741">
        <v>0</v>
      </c>
      <c r="J741">
        <f>IF(Table1[[#This Row],[time]]&lt;7200000,1,0)</f>
        <v>1</v>
      </c>
      <c r="K741">
        <f>SUMIFS(Table1[time],Table1[repetition],Table1[[#This Row],[repetition]],Table1[config],Table1[[#This Row],[config]])</f>
        <v>8122059.7944438867</v>
      </c>
      <c r="L741">
        <v>7</v>
      </c>
    </row>
    <row r="742" spans="1:12" x14ac:dyDescent="0.2">
      <c r="A742">
        <v>1</v>
      </c>
      <c r="B742" t="s">
        <v>41</v>
      </c>
      <c r="C742" t="s">
        <v>13</v>
      </c>
      <c r="D742">
        <v>0</v>
      </c>
      <c r="E742">
        <v>32364.7872931323</v>
      </c>
      <c r="F742">
        <v>6</v>
      </c>
      <c r="G742">
        <v>0</v>
      </c>
      <c r="H742">
        <v>42</v>
      </c>
      <c r="I742">
        <v>0</v>
      </c>
      <c r="J742">
        <f>IF(Table1[[#This Row],[time]]&lt;7200000,1,0)</f>
        <v>1</v>
      </c>
      <c r="K742">
        <f>SUMIFS(Table1[time],Table1[repetition],Table1[[#This Row],[repetition]],Table1[config],Table1[[#This Row],[config]])</f>
        <v>8122059.7944438867</v>
      </c>
      <c r="L742">
        <v>7</v>
      </c>
    </row>
    <row r="743" spans="1:12" x14ac:dyDescent="0.2">
      <c r="A743">
        <v>1</v>
      </c>
      <c r="B743" t="s">
        <v>30</v>
      </c>
      <c r="C743" t="s">
        <v>13</v>
      </c>
      <c r="D743">
        <v>0</v>
      </c>
      <c r="E743">
        <v>30745.738119818201</v>
      </c>
      <c r="F743">
        <v>4</v>
      </c>
      <c r="G743">
        <v>0</v>
      </c>
      <c r="H743">
        <v>53</v>
      </c>
      <c r="I743">
        <v>0</v>
      </c>
      <c r="J743">
        <f>IF(Table1[[#This Row],[time]]&lt;7200000,1,0)</f>
        <v>1</v>
      </c>
      <c r="K743">
        <f>SUMIFS(Table1[time],Table1[repetition],Table1[[#This Row],[repetition]],Table1[config],Table1[[#This Row],[config]])</f>
        <v>8122059.7944438867</v>
      </c>
      <c r="L743">
        <v>7</v>
      </c>
    </row>
    <row r="744" spans="1:12" x14ac:dyDescent="0.2">
      <c r="A744">
        <v>1</v>
      </c>
      <c r="B744" t="s">
        <v>54</v>
      </c>
      <c r="C744" t="s">
        <v>13</v>
      </c>
      <c r="D744">
        <v>0</v>
      </c>
      <c r="E744">
        <v>32732.892057159901</v>
      </c>
      <c r="F744">
        <v>0</v>
      </c>
      <c r="G744">
        <v>0</v>
      </c>
      <c r="H744">
        <v>0</v>
      </c>
      <c r="I744">
        <v>0</v>
      </c>
      <c r="J744">
        <f>IF(Table1[[#This Row],[time]]&lt;7200000,1,0)</f>
        <v>1</v>
      </c>
      <c r="K744">
        <f>SUMIFS(Table1[time],Table1[repetition],Table1[[#This Row],[repetition]],Table1[config],Table1[[#This Row],[config]])</f>
        <v>8122059.7944438867</v>
      </c>
      <c r="L744">
        <v>7</v>
      </c>
    </row>
    <row r="745" spans="1:12" x14ac:dyDescent="0.2">
      <c r="A745">
        <v>1</v>
      </c>
      <c r="B745" t="s">
        <v>39</v>
      </c>
      <c r="C745" t="s">
        <v>13</v>
      </c>
      <c r="D745">
        <v>0</v>
      </c>
      <c r="E745">
        <v>35788.5221987962</v>
      </c>
      <c r="F745">
        <v>4</v>
      </c>
      <c r="G745">
        <v>0</v>
      </c>
      <c r="H745">
        <v>0</v>
      </c>
      <c r="I745">
        <v>0</v>
      </c>
      <c r="J745">
        <f>IF(Table1[[#This Row],[time]]&lt;7200000,1,0)</f>
        <v>1</v>
      </c>
      <c r="K745">
        <f>SUMIFS(Table1[time],Table1[repetition],Table1[[#This Row],[repetition]],Table1[config],Table1[[#This Row],[config]])</f>
        <v>8122059.7944438867</v>
      </c>
      <c r="L745">
        <v>7</v>
      </c>
    </row>
    <row r="746" spans="1:12" x14ac:dyDescent="0.2">
      <c r="A746">
        <v>1</v>
      </c>
      <c r="B746" t="s">
        <v>49</v>
      </c>
      <c r="C746" t="s">
        <v>13</v>
      </c>
      <c r="D746">
        <v>0</v>
      </c>
      <c r="E746">
        <v>32397.653704043401</v>
      </c>
      <c r="F746">
        <v>0</v>
      </c>
      <c r="G746">
        <v>0</v>
      </c>
      <c r="H746">
        <v>0</v>
      </c>
      <c r="I746">
        <v>0</v>
      </c>
      <c r="J746">
        <f>IF(Table1[[#This Row],[time]]&lt;7200000,1,0)</f>
        <v>1</v>
      </c>
      <c r="K746">
        <f>SUMIFS(Table1[time],Table1[repetition],Table1[[#This Row],[repetition]],Table1[config],Table1[[#This Row],[config]])</f>
        <v>8122059.7944438867</v>
      </c>
      <c r="L746">
        <v>7</v>
      </c>
    </row>
    <row r="747" spans="1:12" x14ac:dyDescent="0.2">
      <c r="A747">
        <v>1</v>
      </c>
      <c r="B747" t="s">
        <v>47</v>
      </c>
      <c r="C747" t="s">
        <v>13</v>
      </c>
      <c r="D747">
        <v>0</v>
      </c>
      <c r="E747">
        <v>28900.006083073</v>
      </c>
      <c r="F747">
        <v>2</v>
      </c>
      <c r="G747">
        <v>0</v>
      </c>
      <c r="H747">
        <v>23</v>
      </c>
      <c r="I747">
        <v>0</v>
      </c>
      <c r="J747">
        <f>IF(Table1[[#This Row],[time]]&lt;7200000,1,0)</f>
        <v>1</v>
      </c>
      <c r="K747">
        <f>SUMIFS(Table1[time],Table1[repetition],Table1[[#This Row],[repetition]],Table1[config],Table1[[#This Row],[config]])</f>
        <v>8122059.7944438867</v>
      </c>
      <c r="L747">
        <v>7</v>
      </c>
    </row>
    <row r="748" spans="1:12" x14ac:dyDescent="0.2">
      <c r="A748">
        <v>1</v>
      </c>
      <c r="B748" t="s">
        <v>57</v>
      </c>
      <c r="C748" t="s">
        <v>13</v>
      </c>
      <c r="D748">
        <v>0</v>
      </c>
      <c r="E748">
        <v>28004.203662043401</v>
      </c>
      <c r="F748">
        <v>1</v>
      </c>
      <c r="G748">
        <v>0</v>
      </c>
      <c r="H748">
        <v>2</v>
      </c>
      <c r="I748">
        <v>0</v>
      </c>
      <c r="J748">
        <f>IF(Table1[[#This Row],[time]]&lt;7200000,1,0)</f>
        <v>1</v>
      </c>
      <c r="K748">
        <f>SUMIFS(Table1[time],Table1[repetition],Table1[[#This Row],[repetition]],Table1[config],Table1[[#This Row],[config]])</f>
        <v>8122059.7944438867</v>
      </c>
      <c r="L748">
        <v>7</v>
      </c>
    </row>
    <row r="749" spans="1:12" x14ac:dyDescent="0.2">
      <c r="A749">
        <v>1</v>
      </c>
      <c r="B749" t="s">
        <v>46</v>
      </c>
      <c r="C749" t="s">
        <v>13</v>
      </c>
      <c r="D749">
        <v>0</v>
      </c>
      <c r="E749">
        <v>22947.453065076799</v>
      </c>
      <c r="F749">
        <v>7</v>
      </c>
      <c r="G749">
        <v>0</v>
      </c>
      <c r="H749">
        <v>33</v>
      </c>
      <c r="I749">
        <v>0</v>
      </c>
      <c r="J749">
        <f>IF(Table1[[#This Row],[time]]&lt;7200000,1,0)</f>
        <v>1</v>
      </c>
      <c r="K749">
        <f>SUMIFS(Table1[time],Table1[repetition],Table1[[#This Row],[repetition]],Table1[config],Table1[[#This Row],[config]])</f>
        <v>8122059.7944438867</v>
      </c>
      <c r="L749">
        <v>7</v>
      </c>
    </row>
    <row r="750" spans="1:12" x14ac:dyDescent="0.2">
      <c r="A750">
        <v>1</v>
      </c>
      <c r="B750" t="s">
        <v>36</v>
      </c>
      <c r="C750" t="s">
        <v>13</v>
      </c>
      <c r="D750">
        <v>0</v>
      </c>
      <c r="E750">
        <v>31209.0415479615</v>
      </c>
      <c r="F750">
        <v>0</v>
      </c>
      <c r="G750">
        <v>0</v>
      </c>
      <c r="H750">
        <v>0</v>
      </c>
      <c r="I750">
        <v>0</v>
      </c>
      <c r="J750">
        <f>IF(Table1[[#This Row],[time]]&lt;7200000,1,0)</f>
        <v>1</v>
      </c>
      <c r="K750">
        <f>SUMIFS(Table1[time],Table1[repetition],Table1[[#This Row],[repetition]],Table1[config],Table1[[#This Row],[config]])</f>
        <v>8122059.7944438867</v>
      </c>
      <c r="L750">
        <v>7</v>
      </c>
    </row>
    <row r="751" spans="1:12" x14ac:dyDescent="0.2">
      <c r="A751">
        <v>1</v>
      </c>
      <c r="B751" t="s">
        <v>55</v>
      </c>
      <c r="C751" t="s">
        <v>13</v>
      </c>
      <c r="D751">
        <v>0</v>
      </c>
      <c r="E751">
        <v>31136.678996030201</v>
      </c>
      <c r="F751">
        <v>0</v>
      </c>
      <c r="G751">
        <v>0</v>
      </c>
      <c r="H751">
        <v>0</v>
      </c>
      <c r="I751">
        <v>0</v>
      </c>
      <c r="J751">
        <f>IF(Table1[[#This Row],[time]]&lt;7200000,1,0)</f>
        <v>1</v>
      </c>
      <c r="K751">
        <f>SUMIFS(Table1[time],Table1[repetition],Table1[[#This Row],[repetition]],Table1[config],Table1[[#This Row],[config]])</f>
        <v>8122059.7944438867</v>
      </c>
      <c r="L751">
        <v>7</v>
      </c>
    </row>
    <row r="752" spans="1:12" x14ac:dyDescent="0.2">
      <c r="A752">
        <v>2</v>
      </c>
      <c r="B752" t="s">
        <v>55</v>
      </c>
      <c r="C752" t="s">
        <v>13</v>
      </c>
      <c r="D752">
        <v>0</v>
      </c>
      <c r="E752">
        <v>26772.955080028602</v>
      </c>
      <c r="F752">
        <v>0</v>
      </c>
      <c r="G752">
        <v>0</v>
      </c>
      <c r="H752">
        <v>0</v>
      </c>
      <c r="I752">
        <v>0</v>
      </c>
      <c r="J752">
        <f>IF(Table1[[#This Row],[time]]&lt;7200000,1,0)</f>
        <v>1</v>
      </c>
      <c r="K752">
        <f>SUMIFS(Table1[time],Table1[repetition],Table1[[#This Row],[repetition]],Table1[config],Table1[[#This Row],[config]])</f>
        <v>1379125.0095274285</v>
      </c>
      <c r="L752">
        <v>7</v>
      </c>
    </row>
    <row r="753" spans="1:12" x14ac:dyDescent="0.2">
      <c r="A753">
        <v>2</v>
      </c>
      <c r="B753" t="s">
        <v>50</v>
      </c>
      <c r="C753" t="s">
        <v>13</v>
      </c>
      <c r="D753">
        <v>0</v>
      </c>
      <c r="E753">
        <v>21054.541307967102</v>
      </c>
      <c r="F753">
        <v>4</v>
      </c>
      <c r="G753">
        <v>0</v>
      </c>
      <c r="H753">
        <v>42</v>
      </c>
      <c r="I753">
        <v>0</v>
      </c>
      <c r="J753">
        <f>IF(Table1[[#This Row],[time]]&lt;7200000,1,0)</f>
        <v>1</v>
      </c>
      <c r="K753">
        <f>SUMIFS(Table1[time],Table1[repetition],Table1[[#This Row],[repetition]],Table1[config],Table1[[#This Row],[config]])</f>
        <v>1379125.0095274285</v>
      </c>
      <c r="L753">
        <v>7</v>
      </c>
    </row>
    <row r="754" spans="1:12" x14ac:dyDescent="0.2">
      <c r="A754">
        <v>2</v>
      </c>
      <c r="B754" t="s">
        <v>30</v>
      </c>
      <c r="C754" t="s">
        <v>13</v>
      </c>
      <c r="D754">
        <v>0</v>
      </c>
      <c r="E754">
        <v>21032.423784024999</v>
      </c>
      <c r="F754">
        <v>4</v>
      </c>
      <c r="G754">
        <v>0</v>
      </c>
      <c r="H754">
        <v>53</v>
      </c>
      <c r="I754">
        <v>0</v>
      </c>
      <c r="J754">
        <f>IF(Table1[[#This Row],[time]]&lt;7200000,1,0)</f>
        <v>1</v>
      </c>
      <c r="K754">
        <f>SUMIFS(Table1[time],Table1[repetition],Table1[[#This Row],[repetition]],Table1[config],Table1[[#This Row],[config]])</f>
        <v>1379125.0095274285</v>
      </c>
      <c r="L754">
        <v>7</v>
      </c>
    </row>
    <row r="755" spans="1:12" x14ac:dyDescent="0.2">
      <c r="A755">
        <v>2</v>
      </c>
      <c r="B755" t="s">
        <v>56</v>
      </c>
      <c r="C755" t="s">
        <v>13</v>
      </c>
      <c r="D755">
        <v>0</v>
      </c>
      <c r="E755">
        <v>46599.206652957902</v>
      </c>
      <c r="F755">
        <v>3</v>
      </c>
      <c r="G755">
        <v>0</v>
      </c>
      <c r="H755">
        <v>82</v>
      </c>
      <c r="I755">
        <v>0</v>
      </c>
      <c r="J755">
        <f>IF(Table1[[#This Row],[time]]&lt;7200000,1,0)</f>
        <v>1</v>
      </c>
      <c r="K755">
        <f>SUMIFS(Table1[time],Table1[repetition],Table1[[#This Row],[repetition]],Table1[config],Table1[[#This Row],[config]])</f>
        <v>1379125.0095274285</v>
      </c>
      <c r="L755">
        <v>7</v>
      </c>
    </row>
    <row r="756" spans="1:12" x14ac:dyDescent="0.2">
      <c r="A756">
        <v>2</v>
      </c>
      <c r="B756" t="s">
        <v>51</v>
      </c>
      <c r="C756" t="s">
        <v>13</v>
      </c>
      <c r="D756">
        <v>0</v>
      </c>
      <c r="E756">
        <v>46596.849553985499</v>
      </c>
      <c r="F756">
        <v>0</v>
      </c>
      <c r="G756">
        <v>0</v>
      </c>
      <c r="H756">
        <v>0</v>
      </c>
      <c r="I756">
        <v>0</v>
      </c>
      <c r="J756">
        <f>IF(Table1[[#This Row],[time]]&lt;7200000,1,0)</f>
        <v>1</v>
      </c>
      <c r="K756">
        <f>SUMIFS(Table1[time],Table1[repetition],Table1[[#This Row],[repetition]],Table1[config],Table1[[#This Row],[config]])</f>
        <v>1379125.0095274285</v>
      </c>
      <c r="L756">
        <v>7</v>
      </c>
    </row>
    <row r="757" spans="1:12" x14ac:dyDescent="0.2">
      <c r="A757">
        <v>2</v>
      </c>
      <c r="B757" t="s">
        <v>31</v>
      </c>
      <c r="C757" t="s">
        <v>13</v>
      </c>
      <c r="D757">
        <v>0</v>
      </c>
      <c r="E757">
        <v>44752.079740865098</v>
      </c>
      <c r="F757">
        <v>0</v>
      </c>
      <c r="G757">
        <v>0</v>
      </c>
      <c r="H757">
        <v>12</v>
      </c>
      <c r="I757">
        <v>0</v>
      </c>
      <c r="J757">
        <f>IF(Table1[[#This Row],[time]]&lt;7200000,1,0)</f>
        <v>1</v>
      </c>
      <c r="K757">
        <f>SUMIFS(Table1[time],Table1[repetition],Table1[[#This Row],[repetition]],Table1[config],Table1[[#This Row],[config]])</f>
        <v>1379125.0095274285</v>
      </c>
      <c r="L757">
        <v>7</v>
      </c>
    </row>
    <row r="758" spans="1:12" x14ac:dyDescent="0.2">
      <c r="A758">
        <v>2</v>
      </c>
      <c r="B758" t="s">
        <v>37</v>
      </c>
      <c r="C758" t="s">
        <v>13</v>
      </c>
      <c r="D758">
        <v>0</v>
      </c>
      <c r="E758">
        <v>46561.768266139501</v>
      </c>
      <c r="F758">
        <v>0</v>
      </c>
      <c r="G758">
        <v>0</v>
      </c>
      <c r="H758">
        <v>0</v>
      </c>
      <c r="I758">
        <v>0</v>
      </c>
      <c r="J758">
        <f>IF(Table1[[#This Row],[time]]&lt;7200000,1,0)</f>
        <v>1</v>
      </c>
      <c r="K758">
        <f>SUMIFS(Table1[time],Table1[repetition],Table1[[#This Row],[repetition]],Table1[config],Table1[[#This Row],[config]])</f>
        <v>1379125.0095274285</v>
      </c>
      <c r="L758">
        <v>7</v>
      </c>
    </row>
    <row r="759" spans="1:12" x14ac:dyDescent="0.2">
      <c r="A759">
        <v>2</v>
      </c>
      <c r="B759" t="s">
        <v>42</v>
      </c>
      <c r="C759" t="s">
        <v>13</v>
      </c>
      <c r="D759">
        <v>0</v>
      </c>
      <c r="E759">
        <v>46594.143823953302</v>
      </c>
      <c r="F759">
        <v>0</v>
      </c>
      <c r="G759">
        <v>0</v>
      </c>
      <c r="H759">
        <v>0</v>
      </c>
      <c r="I759">
        <v>0</v>
      </c>
      <c r="J759">
        <f>IF(Table1[[#This Row],[time]]&lt;7200000,1,0)</f>
        <v>1</v>
      </c>
      <c r="K759">
        <f>SUMIFS(Table1[time],Table1[repetition],Table1[[#This Row],[repetition]],Table1[config],Table1[[#This Row],[config]])</f>
        <v>1379125.0095274285</v>
      </c>
      <c r="L759">
        <v>7</v>
      </c>
    </row>
    <row r="760" spans="1:12" x14ac:dyDescent="0.2">
      <c r="A760">
        <v>2</v>
      </c>
      <c r="B760" t="s">
        <v>34</v>
      </c>
      <c r="C760" t="s">
        <v>13</v>
      </c>
      <c r="D760">
        <v>0</v>
      </c>
      <c r="E760">
        <v>46599.924708017999</v>
      </c>
      <c r="F760">
        <v>1</v>
      </c>
      <c r="G760">
        <v>0</v>
      </c>
      <c r="H760">
        <v>0</v>
      </c>
      <c r="I760">
        <v>0</v>
      </c>
      <c r="J760">
        <f>IF(Table1[[#This Row],[time]]&lt;7200000,1,0)</f>
        <v>1</v>
      </c>
      <c r="K760">
        <f>SUMIFS(Table1[time],Table1[repetition],Table1[[#This Row],[repetition]],Table1[config],Table1[[#This Row],[config]])</f>
        <v>1379125.0095274285</v>
      </c>
      <c r="L760">
        <v>7</v>
      </c>
    </row>
    <row r="761" spans="1:12" x14ac:dyDescent="0.2">
      <c r="A761">
        <v>2</v>
      </c>
      <c r="B761" t="s">
        <v>44</v>
      </c>
      <c r="C761" t="s">
        <v>13</v>
      </c>
      <c r="D761">
        <v>0</v>
      </c>
      <c r="E761">
        <v>44792.199923889697</v>
      </c>
      <c r="F761">
        <v>27</v>
      </c>
      <c r="G761">
        <v>0</v>
      </c>
      <c r="H761">
        <v>215</v>
      </c>
      <c r="I761">
        <v>0</v>
      </c>
      <c r="J761">
        <f>IF(Table1[[#This Row],[time]]&lt;7200000,1,0)</f>
        <v>1</v>
      </c>
      <c r="K761">
        <f>SUMIFS(Table1[time],Table1[repetition],Table1[[#This Row],[repetition]],Table1[config],Table1[[#This Row],[config]])</f>
        <v>1379125.0095274285</v>
      </c>
      <c r="L761">
        <v>7</v>
      </c>
    </row>
    <row r="762" spans="1:12" x14ac:dyDescent="0.2">
      <c r="A762">
        <v>2</v>
      </c>
      <c r="B762" t="s">
        <v>36</v>
      </c>
      <c r="C762" t="s">
        <v>13</v>
      </c>
      <c r="D762">
        <v>0</v>
      </c>
      <c r="E762">
        <v>27018.2554391212</v>
      </c>
      <c r="F762">
        <v>0</v>
      </c>
      <c r="G762">
        <v>0</v>
      </c>
      <c r="H762">
        <v>0</v>
      </c>
      <c r="I762">
        <v>0</v>
      </c>
      <c r="J762">
        <f>IF(Table1[[#This Row],[time]]&lt;7200000,1,0)</f>
        <v>1</v>
      </c>
      <c r="K762">
        <f>SUMIFS(Table1[time],Table1[repetition],Table1[[#This Row],[repetition]],Table1[config],Table1[[#This Row],[config]])</f>
        <v>1379125.0095274285</v>
      </c>
      <c r="L762">
        <v>7</v>
      </c>
    </row>
    <row r="763" spans="1:12" x14ac:dyDescent="0.2">
      <c r="A763">
        <v>2</v>
      </c>
      <c r="B763" t="s">
        <v>46</v>
      </c>
      <c r="C763" t="s">
        <v>13</v>
      </c>
      <c r="D763">
        <v>0</v>
      </c>
      <c r="E763">
        <v>46595.104715088302</v>
      </c>
      <c r="F763">
        <v>7</v>
      </c>
      <c r="G763">
        <v>0</v>
      </c>
      <c r="H763">
        <v>33</v>
      </c>
      <c r="I763">
        <v>0</v>
      </c>
      <c r="J763">
        <f>IF(Table1[[#This Row],[time]]&lt;7200000,1,0)</f>
        <v>1</v>
      </c>
      <c r="K763">
        <f>SUMIFS(Table1[time],Table1[repetition],Table1[[#This Row],[repetition]],Table1[config],Table1[[#This Row],[config]])</f>
        <v>1379125.0095274285</v>
      </c>
      <c r="L763">
        <v>7</v>
      </c>
    </row>
    <row r="764" spans="1:12" x14ac:dyDescent="0.2">
      <c r="A764">
        <v>2</v>
      </c>
      <c r="B764" t="s">
        <v>41</v>
      </c>
      <c r="C764" t="s">
        <v>13</v>
      </c>
      <c r="D764">
        <v>0</v>
      </c>
      <c r="E764">
        <v>46563.969520851897</v>
      </c>
      <c r="F764">
        <v>6</v>
      </c>
      <c r="G764">
        <v>0</v>
      </c>
      <c r="H764">
        <v>42</v>
      </c>
      <c r="I764">
        <v>0</v>
      </c>
      <c r="J764">
        <f>IF(Table1[[#This Row],[time]]&lt;7200000,1,0)</f>
        <v>1</v>
      </c>
      <c r="K764">
        <f>SUMIFS(Table1[time],Table1[repetition],Table1[[#This Row],[repetition]],Table1[config],Table1[[#This Row],[config]])</f>
        <v>1379125.0095274285</v>
      </c>
      <c r="L764">
        <v>7</v>
      </c>
    </row>
    <row r="765" spans="1:12" x14ac:dyDescent="0.2">
      <c r="A765">
        <v>2</v>
      </c>
      <c r="B765" t="s">
        <v>28</v>
      </c>
      <c r="C765" t="s">
        <v>13</v>
      </c>
      <c r="D765">
        <v>0</v>
      </c>
      <c r="E765">
        <v>47227.990993997002</v>
      </c>
      <c r="F765">
        <v>0</v>
      </c>
      <c r="G765">
        <v>0</v>
      </c>
      <c r="H765">
        <v>0</v>
      </c>
      <c r="I765">
        <v>0</v>
      </c>
      <c r="J765">
        <f>IF(Table1[[#This Row],[time]]&lt;7200000,1,0)</f>
        <v>1</v>
      </c>
      <c r="K765">
        <f>SUMIFS(Table1[time],Table1[repetition],Table1[[#This Row],[repetition]],Table1[config],Table1[[#This Row],[config]])</f>
        <v>1379125.0095274285</v>
      </c>
      <c r="L765">
        <v>7</v>
      </c>
    </row>
    <row r="766" spans="1:12" x14ac:dyDescent="0.2">
      <c r="A766">
        <v>2</v>
      </c>
      <c r="B766" t="s">
        <v>54</v>
      </c>
      <c r="C766" t="s">
        <v>13</v>
      </c>
      <c r="D766">
        <v>0</v>
      </c>
      <c r="E766">
        <v>26831.789604155299</v>
      </c>
      <c r="F766">
        <v>0</v>
      </c>
      <c r="G766">
        <v>0</v>
      </c>
      <c r="H766">
        <v>0</v>
      </c>
      <c r="I766">
        <v>0</v>
      </c>
      <c r="J766">
        <f>IF(Table1[[#This Row],[time]]&lt;7200000,1,0)</f>
        <v>1</v>
      </c>
      <c r="K766">
        <f>SUMIFS(Table1[time],Table1[repetition],Table1[[#This Row],[repetition]],Table1[config],Table1[[#This Row],[config]])</f>
        <v>1379125.0095274285</v>
      </c>
      <c r="L766">
        <v>7</v>
      </c>
    </row>
    <row r="767" spans="1:12" x14ac:dyDescent="0.2">
      <c r="A767">
        <v>2</v>
      </c>
      <c r="B767" t="s">
        <v>48</v>
      </c>
      <c r="C767" t="s">
        <v>13</v>
      </c>
      <c r="D767">
        <v>0</v>
      </c>
      <c r="E767">
        <v>46998.900210950502</v>
      </c>
      <c r="F767">
        <v>0</v>
      </c>
      <c r="G767">
        <v>0</v>
      </c>
      <c r="H767">
        <v>0</v>
      </c>
      <c r="I767">
        <v>0</v>
      </c>
      <c r="J767">
        <f>IF(Table1[[#This Row],[time]]&lt;7200000,1,0)</f>
        <v>1</v>
      </c>
      <c r="K767">
        <f>SUMIFS(Table1[time],Table1[repetition],Table1[[#This Row],[repetition]],Table1[config],Table1[[#This Row],[config]])</f>
        <v>1379125.0095274285</v>
      </c>
      <c r="L767">
        <v>7</v>
      </c>
    </row>
    <row r="768" spans="1:12" x14ac:dyDescent="0.2">
      <c r="A768">
        <v>2</v>
      </c>
      <c r="B768" t="s">
        <v>47</v>
      </c>
      <c r="C768" t="s">
        <v>13</v>
      </c>
      <c r="D768">
        <v>0</v>
      </c>
      <c r="E768">
        <v>46966.545279836202</v>
      </c>
      <c r="F768">
        <v>2</v>
      </c>
      <c r="G768">
        <v>0</v>
      </c>
      <c r="H768">
        <v>23</v>
      </c>
      <c r="I768">
        <v>0</v>
      </c>
      <c r="J768">
        <f>IF(Table1[[#This Row],[time]]&lt;7200000,1,0)</f>
        <v>1</v>
      </c>
      <c r="K768">
        <f>SUMIFS(Table1[time],Table1[repetition],Table1[[#This Row],[repetition]],Table1[config],Table1[[#This Row],[config]])</f>
        <v>1379125.0095274285</v>
      </c>
      <c r="L768">
        <v>7</v>
      </c>
    </row>
    <row r="769" spans="1:12" x14ac:dyDescent="0.2">
      <c r="A769">
        <v>2</v>
      </c>
      <c r="B769" t="s">
        <v>52</v>
      </c>
      <c r="C769" t="s">
        <v>13</v>
      </c>
      <c r="D769">
        <v>0</v>
      </c>
      <c r="E769">
        <v>47233.950668014499</v>
      </c>
      <c r="F769">
        <v>1</v>
      </c>
      <c r="G769">
        <v>0</v>
      </c>
      <c r="H769">
        <v>40</v>
      </c>
      <c r="I769">
        <v>0</v>
      </c>
      <c r="J769">
        <f>IF(Table1[[#This Row],[time]]&lt;7200000,1,0)</f>
        <v>1</v>
      </c>
      <c r="K769">
        <f>SUMIFS(Table1[time],Table1[repetition],Table1[[#This Row],[repetition]],Table1[config],Table1[[#This Row],[config]])</f>
        <v>1379125.0095274285</v>
      </c>
      <c r="L769">
        <v>7</v>
      </c>
    </row>
    <row r="770" spans="1:12" x14ac:dyDescent="0.2">
      <c r="A770">
        <v>2</v>
      </c>
      <c r="B770" t="s">
        <v>45</v>
      </c>
      <c r="C770" t="s">
        <v>13</v>
      </c>
      <c r="D770">
        <v>0</v>
      </c>
      <c r="E770">
        <v>47226.284247823001</v>
      </c>
      <c r="F770">
        <v>10</v>
      </c>
      <c r="G770">
        <v>0</v>
      </c>
      <c r="H770">
        <v>97</v>
      </c>
      <c r="I770">
        <v>0</v>
      </c>
      <c r="J770">
        <f>IF(Table1[[#This Row],[time]]&lt;7200000,1,0)</f>
        <v>1</v>
      </c>
      <c r="K770">
        <f>SUMIFS(Table1[time],Table1[repetition],Table1[[#This Row],[repetition]],Table1[config],Table1[[#This Row],[config]])</f>
        <v>1379125.0095274285</v>
      </c>
      <c r="L770">
        <v>7</v>
      </c>
    </row>
    <row r="771" spans="1:12" x14ac:dyDescent="0.2">
      <c r="A771">
        <v>2</v>
      </c>
      <c r="B771" t="s">
        <v>29</v>
      </c>
      <c r="C771" t="s">
        <v>13</v>
      </c>
      <c r="D771">
        <v>0</v>
      </c>
      <c r="E771">
        <v>47332.232689950601</v>
      </c>
      <c r="F771">
        <v>0</v>
      </c>
      <c r="G771">
        <v>0</v>
      </c>
      <c r="H771">
        <v>28</v>
      </c>
      <c r="I771">
        <v>0</v>
      </c>
      <c r="J771">
        <f>IF(Table1[[#This Row],[time]]&lt;7200000,1,0)</f>
        <v>1</v>
      </c>
      <c r="K771">
        <f>SUMIFS(Table1[time],Table1[repetition],Table1[[#This Row],[repetition]],Table1[config],Table1[[#This Row],[config]])</f>
        <v>1379125.0095274285</v>
      </c>
      <c r="L771">
        <v>7</v>
      </c>
    </row>
    <row r="772" spans="1:12" x14ac:dyDescent="0.2">
      <c r="A772">
        <v>2</v>
      </c>
      <c r="B772" t="s">
        <v>38</v>
      </c>
      <c r="C772" t="s">
        <v>13</v>
      </c>
      <c r="D772">
        <v>0</v>
      </c>
      <c r="E772">
        <v>47208.914127899297</v>
      </c>
      <c r="F772">
        <v>2</v>
      </c>
      <c r="G772">
        <v>0</v>
      </c>
      <c r="H772">
        <v>8</v>
      </c>
      <c r="I772">
        <v>0</v>
      </c>
      <c r="J772">
        <f>IF(Table1[[#This Row],[time]]&lt;7200000,1,0)</f>
        <v>1</v>
      </c>
      <c r="K772">
        <f>SUMIFS(Table1[time],Table1[repetition],Table1[[#This Row],[repetition]],Table1[config],Table1[[#This Row],[config]])</f>
        <v>1379125.0095274285</v>
      </c>
      <c r="L772">
        <v>7</v>
      </c>
    </row>
    <row r="773" spans="1:12" x14ac:dyDescent="0.2">
      <c r="A773">
        <v>2</v>
      </c>
      <c r="B773" t="s">
        <v>43</v>
      </c>
      <c r="C773" t="s">
        <v>13</v>
      </c>
      <c r="D773">
        <v>0</v>
      </c>
      <c r="E773">
        <v>47312.854300951498</v>
      </c>
      <c r="F773">
        <v>0</v>
      </c>
      <c r="G773">
        <v>0</v>
      </c>
      <c r="H773">
        <v>0</v>
      </c>
      <c r="I773">
        <v>0</v>
      </c>
      <c r="J773">
        <f>IF(Table1[[#This Row],[time]]&lt;7200000,1,0)</f>
        <v>1</v>
      </c>
      <c r="K773">
        <f>SUMIFS(Table1[time],Table1[repetition],Table1[[#This Row],[repetition]],Table1[config],Table1[[#This Row],[config]])</f>
        <v>1379125.0095274285</v>
      </c>
      <c r="L773">
        <v>7</v>
      </c>
    </row>
    <row r="774" spans="1:12" x14ac:dyDescent="0.2">
      <c r="A774">
        <v>2</v>
      </c>
      <c r="B774" t="s">
        <v>33</v>
      </c>
      <c r="C774" t="s">
        <v>13</v>
      </c>
      <c r="D774">
        <v>0</v>
      </c>
      <c r="E774">
        <v>47022.0161501783</v>
      </c>
      <c r="F774">
        <v>0</v>
      </c>
      <c r="G774">
        <v>0</v>
      </c>
      <c r="H774">
        <v>0</v>
      </c>
      <c r="I774">
        <v>0</v>
      </c>
      <c r="J774">
        <f>IF(Table1[[#This Row],[time]]&lt;7200000,1,0)</f>
        <v>1</v>
      </c>
      <c r="K774">
        <f>SUMIFS(Table1[time],Table1[repetition],Table1[[#This Row],[repetition]],Table1[config],Table1[[#This Row],[config]])</f>
        <v>1379125.0095274285</v>
      </c>
      <c r="L774">
        <v>7</v>
      </c>
    </row>
    <row r="775" spans="1:12" x14ac:dyDescent="0.2">
      <c r="A775">
        <v>2</v>
      </c>
      <c r="B775" t="s">
        <v>49</v>
      </c>
      <c r="C775" t="s">
        <v>13</v>
      </c>
      <c r="D775">
        <v>0</v>
      </c>
      <c r="E775">
        <v>46562.997887842299</v>
      </c>
      <c r="F775">
        <v>0</v>
      </c>
      <c r="G775">
        <v>0</v>
      </c>
      <c r="H775">
        <v>0</v>
      </c>
      <c r="I775">
        <v>0</v>
      </c>
      <c r="J775">
        <f>IF(Table1[[#This Row],[time]]&lt;7200000,1,0)</f>
        <v>1</v>
      </c>
      <c r="K775">
        <f>SUMIFS(Table1[time],Table1[repetition],Table1[[#This Row],[repetition]],Table1[config],Table1[[#This Row],[config]])</f>
        <v>1379125.0095274285</v>
      </c>
      <c r="L775">
        <v>7</v>
      </c>
    </row>
    <row r="776" spans="1:12" x14ac:dyDescent="0.2">
      <c r="A776">
        <v>2</v>
      </c>
      <c r="B776" t="s">
        <v>53</v>
      </c>
      <c r="C776" t="s">
        <v>13</v>
      </c>
      <c r="D776">
        <v>0</v>
      </c>
      <c r="E776">
        <v>47303.990192944097</v>
      </c>
      <c r="F776">
        <v>2</v>
      </c>
      <c r="G776">
        <v>0</v>
      </c>
      <c r="H776">
        <v>19</v>
      </c>
      <c r="I776">
        <v>0</v>
      </c>
      <c r="J776">
        <f>IF(Table1[[#This Row],[time]]&lt;7200000,1,0)</f>
        <v>1</v>
      </c>
      <c r="K776">
        <f>SUMIFS(Table1[time],Table1[repetition],Table1[[#This Row],[repetition]],Table1[config],Table1[[#This Row],[config]])</f>
        <v>1379125.0095274285</v>
      </c>
      <c r="L776">
        <v>7</v>
      </c>
    </row>
    <row r="777" spans="1:12" x14ac:dyDescent="0.2">
      <c r="A777">
        <v>2</v>
      </c>
      <c r="B777" t="s">
        <v>35</v>
      </c>
      <c r="C777" t="s">
        <v>13</v>
      </c>
      <c r="D777">
        <v>0</v>
      </c>
      <c r="E777">
        <v>47292.433942900898</v>
      </c>
      <c r="F777">
        <v>0</v>
      </c>
      <c r="G777">
        <v>0</v>
      </c>
      <c r="H777">
        <v>0</v>
      </c>
      <c r="I777">
        <v>0</v>
      </c>
      <c r="J777">
        <f>IF(Table1[[#This Row],[time]]&lt;7200000,1,0)</f>
        <v>1</v>
      </c>
      <c r="K777">
        <f>SUMIFS(Table1[time],Table1[repetition],Table1[[#This Row],[repetition]],Table1[config],Table1[[#This Row],[config]])</f>
        <v>1379125.0095274285</v>
      </c>
      <c r="L777">
        <v>7</v>
      </c>
    </row>
    <row r="778" spans="1:12" x14ac:dyDescent="0.2">
      <c r="A778">
        <v>2</v>
      </c>
      <c r="B778" t="s">
        <v>39</v>
      </c>
      <c r="C778" t="s">
        <v>13</v>
      </c>
      <c r="D778">
        <v>0</v>
      </c>
      <c r="E778">
        <v>47009.6988300792</v>
      </c>
      <c r="F778">
        <v>4</v>
      </c>
      <c r="G778">
        <v>0</v>
      </c>
      <c r="H778">
        <v>0</v>
      </c>
      <c r="I778">
        <v>0</v>
      </c>
      <c r="J778">
        <f>IF(Table1[[#This Row],[time]]&lt;7200000,1,0)</f>
        <v>1</v>
      </c>
      <c r="K778">
        <f>SUMIFS(Table1[time],Table1[repetition],Table1[[#This Row],[repetition]],Table1[config],Table1[[#This Row],[config]])</f>
        <v>1379125.0095274285</v>
      </c>
      <c r="L778">
        <v>7</v>
      </c>
    </row>
    <row r="779" spans="1:12" x14ac:dyDescent="0.2">
      <c r="A779">
        <v>2</v>
      </c>
      <c r="B779" t="s">
        <v>57</v>
      </c>
      <c r="C779" t="s">
        <v>13</v>
      </c>
      <c r="D779">
        <v>0</v>
      </c>
      <c r="E779">
        <v>47125.339338090198</v>
      </c>
      <c r="F779">
        <v>1</v>
      </c>
      <c r="G779">
        <v>0</v>
      </c>
      <c r="H779">
        <v>2</v>
      </c>
      <c r="I779">
        <v>0</v>
      </c>
      <c r="J779">
        <f>IF(Table1[[#This Row],[time]]&lt;7200000,1,0)</f>
        <v>1</v>
      </c>
      <c r="K779">
        <f>SUMIFS(Table1[time],Table1[repetition],Table1[[#This Row],[repetition]],Table1[config],Table1[[#This Row],[config]])</f>
        <v>1379125.0095274285</v>
      </c>
      <c r="L779">
        <v>7</v>
      </c>
    </row>
    <row r="780" spans="1:12" x14ac:dyDescent="0.2">
      <c r="A780">
        <v>2</v>
      </c>
      <c r="B780" t="s">
        <v>40</v>
      </c>
      <c r="C780" t="s">
        <v>13</v>
      </c>
      <c r="D780">
        <v>0</v>
      </c>
      <c r="E780">
        <v>133697.62978493201</v>
      </c>
      <c r="F780">
        <v>0</v>
      </c>
      <c r="G780">
        <v>0</v>
      </c>
      <c r="H780">
        <v>5</v>
      </c>
      <c r="I780">
        <v>0</v>
      </c>
      <c r="J780">
        <f>IF(Table1[[#This Row],[time]]&lt;7200000,1,0)</f>
        <v>1</v>
      </c>
      <c r="K780">
        <f>SUMIFS(Table1[time],Table1[repetition],Table1[[#This Row],[repetition]],Table1[config],Table1[[#This Row],[config]])</f>
        <v>1379125.0095274285</v>
      </c>
      <c r="L780">
        <v>7</v>
      </c>
    </row>
    <row r="781" spans="1:12" x14ac:dyDescent="0.2">
      <c r="A781">
        <v>2</v>
      </c>
      <c r="B781" t="s">
        <v>32</v>
      </c>
      <c r="C781" t="s">
        <v>13</v>
      </c>
      <c r="D781">
        <v>0</v>
      </c>
      <c r="E781">
        <v>47238.018759991901</v>
      </c>
      <c r="F781">
        <v>1</v>
      </c>
      <c r="G781">
        <v>0</v>
      </c>
      <c r="H781">
        <v>0</v>
      </c>
      <c r="I781">
        <v>0</v>
      </c>
      <c r="J781">
        <f>IF(Table1[[#This Row],[time]]&lt;7200000,1,0)</f>
        <v>1</v>
      </c>
      <c r="K781">
        <f>SUMIFS(Table1[time],Table1[repetition],Table1[[#This Row],[repetition]],Table1[config],Table1[[#This Row],[config]])</f>
        <v>1379125.0095274285</v>
      </c>
      <c r="L781">
        <v>7</v>
      </c>
    </row>
    <row r="782" spans="1:12" x14ac:dyDescent="0.2">
      <c r="A782">
        <v>3</v>
      </c>
      <c r="B782" t="s">
        <v>33</v>
      </c>
      <c r="C782" t="s">
        <v>13</v>
      </c>
      <c r="D782">
        <v>0</v>
      </c>
      <c r="E782">
        <v>74154.729286674396</v>
      </c>
      <c r="F782">
        <v>0</v>
      </c>
      <c r="G782">
        <v>0</v>
      </c>
      <c r="H782">
        <v>0</v>
      </c>
      <c r="I782">
        <v>0</v>
      </c>
      <c r="J782">
        <f>IF(Table1[[#This Row],[time]]&lt;7200000,1,0)</f>
        <v>1</v>
      </c>
      <c r="K782">
        <f>SUMIFS(Table1[time],Table1[repetition],Table1[[#This Row],[repetition]],Table1[config],Table1[[#This Row],[config]])</f>
        <v>9360042.519685803</v>
      </c>
      <c r="L782">
        <v>7</v>
      </c>
    </row>
    <row r="783" spans="1:12" x14ac:dyDescent="0.2">
      <c r="A783">
        <v>3</v>
      </c>
      <c r="B783" t="s">
        <v>28</v>
      </c>
      <c r="C783" t="s">
        <v>13</v>
      </c>
      <c r="D783">
        <v>0</v>
      </c>
      <c r="E783">
        <v>74844.463380053596</v>
      </c>
      <c r="F783">
        <v>0</v>
      </c>
      <c r="G783">
        <v>0</v>
      </c>
      <c r="H783">
        <v>0</v>
      </c>
      <c r="I783">
        <v>0</v>
      </c>
      <c r="J783">
        <f>IF(Table1[[#This Row],[time]]&lt;7200000,1,0)</f>
        <v>1</v>
      </c>
      <c r="K783">
        <f>SUMIFS(Table1[time],Table1[repetition],Table1[[#This Row],[repetition]],Table1[config],Table1[[#This Row],[config]])</f>
        <v>9360042.519685803</v>
      </c>
      <c r="L783">
        <v>7</v>
      </c>
    </row>
    <row r="784" spans="1:12" x14ac:dyDescent="0.2">
      <c r="A784">
        <v>3</v>
      </c>
      <c r="B784" t="s">
        <v>37</v>
      </c>
      <c r="C784" t="s">
        <v>13</v>
      </c>
      <c r="D784">
        <v>0</v>
      </c>
      <c r="E784">
        <v>74816.488470882105</v>
      </c>
      <c r="F784">
        <v>0</v>
      </c>
      <c r="G784">
        <v>0</v>
      </c>
      <c r="H784">
        <v>0</v>
      </c>
      <c r="I784">
        <v>0</v>
      </c>
      <c r="J784">
        <f>IF(Table1[[#This Row],[time]]&lt;7200000,1,0)</f>
        <v>1</v>
      </c>
      <c r="K784">
        <f>SUMIFS(Table1[time],Table1[repetition],Table1[[#This Row],[repetition]],Table1[config],Table1[[#This Row],[config]])</f>
        <v>9360042.519685803</v>
      </c>
      <c r="L784">
        <v>7</v>
      </c>
    </row>
    <row r="785" spans="1:12" x14ac:dyDescent="0.2">
      <c r="A785">
        <v>3</v>
      </c>
      <c r="B785" t="s">
        <v>30</v>
      </c>
      <c r="C785" t="s">
        <v>13</v>
      </c>
      <c r="D785">
        <v>0</v>
      </c>
      <c r="E785">
        <v>74835.484046954603</v>
      </c>
      <c r="F785">
        <v>4</v>
      </c>
      <c r="G785">
        <v>0</v>
      </c>
      <c r="H785">
        <v>53</v>
      </c>
      <c r="I785">
        <v>0</v>
      </c>
      <c r="J785">
        <f>IF(Table1[[#This Row],[time]]&lt;7200000,1,0)</f>
        <v>1</v>
      </c>
      <c r="K785">
        <f>SUMIFS(Table1[time],Table1[repetition],Table1[[#This Row],[repetition]],Table1[config],Table1[[#This Row],[config]])</f>
        <v>9360042.519685803</v>
      </c>
      <c r="L785">
        <v>7</v>
      </c>
    </row>
    <row r="786" spans="1:12" x14ac:dyDescent="0.2">
      <c r="A786">
        <v>3</v>
      </c>
      <c r="B786" t="s">
        <v>47</v>
      </c>
      <c r="C786" t="s">
        <v>13</v>
      </c>
      <c r="D786">
        <v>0</v>
      </c>
      <c r="E786">
        <v>74817.442128900395</v>
      </c>
      <c r="F786">
        <v>2</v>
      </c>
      <c r="G786">
        <v>0</v>
      </c>
      <c r="H786">
        <v>23</v>
      </c>
      <c r="I786">
        <v>0</v>
      </c>
      <c r="J786">
        <f>IF(Table1[[#This Row],[time]]&lt;7200000,1,0)</f>
        <v>1</v>
      </c>
      <c r="K786">
        <f>SUMIFS(Table1[time],Table1[repetition],Table1[[#This Row],[repetition]],Table1[config],Table1[[#This Row],[config]])</f>
        <v>9360042.519685803</v>
      </c>
      <c r="L786">
        <v>7</v>
      </c>
    </row>
    <row r="787" spans="1:12" x14ac:dyDescent="0.2">
      <c r="A787">
        <v>3</v>
      </c>
      <c r="B787" t="s">
        <v>38</v>
      </c>
      <c r="C787" t="s">
        <v>13</v>
      </c>
      <c r="D787">
        <v>0</v>
      </c>
      <c r="E787">
        <v>74844.6781700477</v>
      </c>
      <c r="F787">
        <v>2</v>
      </c>
      <c r="G787">
        <v>0</v>
      </c>
      <c r="H787">
        <v>8</v>
      </c>
      <c r="I787">
        <v>0</v>
      </c>
      <c r="J787">
        <f>IF(Table1[[#This Row],[time]]&lt;7200000,1,0)</f>
        <v>1</v>
      </c>
      <c r="K787">
        <f>SUMIFS(Table1[time],Table1[repetition],Table1[[#This Row],[repetition]],Table1[config],Table1[[#This Row],[config]])</f>
        <v>9360042.519685803</v>
      </c>
      <c r="L787">
        <v>7</v>
      </c>
    </row>
    <row r="788" spans="1:12" x14ac:dyDescent="0.2">
      <c r="A788">
        <v>3</v>
      </c>
      <c r="B788" t="s">
        <v>52</v>
      </c>
      <c r="C788" t="s">
        <v>13</v>
      </c>
      <c r="D788">
        <v>0</v>
      </c>
      <c r="E788">
        <v>74838.479230646</v>
      </c>
      <c r="F788">
        <v>1</v>
      </c>
      <c r="G788">
        <v>0</v>
      </c>
      <c r="H788">
        <v>40</v>
      </c>
      <c r="I788">
        <v>0</v>
      </c>
      <c r="J788">
        <f>IF(Table1[[#This Row],[time]]&lt;7200000,1,0)</f>
        <v>1</v>
      </c>
      <c r="K788">
        <f>SUMIFS(Table1[time],Table1[repetition],Table1[[#This Row],[repetition]],Table1[config],Table1[[#This Row],[config]])</f>
        <v>9360042.519685803</v>
      </c>
      <c r="L788">
        <v>7</v>
      </c>
    </row>
    <row r="789" spans="1:12" x14ac:dyDescent="0.2">
      <c r="A789">
        <v>3</v>
      </c>
      <c r="B789" t="s">
        <v>29</v>
      </c>
      <c r="C789" t="s">
        <v>13</v>
      </c>
      <c r="D789">
        <v>0</v>
      </c>
      <c r="E789">
        <v>74825.333470012905</v>
      </c>
      <c r="F789">
        <v>0</v>
      </c>
      <c r="G789">
        <v>0</v>
      </c>
      <c r="H789">
        <v>28</v>
      </c>
      <c r="I789">
        <v>0</v>
      </c>
      <c r="J789">
        <f>IF(Table1[[#This Row],[time]]&lt;7200000,1,0)</f>
        <v>1</v>
      </c>
      <c r="K789">
        <f>SUMIFS(Table1[time],Table1[repetition],Table1[[#This Row],[repetition]],Table1[config],Table1[[#This Row],[config]])</f>
        <v>9360042.519685803</v>
      </c>
      <c r="L789">
        <v>7</v>
      </c>
    </row>
    <row r="790" spans="1:12" x14ac:dyDescent="0.2">
      <c r="A790">
        <v>3</v>
      </c>
      <c r="B790" t="s">
        <v>54</v>
      </c>
      <c r="C790" t="s">
        <v>13</v>
      </c>
      <c r="D790">
        <v>0</v>
      </c>
      <c r="E790">
        <v>74835.869729984493</v>
      </c>
      <c r="F790">
        <v>0</v>
      </c>
      <c r="G790">
        <v>0</v>
      </c>
      <c r="H790">
        <v>0</v>
      </c>
      <c r="I790">
        <v>0</v>
      </c>
      <c r="J790">
        <f>IF(Table1[[#This Row],[time]]&lt;7200000,1,0)</f>
        <v>1</v>
      </c>
      <c r="K790">
        <f>SUMIFS(Table1[time],Table1[repetition],Table1[[#This Row],[repetition]],Table1[config],Table1[[#This Row],[config]])</f>
        <v>9360042.519685803</v>
      </c>
      <c r="L790">
        <v>7</v>
      </c>
    </row>
    <row r="791" spans="1:12" x14ac:dyDescent="0.2">
      <c r="A791">
        <v>3</v>
      </c>
      <c r="B791" t="s">
        <v>50</v>
      </c>
      <c r="C791" t="s">
        <v>13</v>
      </c>
      <c r="D791">
        <v>0</v>
      </c>
      <c r="E791">
        <v>74835.957519710006</v>
      </c>
      <c r="F791">
        <v>4</v>
      </c>
      <c r="G791">
        <v>0</v>
      </c>
      <c r="H791">
        <v>42</v>
      </c>
      <c r="I791">
        <v>0</v>
      </c>
      <c r="J791">
        <f>IF(Table1[[#This Row],[time]]&lt;7200000,1,0)</f>
        <v>1</v>
      </c>
      <c r="K791">
        <f>SUMIFS(Table1[time],Table1[repetition],Table1[[#This Row],[repetition]],Table1[config],Table1[[#This Row],[config]])</f>
        <v>9360042.519685803</v>
      </c>
      <c r="L791">
        <v>7</v>
      </c>
    </row>
    <row r="792" spans="1:12" x14ac:dyDescent="0.2">
      <c r="A792">
        <v>3</v>
      </c>
      <c r="B792" t="s">
        <v>53</v>
      </c>
      <c r="C792" t="s">
        <v>13</v>
      </c>
      <c r="D792">
        <v>0</v>
      </c>
      <c r="E792">
        <v>74836.788417305797</v>
      </c>
      <c r="F792">
        <v>2</v>
      </c>
      <c r="G792">
        <v>0</v>
      </c>
      <c r="H792">
        <v>19</v>
      </c>
      <c r="I792">
        <v>0</v>
      </c>
      <c r="J792">
        <f>IF(Table1[[#This Row],[time]]&lt;7200000,1,0)</f>
        <v>1</v>
      </c>
      <c r="K792">
        <f>SUMIFS(Table1[time],Table1[repetition],Table1[[#This Row],[repetition]],Table1[config],Table1[[#This Row],[config]])</f>
        <v>9360042.519685803</v>
      </c>
      <c r="L792">
        <v>7</v>
      </c>
    </row>
    <row r="793" spans="1:12" x14ac:dyDescent="0.2">
      <c r="A793">
        <v>3</v>
      </c>
      <c r="B793" t="s">
        <v>55</v>
      </c>
      <c r="C793" t="s">
        <v>13</v>
      </c>
      <c r="D793">
        <v>0</v>
      </c>
      <c r="E793">
        <v>74845.434709917696</v>
      </c>
      <c r="F793">
        <v>0</v>
      </c>
      <c r="G793">
        <v>0</v>
      </c>
      <c r="H793">
        <v>0</v>
      </c>
      <c r="I793">
        <v>0</v>
      </c>
      <c r="J793">
        <f>IF(Table1[[#This Row],[time]]&lt;7200000,1,0)</f>
        <v>1</v>
      </c>
      <c r="K793">
        <f>SUMIFS(Table1[time],Table1[repetition],Table1[[#This Row],[repetition]],Table1[config],Table1[[#This Row],[config]])</f>
        <v>9360042.519685803</v>
      </c>
      <c r="L793">
        <v>7</v>
      </c>
    </row>
    <row r="794" spans="1:12" x14ac:dyDescent="0.2">
      <c r="A794">
        <v>3</v>
      </c>
      <c r="B794" t="s">
        <v>41</v>
      </c>
      <c r="C794" t="s">
        <v>13</v>
      </c>
      <c r="D794">
        <v>0</v>
      </c>
      <c r="E794">
        <v>74814.255148172306</v>
      </c>
      <c r="F794">
        <v>6</v>
      </c>
      <c r="G794">
        <v>0</v>
      </c>
      <c r="H794">
        <v>42</v>
      </c>
      <c r="I794">
        <v>0</v>
      </c>
      <c r="J794">
        <f>IF(Table1[[#This Row],[time]]&lt;7200000,1,0)</f>
        <v>1</v>
      </c>
      <c r="K794">
        <f>SUMIFS(Table1[time],Table1[repetition],Table1[[#This Row],[repetition]],Table1[config],Table1[[#This Row],[config]])</f>
        <v>9360042.519685803</v>
      </c>
      <c r="L794">
        <v>7</v>
      </c>
    </row>
    <row r="795" spans="1:12" x14ac:dyDescent="0.2">
      <c r="A795">
        <v>3</v>
      </c>
      <c r="B795" t="s">
        <v>51</v>
      </c>
      <c r="C795" t="s">
        <v>13</v>
      </c>
      <c r="D795">
        <v>0</v>
      </c>
      <c r="E795">
        <v>74827.478179708094</v>
      </c>
      <c r="F795">
        <v>0</v>
      </c>
      <c r="G795">
        <v>0</v>
      </c>
      <c r="H795">
        <v>0</v>
      </c>
      <c r="I795">
        <v>0</v>
      </c>
      <c r="J795">
        <f>IF(Table1[[#This Row],[time]]&lt;7200000,1,0)</f>
        <v>1</v>
      </c>
      <c r="K795">
        <f>SUMIFS(Table1[time],Table1[repetition],Table1[[#This Row],[repetition]],Table1[config],Table1[[#This Row],[config]])</f>
        <v>9360042.519685803</v>
      </c>
      <c r="L795">
        <v>7</v>
      </c>
    </row>
    <row r="796" spans="1:12" x14ac:dyDescent="0.2">
      <c r="A796">
        <v>3</v>
      </c>
      <c r="B796" t="s">
        <v>45</v>
      </c>
      <c r="C796" t="s">
        <v>13</v>
      </c>
      <c r="D796">
        <v>0</v>
      </c>
      <c r="E796">
        <v>74818.269394338102</v>
      </c>
      <c r="F796">
        <v>10</v>
      </c>
      <c r="G796">
        <v>0</v>
      </c>
      <c r="H796">
        <v>97</v>
      </c>
      <c r="I796">
        <v>0</v>
      </c>
      <c r="J796">
        <f>IF(Table1[[#This Row],[time]]&lt;7200000,1,0)</f>
        <v>1</v>
      </c>
      <c r="K796">
        <f>SUMIFS(Table1[time],Table1[repetition],Table1[[#This Row],[repetition]],Table1[config],Table1[[#This Row],[config]])</f>
        <v>9360042.519685803</v>
      </c>
      <c r="L796">
        <v>7</v>
      </c>
    </row>
    <row r="797" spans="1:12" x14ac:dyDescent="0.2">
      <c r="A797">
        <v>3</v>
      </c>
      <c r="B797" t="s">
        <v>44</v>
      </c>
      <c r="C797" t="s">
        <v>13</v>
      </c>
      <c r="D797">
        <v>0</v>
      </c>
      <c r="E797">
        <v>74826.470953412296</v>
      </c>
      <c r="F797">
        <v>27</v>
      </c>
      <c r="G797">
        <v>0</v>
      </c>
      <c r="H797">
        <v>215</v>
      </c>
      <c r="I797">
        <v>0</v>
      </c>
      <c r="J797">
        <f>IF(Table1[[#This Row],[time]]&lt;7200000,1,0)</f>
        <v>1</v>
      </c>
      <c r="K797">
        <f>SUMIFS(Table1[time],Table1[repetition],Table1[[#This Row],[repetition]],Table1[config],Table1[[#This Row],[config]])</f>
        <v>9360042.519685803</v>
      </c>
      <c r="L797">
        <v>7</v>
      </c>
    </row>
    <row r="798" spans="1:12" x14ac:dyDescent="0.2">
      <c r="A798">
        <v>3</v>
      </c>
      <c r="B798" t="s">
        <v>49</v>
      </c>
      <c r="C798" t="s">
        <v>13</v>
      </c>
      <c r="D798">
        <v>0</v>
      </c>
      <c r="E798">
        <v>74811.677689198405</v>
      </c>
      <c r="F798">
        <v>0</v>
      </c>
      <c r="G798">
        <v>0</v>
      </c>
      <c r="H798">
        <v>0</v>
      </c>
      <c r="I798">
        <v>0</v>
      </c>
      <c r="J798">
        <f>IF(Table1[[#This Row],[time]]&lt;7200000,1,0)</f>
        <v>1</v>
      </c>
      <c r="K798">
        <f>SUMIFS(Table1[time],Table1[repetition],Table1[[#This Row],[repetition]],Table1[config],Table1[[#This Row],[config]])</f>
        <v>9360042.519685803</v>
      </c>
      <c r="L798">
        <v>7</v>
      </c>
    </row>
    <row r="799" spans="1:12" x14ac:dyDescent="0.2">
      <c r="A799">
        <v>3</v>
      </c>
      <c r="B799" t="s">
        <v>31</v>
      </c>
      <c r="C799" t="s">
        <v>13</v>
      </c>
      <c r="D799">
        <v>0</v>
      </c>
      <c r="E799">
        <v>74838.530988898099</v>
      </c>
      <c r="F799">
        <v>0</v>
      </c>
      <c r="G799">
        <v>0</v>
      </c>
      <c r="H799">
        <v>12</v>
      </c>
      <c r="I799">
        <v>0</v>
      </c>
      <c r="J799">
        <f>IF(Table1[[#This Row],[time]]&lt;7200000,1,0)</f>
        <v>1</v>
      </c>
      <c r="K799">
        <f>SUMIFS(Table1[time],Table1[repetition],Table1[[#This Row],[repetition]],Table1[config],Table1[[#This Row],[config]])</f>
        <v>9360042.519685803</v>
      </c>
      <c r="L799">
        <v>7</v>
      </c>
    </row>
    <row r="800" spans="1:12" x14ac:dyDescent="0.2">
      <c r="A800">
        <v>3</v>
      </c>
      <c r="B800" t="s">
        <v>56</v>
      </c>
      <c r="C800" t="s">
        <v>13</v>
      </c>
      <c r="D800">
        <v>0</v>
      </c>
      <c r="E800">
        <v>74834.815197158605</v>
      </c>
      <c r="F800">
        <v>3</v>
      </c>
      <c r="G800">
        <v>0</v>
      </c>
      <c r="H800">
        <v>82</v>
      </c>
      <c r="I800">
        <v>0</v>
      </c>
      <c r="J800">
        <f>IF(Table1[[#This Row],[time]]&lt;7200000,1,0)</f>
        <v>1</v>
      </c>
      <c r="K800">
        <f>SUMIFS(Table1[time],Table1[repetition],Table1[[#This Row],[repetition]],Table1[config],Table1[[#This Row],[config]])</f>
        <v>9360042.519685803</v>
      </c>
      <c r="L800">
        <v>7</v>
      </c>
    </row>
    <row r="801" spans="1:12" x14ac:dyDescent="0.2">
      <c r="A801">
        <v>3</v>
      </c>
      <c r="B801" t="s">
        <v>48</v>
      </c>
      <c r="C801" t="s">
        <v>13</v>
      </c>
      <c r="D801">
        <v>0</v>
      </c>
      <c r="E801">
        <v>74844.406906049699</v>
      </c>
      <c r="F801">
        <v>0</v>
      </c>
      <c r="G801">
        <v>0</v>
      </c>
      <c r="H801">
        <v>0</v>
      </c>
      <c r="I801">
        <v>0</v>
      </c>
      <c r="J801">
        <f>IF(Table1[[#This Row],[time]]&lt;7200000,1,0)</f>
        <v>1</v>
      </c>
      <c r="K801">
        <f>SUMIFS(Table1[time],Table1[repetition],Table1[[#This Row],[repetition]],Table1[config],Table1[[#This Row],[config]])</f>
        <v>9360042.519685803</v>
      </c>
      <c r="L801">
        <v>7</v>
      </c>
    </row>
    <row r="802" spans="1:12" x14ac:dyDescent="0.2">
      <c r="A802">
        <v>3</v>
      </c>
      <c r="B802" t="s">
        <v>34</v>
      </c>
      <c r="C802" t="s">
        <v>13</v>
      </c>
      <c r="D802">
        <v>0</v>
      </c>
      <c r="E802">
        <v>74809.961696621001</v>
      </c>
      <c r="F802">
        <v>1</v>
      </c>
      <c r="G802">
        <v>0</v>
      </c>
      <c r="H802">
        <v>0</v>
      </c>
      <c r="I802">
        <v>0</v>
      </c>
      <c r="J802">
        <f>IF(Table1[[#This Row],[time]]&lt;7200000,1,0)</f>
        <v>1</v>
      </c>
      <c r="K802">
        <f>SUMIFS(Table1[time],Table1[repetition],Table1[[#This Row],[repetition]],Table1[config],Table1[[#This Row],[config]])</f>
        <v>9360042.519685803</v>
      </c>
      <c r="L802">
        <v>7</v>
      </c>
    </row>
    <row r="803" spans="1:12" x14ac:dyDescent="0.2">
      <c r="A803">
        <v>3</v>
      </c>
      <c r="B803" t="s">
        <v>36</v>
      </c>
      <c r="C803" t="s">
        <v>13</v>
      </c>
      <c r="D803">
        <v>0</v>
      </c>
      <c r="E803">
        <v>74844.308844767496</v>
      </c>
      <c r="F803">
        <v>0</v>
      </c>
      <c r="G803">
        <v>0</v>
      </c>
      <c r="H803">
        <v>0</v>
      </c>
      <c r="I803">
        <v>0</v>
      </c>
      <c r="J803">
        <f>IF(Table1[[#This Row],[time]]&lt;7200000,1,0)</f>
        <v>1</v>
      </c>
      <c r="K803">
        <f>SUMIFS(Table1[time],Table1[repetition],Table1[[#This Row],[repetition]],Table1[config],Table1[[#This Row],[config]])</f>
        <v>9360042.519685803</v>
      </c>
      <c r="L803">
        <v>7</v>
      </c>
    </row>
    <row r="804" spans="1:12" x14ac:dyDescent="0.2">
      <c r="A804">
        <v>3</v>
      </c>
      <c r="B804" t="s">
        <v>42</v>
      </c>
      <c r="C804" t="s">
        <v>13</v>
      </c>
      <c r="D804">
        <v>0</v>
      </c>
      <c r="E804">
        <v>74834.493916947395</v>
      </c>
      <c r="F804">
        <v>0</v>
      </c>
      <c r="G804">
        <v>0</v>
      </c>
      <c r="H804">
        <v>0</v>
      </c>
      <c r="I804">
        <v>0</v>
      </c>
      <c r="J804">
        <f>IF(Table1[[#This Row],[time]]&lt;7200000,1,0)</f>
        <v>1</v>
      </c>
      <c r="K804">
        <f>SUMIFS(Table1[time],Table1[repetition],Table1[[#This Row],[repetition]],Table1[config],Table1[[#This Row],[config]])</f>
        <v>9360042.519685803</v>
      </c>
      <c r="L804">
        <v>7</v>
      </c>
    </row>
    <row r="805" spans="1:12" x14ac:dyDescent="0.2">
      <c r="A805">
        <v>3</v>
      </c>
      <c r="B805" t="s">
        <v>40</v>
      </c>
      <c r="C805" t="s">
        <v>13</v>
      </c>
      <c r="D805">
        <v>0</v>
      </c>
      <c r="E805">
        <v>7210410.7111450201</v>
      </c>
      <c r="F805">
        <v>0</v>
      </c>
      <c r="G805">
        <v>0</v>
      </c>
      <c r="H805">
        <v>5</v>
      </c>
      <c r="I805">
        <v>0</v>
      </c>
      <c r="J805">
        <f>IF(Table1[[#This Row],[time]]&lt;7200000,1,0)</f>
        <v>0</v>
      </c>
      <c r="K805">
        <f>SUMIFS(Table1[time],Table1[repetition],Table1[[#This Row],[repetition]],Table1[config],Table1[[#This Row],[config]])</f>
        <v>9360042.519685803</v>
      </c>
      <c r="L805">
        <v>7</v>
      </c>
    </row>
    <row r="806" spans="1:12" x14ac:dyDescent="0.2">
      <c r="A806">
        <v>3</v>
      </c>
      <c r="B806" t="s">
        <v>39</v>
      </c>
      <c r="C806" t="s">
        <v>13</v>
      </c>
      <c r="D806">
        <v>0</v>
      </c>
      <c r="E806">
        <v>137419.322568923</v>
      </c>
      <c r="F806">
        <v>4</v>
      </c>
      <c r="G806">
        <v>0</v>
      </c>
      <c r="H806">
        <v>0</v>
      </c>
      <c r="I806">
        <v>0</v>
      </c>
      <c r="J806">
        <f>IF(Table1[[#This Row],[time]]&lt;7200000,1,0)</f>
        <v>1</v>
      </c>
      <c r="K806">
        <f>SUMIFS(Table1[time],Table1[repetition],Table1[[#This Row],[repetition]],Table1[config],Table1[[#This Row],[config]])</f>
        <v>9360042.519685803</v>
      </c>
      <c r="L806">
        <v>7</v>
      </c>
    </row>
    <row r="807" spans="1:12" x14ac:dyDescent="0.2">
      <c r="A807">
        <v>3</v>
      </c>
      <c r="B807" t="s">
        <v>57</v>
      </c>
      <c r="C807" t="s">
        <v>13</v>
      </c>
      <c r="D807">
        <v>0</v>
      </c>
      <c r="E807">
        <v>74792.078861035407</v>
      </c>
      <c r="F807">
        <v>1</v>
      </c>
      <c r="G807">
        <v>0</v>
      </c>
      <c r="H807">
        <v>2</v>
      </c>
      <c r="I807">
        <v>0</v>
      </c>
      <c r="J807">
        <f>IF(Table1[[#This Row],[time]]&lt;7200000,1,0)</f>
        <v>1</v>
      </c>
      <c r="K807">
        <f>SUMIFS(Table1[time],Table1[repetition],Table1[[#This Row],[repetition]],Table1[config],Table1[[#This Row],[config]])</f>
        <v>9360042.519685803</v>
      </c>
      <c r="L807">
        <v>7</v>
      </c>
    </row>
    <row r="808" spans="1:12" x14ac:dyDescent="0.2">
      <c r="A808">
        <v>3</v>
      </c>
      <c r="B808" t="s">
        <v>43</v>
      </c>
      <c r="C808" t="s">
        <v>13</v>
      </c>
      <c r="D808">
        <v>0</v>
      </c>
      <c r="E808">
        <v>74829.050229862303</v>
      </c>
      <c r="F808">
        <v>0</v>
      </c>
      <c r="G808">
        <v>0</v>
      </c>
      <c r="H808">
        <v>0</v>
      </c>
      <c r="I808">
        <v>0</v>
      </c>
      <c r="J808">
        <f>IF(Table1[[#This Row],[time]]&lt;7200000,1,0)</f>
        <v>1</v>
      </c>
      <c r="K808">
        <f>SUMIFS(Table1[time],Table1[repetition],Table1[[#This Row],[repetition]],Table1[config],Table1[[#This Row],[config]])</f>
        <v>9360042.519685803</v>
      </c>
      <c r="L808">
        <v>7</v>
      </c>
    </row>
    <row r="809" spans="1:12" x14ac:dyDescent="0.2">
      <c r="A809">
        <v>3</v>
      </c>
      <c r="B809" t="s">
        <v>35</v>
      </c>
      <c r="C809" t="s">
        <v>13</v>
      </c>
      <c r="D809">
        <v>0</v>
      </c>
      <c r="E809">
        <v>33651.301019824998</v>
      </c>
      <c r="F809">
        <v>0</v>
      </c>
      <c r="G809">
        <v>0</v>
      </c>
      <c r="H809">
        <v>0</v>
      </c>
      <c r="I809">
        <v>0</v>
      </c>
      <c r="J809">
        <f>IF(Table1[[#This Row],[time]]&lt;7200000,1,0)</f>
        <v>1</v>
      </c>
      <c r="K809">
        <f>SUMIFS(Table1[time],Table1[repetition],Table1[[#This Row],[repetition]],Table1[config],Table1[[#This Row],[config]])</f>
        <v>9360042.519685803</v>
      </c>
      <c r="L809">
        <v>7</v>
      </c>
    </row>
    <row r="810" spans="1:12" x14ac:dyDescent="0.2">
      <c r="A810">
        <v>3</v>
      </c>
      <c r="B810" t="s">
        <v>32</v>
      </c>
      <c r="C810" t="s">
        <v>13</v>
      </c>
      <c r="D810">
        <v>0</v>
      </c>
      <c r="E810">
        <v>33663.023431785397</v>
      </c>
      <c r="F810">
        <v>1</v>
      </c>
      <c r="G810">
        <v>0</v>
      </c>
      <c r="H810">
        <v>0</v>
      </c>
      <c r="I810">
        <v>0</v>
      </c>
      <c r="J810">
        <f>IF(Table1[[#This Row],[time]]&lt;7200000,1,0)</f>
        <v>1</v>
      </c>
      <c r="K810">
        <f>SUMIFS(Table1[time],Table1[repetition],Table1[[#This Row],[repetition]],Table1[config],Table1[[#This Row],[config]])</f>
        <v>9360042.519685803</v>
      </c>
      <c r="L810">
        <v>7</v>
      </c>
    </row>
    <row r="811" spans="1:12" x14ac:dyDescent="0.2">
      <c r="A811">
        <v>3</v>
      </c>
      <c r="B811" t="s">
        <v>46</v>
      </c>
      <c r="C811" t="s">
        <v>13</v>
      </c>
      <c r="D811">
        <v>0</v>
      </c>
      <c r="E811">
        <v>74841.214952990398</v>
      </c>
      <c r="F811">
        <v>7</v>
      </c>
      <c r="G811">
        <v>0</v>
      </c>
      <c r="H811">
        <v>33</v>
      </c>
      <c r="I811">
        <v>0</v>
      </c>
      <c r="J811">
        <f>IF(Table1[[#This Row],[time]]&lt;7200000,1,0)</f>
        <v>1</v>
      </c>
      <c r="K811">
        <f>SUMIFS(Table1[time],Table1[repetition],Table1[[#This Row],[repetition]],Table1[config],Table1[[#This Row],[config]])</f>
        <v>9360042.519685803</v>
      </c>
      <c r="L811">
        <v>7</v>
      </c>
    </row>
    <row r="812" spans="1:12" x14ac:dyDescent="0.2">
      <c r="A812">
        <v>1</v>
      </c>
      <c r="B812" t="s">
        <v>29</v>
      </c>
      <c r="C812" t="s">
        <v>14</v>
      </c>
      <c r="D812">
        <v>0</v>
      </c>
      <c r="E812">
        <v>372428.08806686598</v>
      </c>
      <c r="F812">
        <v>0</v>
      </c>
      <c r="G812">
        <v>0</v>
      </c>
      <c r="H812">
        <v>28</v>
      </c>
      <c r="I812">
        <v>0</v>
      </c>
      <c r="J812">
        <f>IF(Table1[[#This Row],[time]]&lt;7200000,1,0)</f>
        <v>1</v>
      </c>
      <c r="K812">
        <f>SUMIFS(Table1[time],Table1[repetition],Table1[[#This Row],[repetition]],Table1[config],Table1[[#This Row],[config]])</f>
        <v>53545108.80345542</v>
      </c>
      <c r="L812">
        <v>8</v>
      </c>
    </row>
    <row r="813" spans="1:12" x14ac:dyDescent="0.2">
      <c r="A813">
        <v>1</v>
      </c>
      <c r="B813" t="s">
        <v>44</v>
      </c>
      <c r="C813" t="s">
        <v>14</v>
      </c>
      <c r="D813">
        <v>0</v>
      </c>
      <c r="E813">
        <v>7212625.4425689103</v>
      </c>
      <c r="F813">
        <v>27</v>
      </c>
      <c r="G813">
        <v>0</v>
      </c>
      <c r="H813">
        <v>215</v>
      </c>
      <c r="I813">
        <v>0</v>
      </c>
      <c r="J813">
        <f>IF(Table1[[#This Row],[time]]&lt;7200000,1,0)</f>
        <v>0</v>
      </c>
      <c r="K813">
        <f>SUMIFS(Table1[time],Table1[repetition],Table1[[#This Row],[repetition]],Table1[config],Table1[[#This Row],[config]])</f>
        <v>53545108.80345542</v>
      </c>
      <c r="L813">
        <v>8</v>
      </c>
    </row>
    <row r="814" spans="1:12" x14ac:dyDescent="0.2">
      <c r="A814">
        <v>1</v>
      </c>
      <c r="B814" t="s">
        <v>31</v>
      </c>
      <c r="C814" t="s">
        <v>14</v>
      </c>
      <c r="D814">
        <v>0</v>
      </c>
      <c r="E814">
        <v>1316813.5767329901</v>
      </c>
      <c r="F814">
        <v>0</v>
      </c>
      <c r="G814">
        <v>0</v>
      </c>
      <c r="H814">
        <v>12</v>
      </c>
      <c r="I814">
        <v>0</v>
      </c>
      <c r="J814">
        <f>IF(Table1[[#This Row],[time]]&lt;7200000,1,0)</f>
        <v>1</v>
      </c>
      <c r="K814">
        <f>SUMIFS(Table1[time],Table1[repetition],Table1[[#This Row],[repetition]],Table1[config],Table1[[#This Row],[config]])</f>
        <v>53545108.80345542</v>
      </c>
      <c r="L814">
        <v>8</v>
      </c>
    </row>
    <row r="815" spans="1:12" x14ac:dyDescent="0.2">
      <c r="A815">
        <v>1</v>
      </c>
      <c r="B815" t="s">
        <v>43</v>
      </c>
      <c r="C815" t="s">
        <v>14</v>
      </c>
      <c r="D815">
        <v>0</v>
      </c>
      <c r="E815">
        <v>149340.558437164</v>
      </c>
      <c r="F815">
        <v>0</v>
      </c>
      <c r="G815">
        <v>0</v>
      </c>
      <c r="H815">
        <v>0</v>
      </c>
      <c r="I815">
        <v>0</v>
      </c>
      <c r="J815">
        <f>IF(Table1[[#This Row],[time]]&lt;7200000,1,0)</f>
        <v>1</v>
      </c>
      <c r="K815">
        <f>SUMIFS(Table1[time],Table1[repetition],Table1[[#This Row],[repetition]],Table1[config],Table1[[#This Row],[config]])</f>
        <v>53545108.80345542</v>
      </c>
      <c r="L815">
        <v>8</v>
      </c>
    </row>
    <row r="816" spans="1:12" x14ac:dyDescent="0.2">
      <c r="A816">
        <v>1</v>
      </c>
      <c r="B816" t="s">
        <v>28</v>
      </c>
      <c r="C816" t="s">
        <v>14</v>
      </c>
      <c r="D816">
        <v>0</v>
      </c>
      <c r="E816">
        <v>421572.83209799702</v>
      </c>
      <c r="F816">
        <v>0</v>
      </c>
      <c r="G816">
        <v>0</v>
      </c>
      <c r="H816">
        <v>0</v>
      </c>
      <c r="I816">
        <v>0</v>
      </c>
      <c r="J816">
        <f>IF(Table1[[#This Row],[time]]&lt;7200000,1,0)</f>
        <v>1</v>
      </c>
      <c r="K816">
        <f>SUMIFS(Table1[time],Table1[repetition],Table1[[#This Row],[repetition]],Table1[config],Table1[[#This Row],[config]])</f>
        <v>53545108.80345542</v>
      </c>
      <c r="L816">
        <v>8</v>
      </c>
    </row>
    <row r="817" spans="1:12" x14ac:dyDescent="0.2">
      <c r="A817">
        <v>1</v>
      </c>
      <c r="B817" t="s">
        <v>38</v>
      </c>
      <c r="C817" t="s">
        <v>14</v>
      </c>
      <c r="D817">
        <v>3</v>
      </c>
      <c r="E817">
        <v>612981.03933106095</v>
      </c>
      <c r="F817">
        <v>2</v>
      </c>
      <c r="G817">
        <v>2</v>
      </c>
      <c r="H817">
        <v>8</v>
      </c>
      <c r="I817">
        <v>1</v>
      </c>
      <c r="J817">
        <f>IF(Table1[[#This Row],[time]]&lt;7200000,1,0)</f>
        <v>1</v>
      </c>
      <c r="K817">
        <f>SUMIFS(Table1[time],Table1[repetition],Table1[[#This Row],[repetition]],Table1[config],Table1[[#This Row],[config]])</f>
        <v>53545108.80345542</v>
      </c>
      <c r="L817">
        <v>8</v>
      </c>
    </row>
    <row r="818" spans="1:12" x14ac:dyDescent="0.2">
      <c r="A818">
        <v>1</v>
      </c>
      <c r="B818" t="s">
        <v>35</v>
      </c>
      <c r="C818" t="s">
        <v>14</v>
      </c>
      <c r="D818">
        <v>0</v>
      </c>
      <c r="E818">
        <v>7214828.0157709904</v>
      </c>
      <c r="F818">
        <v>0</v>
      </c>
      <c r="G818">
        <v>0</v>
      </c>
      <c r="H818">
        <v>0</v>
      </c>
      <c r="I818">
        <v>0</v>
      </c>
      <c r="J818">
        <f>IF(Table1[[#This Row],[time]]&lt;7200000,1,0)</f>
        <v>0</v>
      </c>
      <c r="K818">
        <f>SUMIFS(Table1[time],Table1[repetition],Table1[[#This Row],[repetition]],Table1[config],Table1[[#This Row],[config]])</f>
        <v>53545108.80345542</v>
      </c>
      <c r="L818">
        <v>8</v>
      </c>
    </row>
    <row r="819" spans="1:12" x14ac:dyDescent="0.2">
      <c r="A819">
        <v>1</v>
      </c>
      <c r="B819" t="s">
        <v>34</v>
      </c>
      <c r="C819" t="s">
        <v>14</v>
      </c>
      <c r="D819">
        <v>0</v>
      </c>
      <c r="E819">
        <v>236218.51451881201</v>
      </c>
      <c r="F819">
        <v>1</v>
      </c>
      <c r="G819">
        <v>0</v>
      </c>
      <c r="H819">
        <v>0</v>
      </c>
      <c r="I819">
        <v>0</v>
      </c>
      <c r="J819">
        <f>IF(Table1[[#This Row],[time]]&lt;7200000,1,0)</f>
        <v>1</v>
      </c>
      <c r="K819">
        <f>SUMIFS(Table1[time],Table1[repetition],Table1[[#This Row],[repetition]],Table1[config],Table1[[#This Row],[config]])</f>
        <v>53545108.80345542</v>
      </c>
      <c r="L819">
        <v>8</v>
      </c>
    </row>
    <row r="820" spans="1:12" x14ac:dyDescent="0.2">
      <c r="A820">
        <v>1</v>
      </c>
      <c r="B820" t="s">
        <v>32</v>
      </c>
      <c r="C820" t="s">
        <v>14</v>
      </c>
      <c r="D820">
        <v>0</v>
      </c>
      <c r="E820">
        <v>7207236.5131569002</v>
      </c>
      <c r="F820">
        <v>1</v>
      </c>
      <c r="G820">
        <v>0</v>
      </c>
      <c r="H820">
        <v>0</v>
      </c>
      <c r="I820">
        <v>0</v>
      </c>
      <c r="J820">
        <f>IF(Table1[[#This Row],[time]]&lt;7200000,1,0)</f>
        <v>0</v>
      </c>
      <c r="K820">
        <f>SUMIFS(Table1[time],Table1[repetition],Table1[[#This Row],[repetition]],Table1[config],Table1[[#This Row],[config]])</f>
        <v>53545108.80345542</v>
      </c>
      <c r="L820">
        <v>8</v>
      </c>
    </row>
    <row r="821" spans="1:12" x14ac:dyDescent="0.2">
      <c r="A821">
        <v>1</v>
      </c>
      <c r="B821" t="s">
        <v>48</v>
      </c>
      <c r="C821" t="s">
        <v>14</v>
      </c>
      <c r="D821">
        <v>0</v>
      </c>
      <c r="E821">
        <v>160140.96690993701</v>
      </c>
      <c r="F821">
        <v>0</v>
      </c>
      <c r="G821">
        <v>0</v>
      </c>
      <c r="H821">
        <v>0</v>
      </c>
      <c r="I821">
        <v>0</v>
      </c>
      <c r="J821">
        <f>IF(Table1[[#This Row],[time]]&lt;7200000,1,0)</f>
        <v>1</v>
      </c>
      <c r="K821">
        <f>SUMIFS(Table1[time],Table1[repetition],Table1[[#This Row],[repetition]],Table1[config],Table1[[#This Row],[config]])</f>
        <v>53545108.80345542</v>
      </c>
      <c r="L821">
        <v>8</v>
      </c>
    </row>
    <row r="822" spans="1:12" x14ac:dyDescent="0.2">
      <c r="A822">
        <v>1</v>
      </c>
      <c r="B822" t="s">
        <v>37</v>
      </c>
      <c r="C822" t="s">
        <v>14</v>
      </c>
      <c r="D822">
        <v>0</v>
      </c>
      <c r="E822">
        <v>241569.72705898801</v>
      </c>
      <c r="F822">
        <v>0</v>
      </c>
      <c r="G822">
        <v>0</v>
      </c>
      <c r="H822">
        <v>0</v>
      </c>
      <c r="I822">
        <v>0</v>
      </c>
      <c r="J822">
        <f>IF(Table1[[#This Row],[time]]&lt;7200000,1,0)</f>
        <v>1</v>
      </c>
      <c r="K822">
        <f>SUMIFS(Table1[time],Table1[repetition],Table1[[#This Row],[repetition]],Table1[config],Table1[[#This Row],[config]])</f>
        <v>53545108.80345542</v>
      </c>
      <c r="L822">
        <v>8</v>
      </c>
    </row>
    <row r="823" spans="1:12" x14ac:dyDescent="0.2">
      <c r="A823">
        <v>1</v>
      </c>
      <c r="B823" t="s">
        <v>51</v>
      </c>
      <c r="C823" t="s">
        <v>14</v>
      </c>
      <c r="D823">
        <v>0</v>
      </c>
      <c r="E823">
        <v>186724.88676500501</v>
      </c>
      <c r="F823">
        <v>0</v>
      </c>
      <c r="G823">
        <v>0</v>
      </c>
      <c r="H823">
        <v>0</v>
      </c>
      <c r="I823">
        <v>0</v>
      </c>
      <c r="J823">
        <f>IF(Table1[[#This Row],[time]]&lt;7200000,1,0)</f>
        <v>1</v>
      </c>
      <c r="K823">
        <f>SUMIFS(Table1[time],Table1[repetition],Table1[[#This Row],[repetition]],Table1[config],Table1[[#This Row],[config]])</f>
        <v>53545108.80345542</v>
      </c>
      <c r="L823">
        <v>8</v>
      </c>
    </row>
    <row r="824" spans="1:12" x14ac:dyDescent="0.2">
      <c r="A824">
        <v>1</v>
      </c>
      <c r="B824" t="s">
        <v>52</v>
      </c>
      <c r="C824" t="s">
        <v>14</v>
      </c>
      <c r="D824">
        <v>0</v>
      </c>
      <c r="E824">
        <v>3098393.9600500702</v>
      </c>
      <c r="F824">
        <v>1</v>
      </c>
      <c r="G824">
        <v>0</v>
      </c>
      <c r="H824">
        <v>40</v>
      </c>
      <c r="I824">
        <v>0</v>
      </c>
      <c r="J824">
        <f>IF(Table1[[#This Row],[time]]&lt;7200000,1,0)</f>
        <v>1</v>
      </c>
      <c r="K824">
        <f>SUMIFS(Table1[time],Table1[repetition],Table1[[#This Row],[repetition]],Table1[config],Table1[[#This Row],[config]])</f>
        <v>53545108.80345542</v>
      </c>
      <c r="L824">
        <v>8</v>
      </c>
    </row>
    <row r="825" spans="1:12" x14ac:dyDescent="0.2">
      <c r="A825">
        <v>1</v>
      </c>
      <c r="B825" t="s">
        <v>33</v>
      </c>
      <c r="C825" t="s">
        <v>14</v>
      </c>
      <c r="D825">
        <v>0</v>
      </c>
      <c r="E825">
        <v>271048.43336902501</v>
      </c>
      <c r="F825">
        <v>0</v>
      </c>
      <c r="G825">
        <v>0</v>
      </c>
      <c r="H825">
        <v>0</v>
      </c>
      <c r="I825">
        <v>0</v>
      </c>
      <c r="J825">
        <f>IF(Table1[[#This Row],[time]]&lt;7200000,1,0)</f>
        <v>1</v>
      </c>
      <c r="K825">
        <f>SUMIFS(Table1[time],Table1[repetition],Table1[[#This Row],[repetition]],Table1[config],Table1[[#This Row],[config]])</f>
        <v>53545108.80345542</v>
      </c>
      <c r="L825">
        <v>8</v>
      </c>
    </row>
    <row r="826" spans="1:12" x14ac:dyDescent="0.2">
      <c r="A826">
        <v>1</v>
      </c>
      <c r="B826" t="s">
        <v>40</v>
      </c>
      <c r="C826" t="s">
        <v>14</v>
      </c>
      <c r="D826">
        <v>0</v>
      </c>
      <c r="E826">
        <v>7207413.1654361198</v>
      </c>
      <c r="F826">
        <v>0</v>
      </c>
      <c r="G826">
        <v>0</v>
      </c>
      <c r="H826">
        <v>5</v>
      </c>
      <c r="I826">
        <v>0</v>
      </c>
      <c r="J826">
        <f>IF(Table1[[#This Row],[time]]&lt;7200000,1,0)</f>
        <v>0</v>
      </c>
      <c r="K826">
        <f>SUMIFS(Table1[time],Table1[repetition],Table1[[#This Row],[repetition]],Table1[config],Table1[[#This Row],[config]])</f>
        <v>53545108.80345542</v>
      </c>
      <c r="L826">
        <v>8</v>
      </c>
    </row>
    <row r="827" spans="1:12" x14ac:dyDescent="0.2">
      <c r="A827">
        <v>1</v>
      </c>
      <c r="B827" t="s">
        <v>50</v>
      </c>
      <c r="C827" t="s">
        <v>14</v>
      </c>
      <c r="D827">
        <v>0</v>
      </c>
      <c r="E827">
        <v>1397455.84550197</v>
      </c>
      <c r="F827">
        <v>4</v>
      </c>
      <c r="G827">
        <v>0</v>
      </c>
      <c r="H827">
        <v>42</v>
      </c>
      <c r="I827">
        <v>0</v>
      </c>
      <c r="J827">
        <f>IF(Table1[[#This Row],[time]]&lt;7200000,1,0)</f>
        <v>1</v>
      </c>
      <c r="K827">
        <f>SUMIFS(Table1[time],Table1[repetition],Table1[[#This Row],[repetition]],Table1[config],Table1[[#This Row],[config]])</f>
        <v>53545108.80345542</v>
      </c>
      <c r="L827">
        <v>8</v>
      </c>
    </row>
    <row r="828" spans="1:12" x14ac:dyDescent="0.2">
      <c r="A828">
        <v>1</v>
      </c>
      <c r="B828" t="s">
        <v>42</v>
      </c>
      <c r="C828" t="s">
        <v>14</v>
      </c>
      <c r="D828">
        <v>0</v>
      </c>
      <c r="E828">
        <v>365093.386696884</v>
      </c>
      <c r="F828">
        <v>0</v>
      </c>
      <c r="G828">
        <v>0</v>
      </c>
      <c r="H828">
        <v>0</v>
      </c>
      <c r="I828">
        <v>0</v>
      </c>
      <c r="J828">
        <f>IF(Table1[[#This Row],[time]]&lt;7200000,1,0)</f>
        <v>1</v>
      </c>
      <c r="K828">
        <f>SUMIFS(Table1[time],Table1[repetition],Table1[[#This Row],[repetition]],Table1[config],Table1[[#This Row],[config]])</f>
        <v>53545108.80345542</v>
      </c>
      <c r="L828">
        <v>8</v>
      </c>
    </row>
    <row r="829" spans="1:12" x14ac:dyDescent="0.2">
      <c r="A829">
        <v>1</v>
      </c>
      <c r="B829" t="s">
        <v>56</v>
      </c>
      <c r="C829" t="s">
        <v>14</v>
      </c>
      <c r="D829">
        <v>0</v>
      </c>
      <c r="E829">
        <v>4543326.2743200101</v>
      </c>
      <c r="F829">
        <v>3</v>
      </c>
      <c r="G829">
        <v>0</v>
      </c>
      <c r="H829">
        <v>82</v>
      </c>
      <c r="I829">
        <v>0</v>
      </c>
      <c r="J829">
        <f>IF(Table1[[#This Row],[time]]&lt;7200000,1,0)</f>
        <v>1</v>
      </c>
      <c r="K829">
        <f>SUMIFS(Table1[time],Table1[repetition],Table1[[#This Row],[repetition]],Table1[config],Table1[[#This Row],[config]])</f>
        <v>53545108.80345542</v>
      </c>
      <c r="L829">
        <v>8</v>
      </c>
    </row>
    <row r="830" spans="1:12" x14ac:dyDescent="0.2">
      <c r="A830">
        <v>1</v>
      </c>
      <c r="B830" t="s">
        <v>45</v>
      </c>
      <c r="C830" t="s">
        <v>14</v>
      </c>
      <c r="D830">
        <v>0</v>
      </c>
      <c r="E830">
        <v>830952.01387698704</v>
      </c>
      <c r="F830">
        <v>10</v>
      </c>
      <c r="G830">
        <v>0</v>
      </c>
      <c r="H830">
        <v>97</v>
      </c>
      <c r="I830">
        <v>0</v>
      </c>
      <c r="J830">
        <f>IF(Table1[[#This Row],[time]]&lt;7200000,1,0)</f>
        <v>1</v>
      </c>
      <c r="K830">
        <f>SUMIFS(Table1[time],Table1[repetition],Table1[[#This Row],[repetition]],Table1[config],Table1[[#This Row],[config]])</f>
        <v>53545108.80345542</v>
      </c>
      <c r="L830">
        <v>8</v>
      </c>
    </row>
    <row r="831" spans="1:12" x14ac:dyDescent="0.2">
      <c r="A831">
        <v>1</v>
      </c>
      <c r="B831" t="s">
        <v>53</v>
      </c>
      <c r="C831" t="s">
        <v>14</v>
      </c>
      <c r="D831">
        <v>0</v>
      </c>
      <c r="E831">
        <v>425836.446185829</v>
      </c>
      <c r="F831">
        <v>2</v>
      </c>
      <c r="G831">
        <v>0</v>
      </c>
      <c r="H831">
        <v>19</v>
      </c>
      <c r="I831">
        <v>0</v>
      </c>
      <c r="J831">
        <f>IF(Table1[[#This Row],[time]]&lt;7200000,1,0)</f>
        <v>1</v>
      </c>
      <c r="K831">
        <f>SUMIFS(Table1[time],Table1[repetition],Table1[[#This Row],[repetition]],Table1[config],Table1[[#This Row],[config]])</f>
        <v>53545108.80345542</v>
      </c>
      <c r="L831">
        <v>8</v>
      </c>
    </row>
    <row r="832" spans="1:12" x14ac:dyDescent="0.2">
      <c r="A832">
        <v>1</v>
      </c>
      <c r="B832" t="s">
        <v>41</v>
      </c>
      <c r="C832" t="s">
        <v>14</v>
      </c>
      <c r="D832">
        <v>0</v>
      </c>
      <c r="E832">
        <v>2152600.2957629901</v>
      </c>
      <c r="F832">
        <v>6</v>
      </c>
      <c r="G832">
        <v>0</v>
      </c>
      <c r="H832">
        <v>42</v>
      </c>
      <c r="I832">
        <v>0</v>
      </c>
      <c r="J832">
        <f>IF(Table1[[#This Row],[time]]&lt;7200000,1,0)</f>
        <v>1</v>
      </c>
      <c r="K832">
        <f>SUMIFS(Table1[time],Table1[repetition],Table1[[#This Row],[repetition]],Table1[config],Table1[[#This Row],[config]])</f>
        <v>53545108.80345542</v>
      </c>
      <c r="L832">
        <v>8</v>
      </c>
    </row>
    <row r="833" spans="1:12" x14ac:dyDescent="0.2">
      <c r="A833">
        <v>1</v>
      </c>
      <c r="B833" t="s">
        <v>30</v>
      </c>
      <c r="C833" t="s">
        <v>14</v>
      </c>
      <c r="D833">
        <v>0</v>
      </c>
      <c r="E833">
        <v>1106066.1710030399</v>
      </c>
      <c r="F833">
        <v>4</v>
      </c>
      <c r="G833">
        <v>0</v>
      </c>
      <c r="H833">
        <v>53</v>
      </c>
      <c r="I833">
        <v>0</v>
      </c>
      <c r="J833">
        <f>IF(Table1[[#This Row],[time]]&lt;7200000,1,0)</f>
        <v>1</v>
      </c>
      <c r="K833">
        <f>SUMIFS(Table1[time],Table1[repetition],Table1[[#This Row],[repetition]],Table1[config],Table1[[#This Row],[config]])</f>
        <v>53545108.80345542</v>
      </c>
      <c r="L833">
        <v>8</v>
      </c>
    </row>
    <row r="834" spans="1:12" x14ac:dyDescent="0.2">
      <c r="A834">
        <v>1</v>
      </c>
      <c r="B834" t="s">
        <v>54</v>
      </c>
      <c r="C834" t="s">
        <v>14</v>
      </c>
      <c r="D834">
        <v>0</v>
      </c>
      <c r="E834">
        <v>460182.43427714298</v>
      </c>
      <c r="F834">
        <v>0</v>
      </c>
      <c r="G834">
        <v>0</v>
      </c>
      <c r="H834">
        <v>0</v>
      </c>
      <c r="I834">
        <v>0</v>
      </c>
      <c r="J834">
        <f>IF(Table1[[#This Row],[time]]&lt;7200000,1,0)</f>
        <v>1</v>
      </c>
      <c r="K834">
        <f>SUMIFS(Table1[time],Table1[repetition],Table1[[#This Row],[repetition]],Table1[config],Table1[[#This Row],[config]])</f>
        <v>53545108.80345542</v>
      </c>
      <c r="L834">
        <v>8</v>
      </c>
    </row>
    <row r="835" spans="1:12" x14ac:dyDescent="0.2">
      <c r="A835">
        <v>1</v>
      </c>
      <c r="B835" t="s">
        <v>39</v>
      </c>
      <c r="C835" t="s">
        <v>14</v>
      </c>
      <c r="D835">
        <v>0</v>
      </c>
      <c r="E835">
        <v>442926.81934800901</v>
      </c>
      <c r="F835">
        <v>4</v>
      </c>
      <c r="G835">
        <v>0</v>
      </c>
      <c r="H835">
        <v>0</v>
      </c>
      <c r="I835">
        <v>0</v>
      </c>
      <c r="J835">
        <f>IF(Table1[[#This Row],[time]]&lt;7200000,1,0)</f>
        <v>1</v>
      </c>
      <c r="K835">
        <f>SUMIFS(Table1[time],Table1[repetition],Table1[[#This Row],[repetition]],Table1[config],Table1[[#This Row],[config]])</f>
        <v>53545108.80345542</v>
      </c>
      <c r="L835">
        <v>8</v>
      </c>
    </row>
    <row r="836" spans="1:12" x14ac:dyDescent="0.2">
      <c r="A836">
        <v>1</v>
      </c>
      <c r="B836" t="s">
        <v>49</v>
      </c>
      <c r="C836" t="s">
        <v>14</v>
      </c>
      <c r="D836">
        <v>0</v>
      </c>
      <c r="E836">
        <v>868512.77713011904</v>
      </c>
      <c r="F836">
        <v>0</v>
      </c>
      <c r="G836">
        <v>0</v>
      </c>
      <c r="H836">
        <v>0</v>
      </c>
      <c r="I836">
        <v>0</v>
      </c>
      <c r="J836">
        <f>IF(Table1[[#This Row],[time]]&lt;7200000,1,0)</f>
        <v>1</v>
      </c>
      <c r="K836">
        <f>SUMIFS(Table1[time],Table1[repetition],Table1[[#This Row],[repetition]],Table1[config],Table1[[#This Row],[config]])</f>
        <v>53545108.80345542</v>
      </c>
      <c r="L836">
        <v>8</v>
      </c>
    </row>
    <row r="837" spans="1:12" x14ac:dyDescent="0.2">
      <c r="A837">
        <v>1</v>
      </c>
      <c r="B837" t="s">
        <v>47</v>
      </c>
      <c r="C837" t="s">
        <v>14</v>
      </c>
      <c r="D837">
        <v>0</v>
      </c>
      <c r="E837">
        <v>278642.39494292898</v>
      </c>
      <c r="F837">
        <v>2</v>
      </c>
      <c r="G837">
        <v>0</v>
      </c>
      <c r="H837">
        <v>23</v>
      </c>
      <c r="I837">
        <v>0</v>
      </c>
      <c r="J837">
        <f>IF(Table1[[#This Row],[time]]&lt;7200000,1,0)</f>
        <v>1</v>
      </c>
      <c r="K837">
        <f>SUMIFS(Table1[time],Table1[repetition],Table1[[#This Row],[repetition]],Table1[config],Table1[[#This Row],[config]])</f>
        <v>53545108.80345542</v>
      </c>
      <c r="L837">
        <v>8</v>
      </c>
    </row>
    <row r="838" spans="1:12" x14ac:dyDescent="0.2">
      <c r="A838">
        <v>1</v>
      </c>
      <c r="B838" t="s">
        <v>57</v>
      </c>
      <c r="C838" t="s">
        <v>14</v>
      </c>
      <c r="D838">
        <v>0</v>
      </c>
      <c r="E838">
        <v>253379.380648024</v>
      </c>
      <c r="F838">
        <v>1</v>
      </c>
      <c r="G838">
        <v>0</v>
      </c>
      <c r="H838">
        <v>2</v>
      </c>
      <c r="I838">
        <v>0</v>
      </c>
      <c r="J838">
        <f>IF(Table1[[#This Row],[time]]&lt;7200000,1,0)</f>
        <v>1</v>
      </c>
      <c r="K838">
        <f>SUMIFS(Table1[time],Table1[repetition],Table1[[#This Row],[repetition]],Table1[config],Table1[[#This Row],[config]])</f>
        <v>53545108.80345542</v>
      </c>
      <c r="L838">
        <v>8</v>
      </c>
    </row>
    <row r="839" spans="1:12" x14ac:dyDescent="0.2">
      <c r="A839">
        <v>1</v>
      </c>
      <c r="B839" t="s">
        <v>46</v>
      </c>
      <c r="C839" t="s">
        <v>14</v>
      </c>
      <c r="D839">
        <v>0</v>
      </c>
      <c r="E839">
        <v>744274.29704787198</v>
      </c>
      <c r="F839">
        <v>7</v>
      </c>
      <c r="G839">
        <v>0</v>
      </c>
      <c r="H839">
        <v>33</v>
      </c>
      <c r="I839">
        <v>0</v>
      </c>
      <c r="J839">
        <f>IF(Table1[[#This Row],[time]]&lt;7200000,1,0)</f>
        <v>1</v>
      </c>
      <c r="K839">
        <f>SUMIFS(Table1[time],Table1[repetition],Table1[[#This Row],[repetition]],Table1[config],Table1[[#This Row],[config]])</f>
        <v>53545108.80345542</v>
      </c>
      <c r="L839">
        <v>8</v>
      </c>
    </row>
    <row r="840" spans="1:12" x14ac:dyDescent="0.2">
      <c r="A840">
        <v>1</v>
      </c>
      <c r="B840" t="s">
        <v>36</v>
      </c>
      <c r="C840" t="s">
        <v>14</v>
      </c>
      <c r="D840">
        <v>1</v>
      </c>
      <c r="E840">
        <v>984243.86899685406</v>
      </c>
      <c r="F840">
        <v>0</v>
      </c>
      <c r="G840">
        <v>0</v>
      </c>
      <c r="H840">
        <v>0</v>
      </c>
      <c r="I840">
        <v>0</v>
      </c>
      <c r="J840">
        <f>IF(Table1[[#This Row],[time]]&lt;7200000,1,0)</f>
        <v>1</v>
      </c>
      <c r="K840">
        <f>SUMIFS(Table1[time],Table1[repetition],Table1[[#This Row],[repetition]],Table1[config],Table1[[#This Row],[config]])</f>
        <v>53545108.80345542</v>
      </c>
      <c r="L840">
        <v>8</v>
      </c>
    </row>
    <row r="841" spans="1:12" x14ac:dyDescent="0.2">
      <c r="A841">
        <v>1</v>
      </c>
      <c r="B841" t="s">
        <v>55</v>
      </c>
      <c r="C841" t="s">
        <v>14</v>
      </c>
      <c r="D841">
        <v>1</v>
      </c>
      <c r="E841">
        <v>2782280.67744593</v>
      </c>
      <c r="F841">
        <v>0</v>
      </c>
      <c r="G841">
        <v>0</v>
      </c>
      <c r="H841">
        <v>0</v>
      </c>
      <c r="I841">
        <v>0</v>
      </c>
      <c r="J841">
        <f>IF(Table1[[#This Row],[time]]&lt;7200000,1,0)</f>
        <v>1</v>
      </c>
      <c r="K841">
        <f>SUMIFS(Table1[time],Table1[repetition],Table1[[#This Row],[repetition]],Table1[config],Table1[[#This Row],[config]])</f>
        <v>53545108.80345542</v>
      </c>
      <c r="L841">
        <v>8</v>
      </c>
    </row>
    <row r="842" spans="1:12" x14ac:dyDescent="0.2">
      <c r="A842">
        <v>2</v>
      </c>
      <c r="B842" t="s">
        <v>50</v>
      </c>
      <c r="C842" t="s">
        <v>14</v>
      </c>
      <c r="D842">
        <v>0</v>
      </c>
      <c r="E842">
        <v>22659.752456005601</v>
      </c>
      <c r="F842">
        <v>4</v>
      </c>
      <c r="G842">
        <v>0</v>
      </c>
      <c r="H842">
        <v>42</v>
      </c>
      <c r="I842">
        <v>0</v>
      </c>
      <c r="J842">
        <f>IF(Table1[[#This Row],[time]]&lt;7200000,1,0)</f>
        <v>1</v>
      </c>
      <c r="K842">
        <f>SUMIFS(Table1[time],Table1[repetition],Table1[[#This Row],[repetition]],Table1[config],Table1[[#This Row],[config]])</f>
        <v>1232484.5855329174</v>
      </c>
      <c r="L842">
        <v>8</v>
      </c>
    </row>
    <row r="843" spans="1:12" x14ac:dyDescent="0.2">
      <c r="A843">
        <v>2</v>
      </c>
      <c r="B843" t="s">
        <v>55</v>
      </c>
      <c r="C843" t="s">
        <v>14</v>
      </c>
      <c r="D843">
        <v>0</v>
      </c>
      <c r="E843">
        <v>31946.518192067699</v>
      </c>
      <c r="F843">
        <v>0</v>
      </c>
      <c r="G843">
        <v>0</v>
      </c>
      <c r="H843">
        <v>0</v>
      </c>
      <c r="I843">
        <v>0</v>
      </c>
      <c r="J843">
        <f>IF(Table1[[#This Row],[time]]&lt;7200000,1,0)</f>
        <v>1</v>
      </c>
      <c r="K843">
        <f>SUMIFS(Table1[time],Table1[repetition],Table1[[#This Row],[repetition]],Table1[config],Table1[[#This Row],[config]])</f>
        <v>1232484.5855329174</v>
      </c>
      <c r="L843">
        <v>8</v>
      </c>
    </row>
    <row r="844" spans="1:12" x14ac:dyDescent="0.2">
      <c r="A844">
        <v>2</v>
      </c>
      <c r="B844" t="s">
        <v>54</v>
      </c>
      <c r="C844" t="s">
        <v>14</v>
      </c>
      <c r="D844">
        <v>0</v>
      </c>
      <c r="E844">
        <v>55468.589348020003</v>
      </c>
      <c r="F844">
        <v>0</v>
      </c>
      <c r="G844">
        <v>0</v>
      </c>
      <c r="H844">
        <v>0</v>
      </c>
      <c r="I844">
        <v>0</v>
      </c>
      <c r="J844">
        <f>IF(Table1[[#This Row],[time]]&lt;7200000,1,0)</f>
        <v>1</v>
      </c>
      <c r="K844">
        <f>SUMIFS(Table1[time],Table1[repetition],Table1[[#This Row],[repetition]],Table1[config],Table1[[#This Row],[config]])</f>
        <v>1232484.5855329174</v>
      </c>
      <c r="L844">
        <v>8</v>
      </c>
    </row>
    <row r="845" spans="1:12" x14ac:dyDescent="0.2">
      <c r="A845">
        <v>2</v>
      </c>
      <c r="B845" t="s">
        <v>36</v>
      </c>
      <c r="C845" t="s">
        <v>14</v>
      </c>
      <c r="D845">
        <v>0</v>
      </c>
      <c r="E845">
        <v>55936.290992889502</v>
      </c>
      <c r="F845">
        <v>0</v>
      </c>
      <c r="G845">
        <v>0</v>
      </c>
      <c r="H845">
        <v>0</v>
      </c>
      <c r="I845">
        <v>0</v>
      </c>
      <c r="J845">
        <f>IF(Table1[[#This Row],[time]]&lt;7200000,1,0)</f>
        <v>1</v>
      </c>
      <c r="K845">
        <f>SUMIFS(Table1[time],Table1[repetition],Table1[[#This Row],[repetition]],Table1[config],Table1[[#This Row],[config]])</f>
        <v>1232484.5855329174</v>
      </c>
      <c r="L845">
        <v>8</v>
      </c>
    </row>
    <row r="846" spans="1:12" x14ac:dyDescent="0.2">
      <c r="A846">
        <v>2</v>
      </c>
      <c r="B846" t="s">
        <v>44</v>
      </c>
      <c r="C846" t="s">
        <v>14</v>
      </c>
      <c r="D846">
        <v>0</v>
      </c>
      <c r="E846">
        <v>41789.072052808398</v>
      </c>
      <c r="F846">
        <v>27</v>
      </c>
      <c r="G846">
        <v>0</v>
      </c>
      <c r="H846">
        <v>215</v>
      </c>
      <c r="I846">
        <v>0</v>
      </c>
      <c r="J846">
        <f>IF(Table1[[#This Row],[time]]&lt;7200000,1,0)</f>
        <v>1</v>
      </c>
      <c r="K846">
        <f>SUMIFS(Table1[time],Table1[repetition],Table1[[#This Row],[repetition]],Table1[config],Table1[[#This Row],[config]])</f>
        <v>1232484.5855329174</v>
      </c>
      <c r="L846">
        <v>8</v>
      </c>
    </row>
    <row r="847" spans="1:12" x14ac:dyDescent="0.2">
      <c r="A847">
        <v>2</v>
      </c>
      <c r="B847" t="s">
        <v>30</v>
      </c>
      <c r="C847" t="s">
        <v>14</v>
      </c>
      <c r="D847">
        <v>0</v>
      </c>
      <c r="E847">
        <v>55542.495151981697</v>
      </c>
      <c r="F847">
        <v>4</v>
      </c>
      <c r="G847">
        <v>0</v>
      </c>
      <c r="H847">
        <v>53</v>
      </c>
      <c r="I847">
        <v>0</v>
      </c>
      <c r="J847">
        <f>IF(Table1[[#This Row],[time]]&lt;7200000,1,0)</f>
        <v>1</v>
      </c>
      <c r="K847">
        <f>SUMIFS(Table1[time],Table1[repetition],Table1[[#This Row],[repetition]],Table1[config],Table1[[#This Row],[config]])</f>
        <v>1232484.5855329174</v>
      </c>
      <c r="L847">
        <v>8</v>
      </c>
    </row>
    <row r="848" spans="1:12" x14ac:dyDescent="0.2">
      <c r="A848">
        <v>2</v>
      </c>
      <c r="B848" t="s">
        <v>29</v>
      </c>
      <c r="C848" t="s">
        <v>14</v>
      </c>
      <c r="D848">
        <v>0</v>
      </c>
      <c r="E848">
        <v>42006.4018440898</v>
      </c>
      <c r="F848">
        <v>0</v>
      </c>
      <c r="G848">
        <v>0</v>
      </c>
      <c r="H848">
        <v>28</v>
      </c>
      <c r="I848">
        <v>0</v>
      </c>
      <c r="J848">
        <f>IF(Table1[[#This Row],[time]]&lt;7200000,1,0)</f>
        <v>1</v>
      </c>
      <c r="K848">
        <f>SUMIFS(Table1[time],Table1[repetition],Table1[[#This Row],[repetition]],Table1[config],Table1[[#This Row],[config]])</f>
        <v>1232484.5855329174</v>
      </c>
      <c r="L848">
        <v>8</v>
      </c>
    </row>
    <row r="849" spans="1:12" x14ac:dyDescent="0.2">
      <c r="A849">
        <v>2</v>
      </c>
      <c r="B849" t="s">
        <v>35</v>
      </c>
      <c r="C849" t="s">
        <v>14</v>
      </c>
      <c r="D849">
        <v>0</v>
      </c>
      <c r="E849">
        <v>26711.540370946699</v>
      </c>
      <c r="F849">
        <v>0</v>
      </c>
      <c r="G849">
        <v>0</v>
      </c>
      <c r="H849">
        <v>0</v>
      </c>
      <c r="I849">
        <v>0</v>
      </c>
      <c r="J849">
        <f>IF(Table1[[#This Row],[time]]&lt;7200000,1,0)</f>
        <v>1</v>
      </c>
      <c r="K849">
        <f>SUMIFS(Table1[time],Table1[repetition],Table1[[#This Row],[repetition]],Table1[config],Table1[[#This Row],[config]])</f>
        <v>1232484.5855329174</v>
      </c>
      <c r="L849">
        <v>8</v>
      </c>
    </row>
    <row r="850" spans="1:12" x14ac:dyDescent="0.2">
      <c r="A850">
        <v>2</v>
      </c>
      <c r="B850" t="s">
        <v>39</v>
      </c>
      <c r="C850" t="s">
        <v>14</v>
      </c>
      <c r="D850">
        <v>0</v>
      </c>
      <c r="E850">
        <v>35127.664948115103</v>
      </c>
      <c r="F850">
        <v>4</v>
      </c>
      <c r="G850">
        <v>0</v>
      </c>
      <c r="H850">
        <v>0</v>
      </c>
      <c r="I850">
        <v>0</v>
      </c>
      <c r="J850">
        <f>IF(Table1[[#This Row],[time]]&lt;7200000,1,0)</f>
        <v>1</v>
      </c>
      <c r="K850">
        <f>SUMIFS(Table1[time],Table1[repetition],Table1[[#This Row],[repetition]],Table1[config],Table1[[#This Row],[config]])</f>
        <v>1232484.5855329174</v>
      </c>
      <c r="L850">
        <v>8</v>
      </c>
    </row>
    <row r="851" spans="1:12" x14ac:dyDescent="0.2">
      <c r="A851">
        <v>2</v>
      </c>
      <c r="B851" t="s">
        <v>42</v>
      </c>
      <c r="C851" t="s">
        <v>14</v>
      </c>
      <c r="D851">
        <v>0</v>
      </c>
      <c r="E851">
        <v>25525.2868630923</v>
      </c>
      <c r="F851">
        <v>0</v>
      </c>
      <c r="G851">
        <v>0</v>
      </c>
      <c r="H851">
        <v>0</v>
      </c>
      <c r="I851">
        <v>0</v>
      </c>
      <c r="J851">
        <f>IF(Table1[[#This Row],[time]]&lt;7200000,1,0)</f>
        <v>1</v>
      </c>
      <c r="K851">
        <f>SUMIFS(Table1[time],Table1[repetition],Table1[[#This Row],[repetition]],Table1[config],Table1[[#This Row],[config]])</f>
        <v>1232484.5855329174</v>
      </c>
      <c r="L851">
        <v>8</v>
      </c>
    </row>
    <row r="852" spans="1:12" x14ac:dyDescent="0.2">
      <c r="A852">
        <v>2</v>
      </c>
      <c r="B852" t="s">
        <v>31</v>
      </c>
      <c r="C852" t="s">
        <v>14</v>
      </c>
      <c r="D852">
        <v>0</v>
      </c>
      <c r="E852">
        <v>19406.920478912001</v>
      </c>
      <c r="F852">
        <v>0</v>
      </c>
      <c r="G852">
        <v>0</v>
      </c>
      <c r="H852">
        <v>12</v>
      </c>
      <c r="I852">
        <v>0</v>
      </c>
      <c r="J852">
        <f>IF(Table1[[#This Row],[time]]&lt;7200000,1,0)</f>
        <v>1</v>
      </c>
      <c r="K852">
        <f>SUMIFS(Table1[time],Table1[repetition],Table1[[#This Row],[repetition]],Table1[config],Table1[[#This Row],[config]])</f>
        <v>1232484.5855329174</v>
      </c>
      <c r="L852">
        <v>8</v>
      </c>
    </row>
    <row r="853" spans="1:12" x14ac:dyDescent="0.2">
      <c r="A853">
        <v>2</v>
      </c>
      <c r="B853" t="s">
        <v>34</v>
      </c>
      <c r="C853" t="s">
        <v>14</v>
      </c>
      <c r="D853">
        <v>0</v>
      </c>
      <c r="E853">
        <v>24911.586211994199</v>
      </c>
      <c r="F853">
        <v>1</v>
      </c>
      <c r="G853">
        <v>0</v>
      </c>
      <c r="H853">
        <v>0</v>
      </c>
      <c r="I853">
        <v>0</v>
      </c>
      <c r="J853">
        <f>IF(Table1[[#This Row],[time]]&lt;7200000,1,0)</f>
        <v>1</v>
      </c>
      <c r="K853">
        <f>SUMIFS(Table1[time],Table1[repetition],Table1[[#This Row],[repetition]],Table1[config],Table1[[#This Row],[config]])</f>
        <v>1232484.5855329174</v>
      </c>
      <c r="L853">
        <v>8</v>
      </c>
    </row>
    <row r="854" spans="1:12" x14ac:dyDescent="0.2">
      <c r="A854">
        <v>2</v>
      </c>
      <c r="B854" t="s">
        <v>53</v>
      </c>
      <c r="C854" t="s">
        <v>14</v>
      </c>
      <c r="D854">
        <v>0</v>
      </c>
      <c r="E854">
        <v>43053.975787944997</v>
      </c>
      <c r="F854">
        <v>2</v>
      </c>
      <c r="G854">
        <v>0</v>
      </c>
      <c r="H854">
        <v>19</v>
      </c>
      <c r="I854">
        <v>0</v>
      </c>
      <c r="J854">
        <f>IF(Table1[[#This Row],[time]]&lt;7200000,1,0)</f>
        <v>1</v>
      </c>
      <c r="K854">
        <f>SUMIFS(Table1[time],Table1[repetition],Table1[[#This Row],[repetition]],Table1[config],Table1[[#This Row],[config]])</f>
        <v>1232484.5855329174</v>
      </c>
      <c r="L854">
        <v>8</v>
      </c>
    </row>
    <row r="855" spans="1:12" x14ac:dyDescent="0.2">
      <c r="A855">
        <v>2</v>
      </c>
      <c r="B855" t="s">
        <v>57</v>
      </c>
      <c r="C855" t="s">
        <v>14</v>
      </c>
      <c r="D855">
        <v>0</v>
      </c>
      <c r="E855">
        <v>25702.095635933802</v>
      </c>
      <c r="F855">
        <v>1</v>
      </c>
      <c r="G855">
        <v>0</v>
      </c>
      <c r="H855">
        <v>2</v>
      </c>
      <c r="I855">
        <v>0</v>
      </c>
      <c r="J855">
        <f>IF(Table1[[#This Row],[time]]&lt;7200000,1,0)</f>
        <v>1</v>
      </c>
      <c r="K855">
        <f>SUMIFS(Table1[time],Table1[repetition],Table1[[#This Row],[repetition]],Table1[config],Table1[[#This Row],[config]])</f>
        <v>1232484.5855329174</v>
      </c>
      <c r="L855">
        <v>8</v>
      </c>
    </row>
    <row r="856" spans="1:12" x14ac:dyDescent="0.2">
      <c r="A856">
        <v>2</v>
      </c>
      <c r="B856" t="s">
        <v>51</v>
      </c>
      <c r="C856" t="s">
        <v>14</v>
      </c>
      <c r="D856">
        <v>0</v>
      </c>
      <c r="E856">
        <v>44129.244120791504</v>
      </c>
      <c r="F856">
        <v>0</v>
      </c>
      <c r="G856">
        <v>0</v>
      </c>
      <c r="H856">
        <v>0</v>
      </c>
      <c r="I856">
        <v>0</v>
      </c>
      <c r="J856">
        <f>IF(Table1[[#This Row],[time]]&lt;7200000,1,0)</f>
        <v>1</v>
      </c>
      <c r="K856">
        <f>SUMIFS(Table1[time],Table1[repetition],Table1[[#This Row],[repetition]],Table1[config],Table1[[#This Row],[config]])</f>
        <v>1232484.5855329174</v>
      </c>
      <c r="L856">
        <v>8</v>
      </c>
    </row>
    <row r="857" spans="1:12" x14ac:dyDescent="0.2">
      <c r="A857">
        <v>2</v>
      </c>
      <c r="B857" t="s">
        <v>48</v>
      </c>
      <c r="C857" t="s">
        <v>14</v>
      </c>
      <c r="D857">
        <v>0</v>
      </c>
      <c r="E857">
        <v>43204.165627015696</v>
      </c>
      <c r="F857">
        <v>0</v>
      </c>
      <c r="G857">
        <v>0</v>
      </c>
      <c r="H857">
        <v>0</v>
      </c>
      <c r="I857">
        <v>0</v>
      </c>
      <c r="J857">
        <f>IF(Table1[[#This Row],[time]]&lt;7200000,1,0)</f>
        <v>1</v>
      </c>
      <c r="K857">
        <f>SUMIFS(Table1[time],Table1[repetition],Table1[[#This Row],[repetition]],Table1[config],Table1[[#This Row],[config]])</f>
        <v>1232484.5855329174</v>
      </c>
      <c r="L857">
        <v>8</v>
      </c>
    </row>
    <row r="858" spans="1:12" x14ac:dyDescent="0.2">
      <c r="A858">
        <v>2</v>
      </c>
      <c r="B858" t="s">
        <v>38</v>
      </c>
      <c r="C858" t="s">
        <v>14</v>
      </c>
      <c r="D858">
        <v>0</v>
      </c>
      <c r="E858">
        <v>44781.182751990797</v>
      </c>
      <c r="F858">
        <v>2</v>
      </c>
      <c r="G858">
        <v>0</v>
      </c>
      <c r="H858">
        <v>8</v>
      </c>
      <c r="I858">
        <v>0</v>
      </c>
      <c r="J858">
        <f>IF(Table1[[#This Row],[time]]&lt;7200000,1,0)</f>
        <v>1</v>
      </c>
      <c r="K858">
        <f>SUMIFS(Table1[time],Table1[repetition],Table1[[#This Row],[repetition]],Table1[config],Table1[[#This Row],[config]])</f>
        <v>1232484.5855329174</v>
      </c>
      <c r="L858">
        <v>8</v>
      </c>
    </row>
    <row r="859" spans="1:12" x14ac:dyDescent="0.2">
      <c r="A859">
        <v>2</v>
      </c>
      <c r="B859" t="s">
        <v>45</v>
      </c>
      <c r="C859" t="s">
        <v>14</v>
      </c>
      <c r="D859">
        <v>0</v>
      </c>
      <c r="E859">
        <v>44649.680839152999</v>
      </c>
      <c r="F859">
        <v>10</v>
      </c>
      <c r="G859">
        <v>0</v>
      </c>
      <c r="H859">
        <v>97</v>
      </c>
      <c r="I859">
        <v>0</v>
      </c>
      <c r="J859">
        <f>IF(Table1[[#This Row],[time]]&lt;7200000,1,0)</f>
        <v>1</v>
      </c>
      <c r="K859">
        <f>SUMIFS(Table1[time],Table1[repetition],Table1[[#This Row],[repetition]],Table1[config],Table1[[#This Row],[config]])</f>
        <v>1232484.5855329174</v>
      </c>
      <c r="L859">
        <v>8</v>
      </c>
    </row>
    <row r="860" spans="1:12" x14ac:dyDescent="0.2">
      <c r="A860">
        <v>2</v>
      </c>
      <c r="B860" t="s">
        <v>52</v>
      </c>
      <c r="C860" t="s">
        <v>14</v>
      </c>
      <c r="D860">
        <v>0</v>
      </c>
      <c r="E860">
        <v>45043.689965968901</v>
      </c>
      <c r="F860">
        <v>1</v>
      </c>
      <c r="G860">
        <v>0</v>
      </c>
      <c r="H860">
        <v>40</v>
      </c>
      <c r="I860">
        <v>0</v>
      </c>
      <c r="J860">
        <f>IF(Table1[[#This Row],[time]]&lt;7200000,1,0)</f>
        <v>1</v>
      </c>
      <c r="K860">
        <f>SUMIFS(Table1[time],Table1[repetition],Table1[[#This Row],[repetition]],Table1[config],Table1[[#This Row],[config]])</f>
        <v>1232484.5855329174</v>
      </c>
      <c r="L860">
        <v>8</v>
      </c>
    </row>
    <row r="861" spans="1:12" x14ac:dyDescent="0.2">
      <c r="A861">
        <v>2</v>
      </c>
      <c r="B861" t="s">
        <v>56</v>
      </c>
      <c r="C861" t="s">
        <v>14</v>
      </c>
      <c r="D861">
        <v>0</v>
      </c>
      <c r="E861">
        <v>47647.2547089215</v>
      </c>
      <c r="F861">
        <v>3</v>
      </c>
      <c r="G861">
        <v>0</v>
      </c>
      <c r="H861">
        <v>82</v>
      </c>
      <c r="I861">
        <v>0</v>
      </c>
      <c r="J861">
        <f>IF(Table1[[#This Row],[time]]&lt;7200000,1,0)</f>
        <v>1</v>
      </c>
      <c r="K861">
        <f>SUMIFS(Table1[time],Table1[repetition],Table1[[#This Row],[repetition]],Table1[config],Table1[[#This Row],[config]])</f>
        <v>1232484.5855329174</v>
      </c>
      <c r="L861">
        <v>8</v>
      </c>
    </row>
    <row r="862" spans="1:12" x14ac:dyDescent="0.2">
      <c r="A862">
        <v>2</v>
      </c>
      <c r="B862" t="s">
        <v>33</v>
      </c>
      <c r="C862" t="s">
        <v>14</v>
      </c>
      <c r="D862">
        <v>0</v>
      </c>
      <c r="E862">
        <v>46023.181342985401</v>
      </c>
      <c r="F862">
        <v>0</v>
      </c>
      <c r="G862">
        <v>0</v>
      </c>
      <c r="H862">
        <v>0</v>
      </c>
      <c r="I862">
        <v>0</v>
      </c>
      <c r="J862">
        <f>IF(Table1[[#This Row],[time]]&lt;7200000,1,0)</f>
        <v>1</v>
      </c>
      <c r="K862">
        <f>SUMIFS(Table1[time],Table1[repetition],Table1[[#This Row],[repetition]],Table1[config],Table1[[#This Row],[config]])</f>
        <v>1232484.5855329174</v>
      </c>
      <c r="L862">
        <v>8</v>
      </c>
    </row>
    <row r="863" spans="1:12" x14ac:dyDescent="0.2">
      <c r="A863">
        <v>2</v>
      </c>
      <c r="B863" t="s">
        <v>46</v>
      </c>
      <c r="C863" t="s">
        <v>14</v>
      </c>
      <c r="D863">
        <v>0</v>
      </c>
      <c r="E863">
        <v>43312.114229891398</v>
      </c>
      <c r="F863">
        <v>7</v>
      </c>
      <c r="G863">
        <v>0</v>
      </c>
      <c r="H863">
        <v>33</v>
      </c>
      <c r="I863">
        <v>0</v>
      </c>
      <c r="J863">
        <f>IF(Table1[[#This Row],[time]]&lt;7200000,1,0)</f>
        <v>1</v>
      </c>
      <c r="K863">
        <f>SUMIFS(Table1[time],Table1[repetition],Table1[[#This Row],[repetition]],Table1[config],Table1[[#This Row],[config]])</f>
        <v>1232484.5855329174</v>
      </c>
      <c r="L863">
        <v>8</v>
      </c>
    </row>
    <row r="864" spans="1:12" x14ac:dyDescent="0.2">
      <c r="A864">
        <v>2</v>
      </c>
      <c r="B864" t="s">
        <v>37</v>
      </c>
      <c r="C864" t="s">
        <v>14</v>
      </c>
      <c r="D864">
        <v>0</v>
      </c>
      <c r="E864">
        <v>45797.218429157503</v>
      </c>
      <c r="F864">
        <v>0</v>
      </c>
      <c r="G864">
        <v>0</v>
      </c>
      <c r="H864">
        <v>0</v>
      </c>
      <c r="I864">
        <v>0</v>
      </c>
      <c r="J864">
        <f>IF(Table1[[#This Row],[time]]&lt;7200000,1,0)</f>
        <v>1</v>
      </c>
      <c r="K864">
        <f>SUMIFS(Table1[time],Table1[repetition],Table1[[#This Row],[repetition]],Table1[config],Table1[[#This Row],[config]])</f>
        <v>1232484.5855329174</v>
      </c>
      <c r="L864">
        <v>8</v>
      </c>
    </row>
    <row r="865" spans="1:12" x14ac:dyDescent="0.2">
      <c r="A865">
        <v>2</v>
      </c>
      <c r="B865" t="s">
        <v>43</v>
      </c>
      <c r="C865" t="s">
        <v>14</v>
      </c>
      <c r="D865">
        <v>0</v>
      </c>
      <c r="E865">
        <v>47494.739422108898</v>
      </c>
      <c r="F865">
        <v>0</v>
      </c>
      <c r="G865">
        <v>0</v>
      </c>
      <c r="H865">
        <v>0</v>
      </c>
      <c r="I865">
        <v>0</v>
      </c>
      <c r="J865">
        <f>IF(Table1[[#This Row],[time]]&lt;7200000,1,0)</f>
        <v>1</v>
      </c>
      <c r="K865">
        <f>SUMIFS(Table1[time],Table1[repetition],Table1[[#This Row],[repetition]],Table1[config],Table1[[#This Row],[config]])</f>
        <v>1232484.5855329174</v>
      </c>
      <c r="L865">
        <v>8</v>
      </c>
    </row>
    <row r="866" spans="1:12" x14ac:dyDescent="0.2">
      <c r="A866">
        <v>2</v>
      </c>
      <c r="B866" t="s">
        <v>32</v>
      </c>
      <c r="C866" t="s">
        <v>14</v>
      </c>
      <c r="D866">
        <v>0</v>
      </c>
      <c r="E866">
        <v>39806.392174912602</v>
      </c>
      <c r="F866">
        <v>1</v>
      </c>
      <c r="G866">
        <v>0</v>
      </c>
      <c r="H866">
        <v>0</v>
      </c>
      <c r="I866">
        <v>0</v>
      </c>
      <c r="J866">
        <f>IF(Table1[[#This Row],[time]]&lt;7200000,1,0)</f>
        <v>1</v>
      </c>
      <c r="K866">
        <f>SUMIFS(Table1[time],Table1[repetition],Table1[[#This Row],[repetition]],Table1[config],Table1[[#This Row],[config]])</f>
        <v>1232484.5855329174</v>
      </c>
      <c r="L866">
        <v>8</v>
      </c>
    </row>
    <row r="867" spans="1:12" x14ac:dyDescent="0.2">
      <c r="A867">
        <v>2</v>
      </c>
      <c r="B867" t="s">
        <v>41</v>
      </c>
      <c r="C867" t="s">
        <v>14</v>
      </c>
      <c r="D867">
        <v>0</v>
      </c>
      <c r="E867">
        <v>48378.438469022498</v>
      </c>
      <c r="F867">
        <v>6</v>
      </c>
      <c r="G867">
        <v>0</v>
      </c>
      <c r="H867">
        <v>42</v>
      </c>
      <c r="I867">
        <v>0</v>
      </c>
      <c r="J867">
        <f>IF(Table1[[#This Row],[time]]&lt;7200000,1,0)</f>
        <v>1</v>
      </c>
      <c r="K867">
        <f>SUMIFS(Table1[time],Table1[repetition],Table1[[#This Row],[repetition]],Table1[config],Table1[[#This Row],[config]])</f>
        <v>1232484.5855329174</v>
      </c>
      <c r="L867">
        <v>8</v>
      </c>
    </row>
    <row r="868" spans="1:12" x14ac:dyDescent="0.2">
      <c r="A868">
        <v>2</v>
      </c>
      <c r="B868" t="s">
        <v>49</v>
      </c>
      <c r="C868" t="s">
        <v>14</v>
      </c>
      <c r="D868">
        <v>0</v>
      </c>
      <c r="E868">
        <v>36787.640281952903</v>
      </c>
      <c r="F868">
        <v>0</v>
      </c>
      <c r="G868">
        <v>0</v>
      </c>
      <c r="H868">
        <v>0</v>
      </c>
      <c r="I868">
        <v>0</v>
      </c>
      <c r="J868">
        <f>IF(Table1[[#This Row],[time]]&lt;7200000,1,0)</f>
        <v>1</v>
      </c>
      <c r="K868">
        <f>SUMIFS(Table1[time],Table1[repetition],Table1[[#This Row],[repetition]],Table1[config],Table1[[#This Row],[config]])</f>
        <v>1232484.5855329174</v>
      </c>
      <c r="L868">
        <v>8</v>
      </c>
    </row>
    <row r="869" spans="1:12" x14ac:dyDescent="0.2">
      <c r="A869">
        <v>2</v>
      </c>
      <c r="B869" t="s">
        <v>28</v>
      </c>
      <c r="C869" t="s">
        <v>14</v>
      </c>
      <c r="D869">
        <v>0</v>
      </c>
      <c r="E869">
        <v>47490.001724101603</v>
      </c>
      <c r="F869">
        <v>0</v>
      </c>
      <c r="G869">
        <v>0</v>
      </c>
      <c r="H869">
        <v>0</v>
      </c>
      <c r="I869">
        <v>0</v>
      </c>
      <c r="J869">
        <f>IF(Table1[[#This Row],[time]]&lt;7200000,1,0)</f>
        <v>1</v>
      </c>
      <c r="K869">
        <f>SUMIFS(Table1[time],Table1[repetition],Table1[[#This Row],[repetition]],Table1[config],Table1[[#This Row],[config]])</f>
        <v>1232484.5855329174</v>
      </c>
      <c r="L869">
        <v>8</v>
      </c>
    </row>
    <row r="870" spans="1:12" x14ac:dyDescent="0.2">
      <c r="A870">
        <v>2</v>
      </c>
      <c r="B870" t="s">
        <v>47</v>
      </c>
      <c r="C870" t="s">
        <v>14</v>
      </c>
      <c r="D870">
        <v>0</v>
      </c>
      <c r="E870">
        <v>34526.134116109402</v>
      </c>
      <c r="F870">
        <v>2</v>
      </c>
      <c r="G870">
        <v>0</v>
      </c>
      <c r="H870">
        <v>23</v>
      </c>
      <c r="I870">
        <v>0</v>
      </c>
      <c r="J870">
        <f>IF(Table1[[#This Row],[time]]&lt;7200000,1,0)</f>
        <v>1</v>
      </c>
      <c r="K870">
        <f>SUMIFS(Table1[time],Table1[repetition],Table1[[#This Row],[repetition]],Table1[config],Table1[[#This Row],[config]])</f>
        <v>1232484.5855329174</v>
      </c>
      <c r="L870">
        <v>8</v>
      </c>
    </row>
    <row r="871" spans="1:12" x14ac:dyDescent="0.2">
      <c r="A871">
        <v>2</v>
      </c>
      <c r="B871" t="s">
        <v>40</v>
      </c>
      <c r="C871" t="s">
        <v>14</v>
      </c>
      <c r="D871">
        <v>0</v>
      </c>
      <c r="E871">
        <v>67625.316994031804</v>
      </c>
      <c r="F871">
        <v>0</v>
      </c>
      <c r="G871">
        <v>0</v>
      </c>
      <c r="H871">
        <v>5</v>
      </c>
      <c r="I871">
        <v>0</v>
      </c>
      <c r="J871">
        <f>IF(Table1[[#This Row],[time]]&lt;7200000,1,0)</f>
        <v>1</v>
      </c>
      <c r="K871">
        <f>SUMIFS(Table1[time],Table1[repetition],Table1[[#This Row],[repetition]],Table1[config],Table1[[#This Row],[config]])</f>
        <v>1232484.5855329174</v>
      </c>
      <c r="L871">
        <v>8</v>
      </c>
    </row>
    <row r="872" spans="1:12" x14ac:dyDescent="0.2">
      <c r="A872">
        <v>3</v>
      </c>
      <c r="B872" t="s">
        <v>34</v>
      </c>
      <c r="C872" t="s">
        <v>14</v>
      </c>
      <c r="D872">
        <v>0</v>
      </c>
      <c r="E872">
        <v>107669.738889671</v>
      </c>
      <c r="F872">
        <v>1</v>
      </c>
      <c r="G872">
        <v>0</v>
      </c>
      <c r="H872">
        <v>0</v>
      </c>
      <c r="I872">
        <v>0</v>
      </c>
      <c r="J872">
        <f>IF(Table1[[#This Row],[time]]&lt;7200000,1,0)</f>
        <v>1</v>
      </c>
      <c r="K872">
        <f>SUMIFS(Table1[time],Table1[repetition],Table1[[#This Row],[repetition]],Table1[config],Table1[[#This Row],[config]])</f>
        <v>32776742.014652085</v>
      </c>
      <c r="L872">
        <v>8</v>
      </c>
    </row>
    <row r="873" spans="1:12" x14ac:dyDescent="0.2">
      <c r="A873">
        <v>3</v>
      </c>
      <c r="B873" t="s">
        <v>54</v>
      </c>
      <c r="C873" t="s">
        <v>14</v>
      </c>
      <c r="D873">
        <v>0</v>
      </c>
      <c r="E873">
        <v>107668.784046079</v>
      </c>
      <c r="F873">
        <v>0</v>
      </c>
      <c r="G873">
        <v>0</v>
      </c>
      <c r="H873">
        <v>0</v>
      </c>
      <c r="I873">
        <v>0</v>
      </c>
      <c r="J873">
        <f>IF(Table1[[#This Row],[time]]&lt;7200000,1,0)</f>
        <v>1</v>
      </c>
      <c r="K873">
        <f>SUMIFS(Table1[time],Table1[repetition],Table1[[#This Row],[repetition]],Table1[config],Table1[[#This Row],[config]])</f>
        <v>32776742.014652085</v>
      </c>
      <c r="L873">
        <v>8</v>
      </c>
    </row>
    <row r="874" spans="1:12" x14ac:dyDescent="0.2">
      <c r="A874">
        <v>3</v>
      </c>
      <c r="B874" t="s">
        <v>48</v>
      </c>
      <c r="C874" t="s">
        <v>14</v>
      </c>
      <c r="D874">
        <v>0</v>
      </c>
      <c r="E874">
        <v>107669.181801378</v>
      </c>
      <c r="F874">
        <v>0</v>
      </c>
      <c r="G874">
        <v>0</v>
      </c>
      <c r="H874">
        <v>0</v>
      </c>
      <c r="I874">
        <v>0</v>
      </c>
      <c r="J874">
        <f>IF(Table1[[#This Row],[time]]&lt;7200000,1,0)</f>
        <v>1</v>
      </c>
      <c r="K874">
        <f>SUMIFS(Table1[time],Table1[repetition],Table1[[#This Row],[repetition]],Table1[config],Table1[[#This Row],[config]])</f>
        <v>32776742.014652085</v>
      </c>
      <c r="L874">
        <v>8</v>
      </c>
    </row>
    <row r="875" spans="1:12" x14ac:dyDescent="0.2">
      <c r="A875">
        <v>3</v>
      </c>
      <c r="B875" t="s">
        <v>29</v>
      </c>
      <c r="C875" t="s">
        <v>14</v>
      </c>
      <c r="D875">
        <v>0</v>
      </c>
      <c r="E875">
        <v>107676.83056369401</v>
      </c>
      <c r="F875">
        <v>0</v>
      </c>
      <c r="G875">
        <v>0</v>
      </c>
      <c r="H875">
        <v>28</v>
      </c>
      <c r="I875">
        <v>0</v>
      </c>
      <c r="J875">
        <f>IF(Table1[[#This Row],[time]]&lt;7200000,1,0)</f>
        <v>1</v>
      </c>
      <c r="K875">
        <f>SUMIFS(Table1[time],Table1[repetition],Table1[[#This Row],[repetition]],Table1[config],Table1[[#This Row],[config]])</f>
        <v>32776742.014652085</v>
      </c>
      <c r="L875">
        <v>8</v>
      </c>
    </row>
    <row r="876" spans="1:12" x14ac:dyDescent="0.2">
      <c r="A876">
        <v>3</v>
      </c>
      <c r="B876" t="s">
        <v>38</v>
      </c>
      <c r="C876" t="s">
        <v>14</v>
      </c>
      <c r="D876">
        <v>3</v>
      </c>
      <c r="E876">
        <v>107679.27421396501</v>
      </c>
      <c r="F876">
        <v>2</v>
      </c>
      <c r="G876">
        <v>2</v>
      </c>
      <c r="H876">
        <v>8</v>
      </c>
      <c r="I876">
        <v>1</v>
      </c>
      <c r="J876">
        <f>IF(Table1[[#This Row],[time]]&lt;7200000,1,0)</f>
        <v>1</v>
      </c>
      <c r="K876">
        <f>SUMIFS(Table1[time],Table1[repetition],Table1[[#This Row],[repetition]],Table1[config],Table1[[#This Row],[config]])</f>
        <v>32776742.014652085</v>
      </c>
      <c r="L876">
        <v>8</v>
      </c>
    </row>
    <row r="877" spans="1:12" x14ac:dyDescent="0.2">
      <c r="A877">
        <v>3</v>
      </c>
      <c r="B877" t="s">
        <v>33</v>
      </c>
      <c r="C877" t="s">
        <v>14</v>
      </c>
      <c r="D877">
        <v>0</v>
      </c>
      <c r="E877">
        <v>107676.883594132</v>
      </c>
      <c r="F877">
        <v>0</v>
      </c>
      <c r="G877">
        <v>0</v>
      </c>
      <c r="H877">
        <v>0</v>
      </c>
      <c r="I877">
        <v>0</v>
      </c>
      <c r="J877">
        <f>IF(Table1[[#This Row],[time]]&lt;7200000,1,0)</f>
        <v>1</v>
      </c>
      <c r="K877">
        <f>SUMIFS(Table1[time],Table1[repetition],Table1[[#This Row],[repetition]],Table1[config],Table1[[#This Row],[config]])</f>
        <v>32776742.014652085</v>
      </c>
      <c r="L877">
        <v>8</v>
      </c>
    </row>
    <row r="878" spans="1:12" x14ac:dyDescent="0.2">
      <c r="A878">
        <v>3</v>
      </c>
      <c r="B878" t="s">
        <v>51</v>
      </c>
      <c r="C878" t="s">
        <v>14</v>
      </c>
      <c r="D878">
        <v>0</v>
      </c>
      <c r="E878">
        <v>107674.141192343</v>
      </c>
      <c r="F878">
        <v>0</v>
      </c>
      <c r="G878">
        <v>0</v>
      </c>
      <c r="H878">
        <v>0</v>
      </c>
      <c r="I878">
        <v>0</v>
      </c>
      <c r="J878">
        <f>IF(Table1[[#This Row],[time]]&lt;7200000,1,0)</f>
        <v>1</v>
      </c>
      <c r="K878">
        <f>SUMIFS(Table1[time],Table1[repetition],Table1[[#This Row],[repetition]],Table1[config],Table1[[#This Row],[config]])</f>
        <v>32776742.014652085</v>
      </c>
      <c r="L878">
        <v>8</v>
      </c>
    </row>
    <row r="879" spans="1:12" x14ac:dyDescent="0.2">
      <c r="A879">
        <v>3</v>
      </c>
      <c r="B879" t="s">
        <v>40</v>
      </c>
      <c r="C879" t="s">
        <v>14</v>
      </c>
      <c r="D879">
        <v>0</v>
      </c>
      <c r="E879">
        <v>108166.92523471999</v>
      </c>
      <c r="F879">
        <v>0</v>
      </c>
      <c r="G879">
        <v>0</v>
      </c>
      <c r="H879">
        <v>5</v>
      </c>
      <c r="I879">
        <v>0</v>
      </c>
      <c r="J879">
        <f>IF(Table1[[#This Row],[time]]&lt;7200000,1,0)</f>
        <v>1</v>
      </c>
      <c r="K879">
        <f>SUMIFS(Table1[time],Table1[repetition],Table1[[#This Row],[repetition]],Table1[config],Table1[[#This Row],[config]])</f>
        <v>32776742.014652085</v>
      </c>
      <c r="L879">
        <v>8</v>
      </c>
    </row>
    <row r="880" spans="1:12" x14ac:dyDescent="0.2">
      <c r="A880">
        <v>3</v>
      </c>
      <c r="B880" t="s">
        <v>43</v>
      </c>
      <c r="C880" t="s">
        <v>14</v>
      </c>
      <c r="D880">
        <v>0</v>
      </c>
      <c r="E880">
        <v>107670.520385727</v>
      </c>
      <c r="F880">
        <v>0</v>
      </c>
      <c r="G880">
        <v>0</v>
      </c>
      <c r="H880">
        <v>0</v>
      </c>
      <c r="I880">
        <v>0</v>
      </c>
      <c r="J880">
        <f>IF(Table1[[#This Row],[time]]&lt;7200000,1,0)</f>
        <v>1</v>
      </c>
      <c r="K880">
        <f>SUMIFS(Table1[time],Table1[repetition],Table1[[#This Row],[repetition]],Table1[config],Table1[[#This Row],[config]])</f>
        <v>32776742.014652085</v>
      </c>
      <c r="L880">
        <v>8</v>
      </c>
    </row>
    <row r="881" spans="1:12" x14ac:dyDescent="0.2">
      <c r="A881">
        <v>3</v>
      </c>
      <c r="B881" t="s">
        <v>42</v>
      </c>
      <c r="C881" t="s">
        <v>14</v>
      </c>
      <c r="D881">
        <v>0</v>
      </c>
      <c r="E881">
        <v>107672.99224762199</v>
      </c>
      <c r="F881">
        <v>0</v>
      </c>
      <c r="G881">
        <v>0</v>
      </c>
      <c r="H881">
        <v>0</v>
      </c>
      <c r="I881">
        <v>0</v>
      </c>
      <c r="J881">
        <f>IF(Table1[[#This Row],[time]]&lt;7200000,1,0)</f>
        <v>1</v>
      </c>
      <c r="K881">
        <f>SUMIFS(Table1[time],Table1[repetition],Table1[[#This Row],[repetition]],Table1[config],Table1[[#This Row],[config]])</f>
        <v>32776742.014652085</v>
      </c>
      <c r="L881">
        <v>8</v>
      </c>
    </row>
    <row r="882" spans="1:12" x14ac:dyDescent="0.2">
      <c r="A882">
        <v>3</v>
      </c>
      <c r="B882" t="s">
        <v>37</v>
      </c>
      <c r="C882" t="s">
        <v>14</v>
      </c>
      <c r="D882">
        <v>0</v>
      </c>
      <c r="E882">
        <v>185732.41676669501</v>
      </c>
      <c r="F882">
        <v>0</v>
      </c>
      <c r="G882">
        <v>0</v>
      </c>
      <c r="H882">
        <v>0</v>
      </c>
      <c r="I882">
        <v>0</v>
      </c>
      <c r="J882">
        <f>IF(Table1[[#This Row],[time]]&lt;7200000,1,0)</f>
        <v>1</v>
      </c>
      <c r="K882">
        <f>SUMIFS(Table1[time],Table1[repetition],Table1[[#This Row],[repetition]],Table1[config],Table1[[#This Row],[config]])</f>
        <v>32776742.014652085</v>
      </c>
      <c r="L882">
        <v>8</v>
      </c>
    </row>
    <row r="883" spans="1:12" x14ac:dyDescent="0.2">
      <c r="A883">
        <v>3</v>
      </c>
      <c r="B883" t="s">
        <v>57</v>
      </c>
      <c r="C883" t="s">
        <v>14</v>
      </c>
      <c r="D883">
        <v>0</v>
      </c>
      <c r="E883">
        <v>231983.65731164801</v>
      </c>
      <c r="F883">
        <v>1</v>
      </c>
      <c r="G883">
        <v>0</v>
      </c>
      <c r="H883">
        <v>2</v>
      </c>
      <c r="I883">
        <v>0</v>
      </c>
      <c r="J883">
        <f>IF(Table1[[#This Row],[time]]&lt;7200000,1,0)</f>
        <v>1</v>
      </c>
      <c r="K883">
        <f>SUMIFS(Table1[time],Table1[repetition],Table1[[#This Row],[repetition]],Table1[config],Table1[[#This Row],[config]])</f>
        <v>32776742.014652085</v>
      </c>
      <c r="L883">
        <v>8</v>
      </c>
    </row>
    <row r="884" spans="1:12" x14ac:dyDescent="0.2">
      <c r="A884">
        <v>3</v>
      </c>
      <c r="B884" t="s">
        <v>45</v>
      </c>
      <c r="C884" t="s">
        <v>14</v>
      </c>
      <c r="D884">
        <v>0</v>
      </c>
      <c r="E884">
        <v>285737.44816193299</v>
      </c>
      <c r="F884">
        <v>10</v>
      </c>
      <c r="G884">
        <v>0</v>
      </c>
      <c r="H884">
        <v>97</v>
      </c>
      <c r="I884">
        <v>0</v>
      </c>
      <c r="J884">
        <f>IF(Table1[[#This Row],[time]]&lt;7200000,1,0)</f>
        <v>1</v>
      </c>
      <c r="K884">
        <f>SUMIFS(Table1[time],Table1[repetition],Table1[[#This Row],[repetition]],Table1[config],Table1[[#This Row],[config]])</f>
        <v>32776742.014652085</v>
      </c>
      <c r="L884">
        <v>8</v>
      </c>
    </row>
    <row r="885" spans="1:12" x14ac:dyDescent="0.2">
      <c r="A885">
        <v>3</v>
      </c>
      <c r="B885" t="s">
        <v>50</v>
      </c>
      <c r="C885" t="s">
        <v>14</v>
      </c>
      <c r="D885">
        <v>0</v>
      </c>
      <c r="E885">
        <v>231108.10690792199</v>
      </c>
      <c r="F885">
        <v>4</v>
      </c>
      <c r="G885">
        <v>0</v>
      </c>
      <c r="H885">
        <v>42</v>
      </c>
      <c r="I885">
        <v>0</v>
      </c>
      <c r="J885">
        <f>IF(Table1[[#This Row],[time]]&lt;7200000,1,0)</f>
        <v>1</v>
      </c>
      <c r="K885">
        <f>SUMIFS(Table1[time],Table1[repetition],Table1[[#This Row],[repetition]],Table1[config],Table1[[#This Row],[config]])</f>
        <v>32776742.014652085</v>
      </c>
      <c r="L885">
        <v>8</v>
      </c>
    </row>
    <row r="886" spans="1:12" x14ac:dyDescent="0.2">
      <c r="A886">
        <v>3</v>
      </c>
      <c r="B886" t="s">
        <v>46</v>
      </c>
      <c r="C886" t="s">
        <v>14</v>
      </c>
      <c r="D886">
        <v>0</v>
      </c>
      <c r="E886">
        <v>268021.13937865902</v>
      </c>
      <c r="F886">
        <v>7</v>
      </c>
      <c r="G886">
        <v>0</v>
      </c>
      <c r="H886">
        <v>33</v>
      </c>
      <c r="I886">
        <v>0</v>
      </c>
      <c r="J886">
        <f>IF(Table1[[#This Row],[time]]&lt;7200000,1,0)</f>
        <v>1</v>
      </c>
      <c r="K886">
        <f>SUMIFS(Table1[time],Table1[repetition],Table1[[#This Row],[repetition]],Table1[config],Table1[[#This Row],[config]])</f>
        <v>32776742.014652085</v>
      </c>
      <c r="L886">
        <v>8</v>
      </c>
    </row>
    <row r="887" spans="1:12" x14ac:dyDescent="0.2">
      <c r="A887">
        <v>3</v>
      </c>
      <c r="B887" t="s">
        <v>28</v>
      </c>
      <c r="C887" t="s">
        <v>14</v>
      </c>
      <c r="D887">
        <v>0</v>
      </c>
      <c r="E887">
        <v>107751.354152336</v>
      </c>
      <c r="F887">
        <v>0</v>
      </c>
      <c r="G887">
        <v>0</v>
      </c>
      <c r="H887">
        <v>0</v>
      </c>
      <c r="I887">
        <v>0</v>
      </c>
      <c r="J887">
        <f>IF(Table1[[#This Row],[time]]&lt;7200000,1,0)</f>
        <v>1</v>
      </c>
      <c r="K887">
        <f>SUMIFS(Table1[time],Table1[repetition],Table1[[#This Row],[repetition]],Table1[config],Table1[[#This Row],[config]])</f>
        <v>32776742.014652085</v>
      </c>
      <c r="L887">
        <v>8</v>
      </c>
    </row>
    <row r="888" spans="1:12" x14ac:dyDescent="0.2">
      <c r="A888">
        <v>3</v>
      </c>
      <c r="B888" t="s">
        <v>31</v>
      </c>
      <c r="C888" t="s">
        <v>14</v>
      </c>
      <c r="D888">
        <v>0</v>
      </c>
      <c r="E888">
        <v>299536.16850962798</v>
      </c>
      <c r="F888">
        <v>0</v>
      </c>
      <c r="G888">
        <v>0</v>
      </c>
      <c r="H888">
        <v>12</v>
      </c>
      <c r="I888">
        <v>0</v>
      </c>
      <c r="J888">
        <f>IF(Table1[[#This Row],[time]]&lt;7200000,1,0)</f>
        <v>1</v>
      </c>
      <c r="K888">
        <f>SUMIFS(Table1[time],Table1[repetition],Table1[[#This Row],[repetition]],Table1[config],Table1[[#This Row],[config]])</f>
        <v>32776742.014652085</v>
      </c>
      <c r="L888">
        <v>8</v>
      </c>
    </row>
    <row r="889" spans="1:12" x14ac:dyDescent="0.2">
      <c r="A889">
        <v>3</v>
      </c>
      <c r="B889" t="s">
        <v>53</v>
      </c>
      <c r="C889" t="s">
        <v>14</v>
      </c>
      <c r="D889">
        <v>0</v>
      </c>
      <c r="E889">
        <v>185573.89184692799</v>
      </c>
      <c r="F889">
        <v>2</v>
      </c>
      <c r="G889">
        <v>0</v>
      </c>
      <c r="H889">
        <v>19</v>
      </c>
      <c r="I889">
        <v>0</v>
      </c>
      <c r="J889">
        <f>IF(Table1[[#This Row],[time]]&lt;7200000,1,0)</f>
        <v>1</v>
      </c>
      <c r="K889">
        <f>SUMIFS(Table1[time],Table1[repetition],Table1[[#This Row],[repetition]],Table1[config],Table1[[#This Row],[config]])</f>
        <v>32776742.014652085</v>
      </c>
      <c r="L889">
        <v>8</v>
      </c>
    </row>
    <row r="890" spans="1:12" x14ac:dyDescent="0.2">
      <c r="A890">
        <v>3</v>
      </c>
      <c r="B890" t="s">
        <v>39</v>
      </c>
      <c r="C890" t="s">
        <v>14</v>
      </c>
      <c r="D890">
        <v>0</v>
      </c>
      <c r="E890">
        <v>185571.857575792</v>
      </c>
      <c r="F890">
        <v>4</v>
      </c>
      <c r="G890">
        <v>0</v>
      </c>
      <c r="H890">
        <v>0</v>
      </c>
      <c r="I890">
        <v>0</v>
      </c>
      <c r="J890">
        <f>IF(Table1[[#This Row],[time]]&lt;7200000,1,0)</f>
        <v>1</v>
      </c>
      <c r="K890">
        <f>SUMIFS(Table1[time],Table1[repetition],Table1[[#This Row],[repetition]],Table1[config],Table1[[#This Row],[config]])</f>
        <v>32776742.014652085</v>
      </c>
      <c r="L890">
        <v>8</v>
      </c>
    </row>
    <row r="891" spans="1:12" x14ac:dyDescent="0.2">
      <c r="A891">
        <v>3</v>
      </c>
      <c r="B891" t="s">
        <v>49</v>
      </c>
      <c r="C891" t="s">
        <v>14</v>
      </c>
      <c r="D891">
        <v>0</v>
      </c>
      <c r="E891">
        <v>566327.28026714094</v>
      </c>
      <c r="F891">
        <v>0</v>
      </c>
      <c r="G891">
        <v>0</v>
      </c>
      <c r="H891">
        <v>0</v>
      </c>
      <c r="I891">
        <v>0</v>
      </c>
      <c r="J891">
        <f>IF(Table1[[#This Row],[time]]&lt;7200000,1,0)</f>
        <v>1</v>
      </c>
      <c r="K891">
        <f>SUMIFS(Table1[time],Table1[repetition],Table1[[#This Row],[repetition]],Table1[config],Table1[[#This Row],[config]])</f>
        <v>32776742.014652085</v>
      </c>
      <c r="L891">
        <v>8</v>
      </c>
    </row>
    <row r="892" spans="1:12" x14ac:dyDescent="0.2">
      <c r="A892">
        <v>3</v>
      </c>
      <c r="B892" t="s">
        <v>30</v>
      </c>
      <c r="C892" t="s">
        <v>14</v>
      </c>
      <c r="D892">
        <v>1</v>
      </c>
      <c r="E892">
        <v>241549.17012667199</v>
      </c>
      <c r="F892">
        <v>4</v>
      </c>
      <c r="G892">
        <v>0</v>
      </c>
      <c r="H892">
        <v>53</v>
      </c>
      <c r="I892">
        <v>1</v>
      </c>
      <c r="J892">
        <f>IF(Table1[[#This Row],[time]]&lt;7200000,1,0)</f>
        <v>1</v>
      </c>
      <c r="K892">
        <f>SUMIFS(Table1[time],Table1[repetition],Table1[[#This Row],[repetition]],Table1[config],Table1[[#This Row],[config]])</f>
        <v>32776742.014652085</v>
      </c>
      <c r="L892">
        <v>8</v>
      </c>
    </row>
    <row r="893" spans="1:12" x14ac:dyDescent="0.2">
      <c r="A893">
        <v>3</v>
      </c>
      <c r="B893" t="s">
        <v>55</v>
      </c>
      <c r="C893" t="s">
        <v>14</v>
      </c>
      <c r="D893">
        <v>6</v>
      </c>
      <c r="E893">
        <v>673724.37050100404</v>
      </c>
      <c r="F893">
        <v>0</v>
      </c>
      <c r="G893">
        <v>0</v>
      </c>
      <c r="H893">
        <v>0</v>
      </c>
      <c r="I893">
        <v>0</v>
      </c>
      <c r="J893">
        <f>IF(Table1[[#This Row],[time]]&lt;7200000,1,0)</f>
        <v>1</v>
      </c>
      <c r="K893">
        <f>SUMIFS(Table1[time],Table1[repetition],Table1[[#This Row],[repetition]],Table1[config],Table1[[#This Row],[config]])</f>
        <v>32776742.014652085</v>
      </c>
      <c r="L893">
        <v>8</v>
      </c>
    </row>
    <row r="894" spans="1:12" x14ac:dyDescent="0.2">
      <c r="A894">
        <v>3</v>
      </c>
      <c r="B894" t="s">
        <v>44</v>
      </c>
      <c r="C894" t="s">
        <v>14</v>
      </c>
      <c r="D894">
        <v>0</v>
      </c>
      <c r="E894">
        <v>7204145.3324952098</v>
      </c>
      <c r="F894">
        <v>27</v>
      </c>
      <c r="G894">
        <v>0</v>
      </c>
      <c r="H894">
        <v>215</v>
      </c>
      <c r="I894">
        <v>0</v>
      </c>
      <c r="J894">
        <f>IF(Table1[[#This Row],[time]]&lt;7200000,1,0)</f>
        <v>0</v>
      </c>
      <c r="K894">
        <f>SUMIFS(Table1[time],Table1[repetition],Table1[[#This Row],[repetition]],Table1[config],Table1[[#This Row],[config]])</f>
        <v>32776742.014652085</v>
      </c>
      <c r="L894">
        <v>8</v>
      </c>
    </row>
    <row r="895" spans="1:12" x14ac:dyDescent="0.2">
      <c r="A895">
        <v>3</v>
      </c>
      <c r="B895" t="s">
        <v>56</v>
      </c>
      <c r="C895" t="s">
        <v>14</v>
      </c>
      <c r="D895">
        <v>0</v>
      </c>
      <c r="E895">
        <v>3387628.6097341198</v>
      </c>
      <c r="F895">
        <v>3</v>
      </c>
      <c r="G895">
        <v>0</v>
      </c>
      <c r="H895">
        <v>82</v>
      </c>
      <c r="I895">
        <v>0</v>
      </c>
      <c r="J895">
        <f>IF(Table1[[#This Row],[time]]&lt;7200000,1,0)</f>
        <v>1</v>
      </c>
      <c r="K895">
        <f>SUMIFS(Table1[time],Table1[repetition],Table1[[#This Row],[repetition]],Table1[config],Table1[[#This Row],[config]])</f>
        <v>32776742.014652085</v>
      </c>
      <c r="L895">
        <v>8</v>
      </c>
    </row>
    <row r="896" spans="1:12" x14ac:dyDescent="0.2">
      <c r="A896">
        <v>3</v>
      </c>
      <c r="B896" t="s">
        <v>47</v>
      </c>
      <c r="C896" t="s">
        <v>14</v>
      </c>
      <c r="D896">
        <v>0</v>
      </c>
      <c r="E896">
        <v>494133.60865600401</v>
      </c>
      <c r="F896">
        <v>2</v>
      </c>
      <c r="G896">
        <v>0</v>
      </c>
      <c r="H896">
        <v>23</v>
      </c>
      <c r="I896">
        <v>0</v>
      </c>
      <c r="J896">
        <f>IF(Table1[[#This Row],[time]]&lt;7200000,1,0)</f>
        <v>1</v>
      </c>
      <c r="K896">
        <f>SUMIFS(Table1[time],Table1[repetition],Table1[[#This Row],[repetition]],Table1[config],Table1[[#This Row],[config]])</f>
        <v>32776742.014652085</v>
      </c>
      <c r="L896">
        <v>8</v>
      </c>
    </row>
    <row r="897" spans="1:12" x14ac:dyDescent="0.2">
      <c r="A897">
        <v>3</v>
      </c>
      <c r="B897" t="s">
        <v>41</v>
      </c>
      <c r="C897" t="s">
        <v>14</v>
      </c>
      <c r="D897">
        <v>0</v>
      </c>
      <c r="E897">
        <v>1187835.82753641</v>
      </c>
      <c r="F897">
        <v>6</v>
      </c>
      <c r="G897">
        <v>0</v>
      </c>
      <c r="H897">
        <v>42</v>
      </c>
      <c r="I897">
        <v>0</v>
      </c>
      <c r="J897">
        <f>IF(Table1[[#This Row],[time]]&lt;7200000,1,0)</f>
        <v>1</v>
      </c>
      <c r="K897">
        <f>SUMIFS(Table1[time],Table1[repetition],Table1[[#This Row],[repetition]],Table1[config],Table1[[#This Row],[config]])</f>
        <v>32776742.014652085</v>
      </c>
      <c r="L897">
        <v>8</v>
      </c>
    </row>
    <row r="898" spans="1:12" x14ac:dyDescent="0.2">
      <c r="A898">
        <v>3</v>
      </c>
      <c r="B898" t="s">
        <v>32</v>
      </c>
      <c r="C898" t="s">
        <v>14</v>
      </c>
      <c r="D898">
        <v>0</v>
      </c>
      <c r="E898">
        <v>7204407.7995126098</v>
      </c>
      <c r="F898">
        <v>1</v>
      </c>
      <c r="G898">
        <v>0</v>
      </c>
      <c r="H898">
        <v>0</v>
      </c>
      <c r="I898">
        <v>0</v>
      </c>
      <c r="J898">
        <f>IF(Table1[[#This Row],[time]]&lt;7200000,1,0)</f>
        <v>0</v>
      </c>
      <c r="K898">
        <f>SUMIFS(Table1[time],Table1[repetition],Table1[[#This Row],[repetition]],Table1[config],Table1[[#This Row],[config]])</f>
        <v>32776742.014652085</v>
      </c>
      <c r="L898">
        <v>8</v>
      </c>
    </row>
    <row r="899" spans="1:12" x14ac:dyDescent="0.2">
      <c r="A899">
        <v>3</v>
      </c>
      <c r="B899" t="s">
        <v>35</v>
      </c>
      <c r="C899" t="s">
        <v>14</v>
      </c>
      <c r="D899">
        <v>0</v>
      </c>
      <c r="E899">
        <v>7204610.0460430598</v>
      </c>
      <c r="F899">
        <v>0</v>
      </c>
      <c r="G899">
        <v>0</v>
      </c>
      <c r="H899">
        <v>0</v>
      </c>
      <c r="I899">
        <v>0</v>
      </c>
      <c r="J899">
        <f>IF(Table1[[#This Row],[time]]&lt;7200000,1,0)</f>
        <v>0</v>
      </c>
      <c r="K899">
        <f>SUMIFS(Table1[time],Table1[repetition],Table1[[#This Row],[repetition]],Table1[config],Table1[[#This Row],[config]])</f>
        <v>32776742.014652085</v>
      </c>
      <c r="L899">
        <v>8</v>
      </c>
    </row>
    <row r="900" spans="1:12" x14ac:dyDescent="0.2">
      <c r="A900">
        <v>3</v>
      </c>
      <c r="B900" t="s">
        <v>36</v>
      </c>
      <c r="C900" t="s">
        <v>14</v>
      </c>
      <c r="D900">
        <v>1</v>
      </c>
      <c r="E900">
        <v>497113.199457991</v>
      </c>
      <c r="F900">
        <v>0</v>
      </c>
      <c r="G900">
        <v>0</v>
      </c>
      <c r="H900">
        <v>0</v>
      </c>
      <c r="I900">
        <v>0</v>
      </c>
      <c r="J900">
        <f>IF(Table1[[#This Row],[time]]&lt;7200000,1,0)</f>
        <v>1</v>
      </c>
      <c r="K900">
        <f>SUMIFS(Table1[time],Table1[repetition],Table1[[#This Row],[repetition]],Table1[config],Table1[[#This Row],[config]])</f>
        <v>32776742.014652085</v>
      </c>
      <c r="L900">
        <v>8</v>
      </c>
    </row>
    <row r="901" spans="1:12" x14ac:dyDescent="0.2">
      <c r="A901">
        <v>3</v>
      </c>
      <c r="B901" t="s">
        <v>52</v>
      </c>
      <c r="C901" t="s">
        <v>14</v>
      </c>
      <c r="D901">
        <v>0</v>
      </c>
      <c r="E901">
        <v>1057025.4575409901</v>
      </c>
      <c r="F901">
        <v>1</v>
      </c>
      <c r="G901">
        <v>0</v>
      </c>
      <c r="H901">
        <v>40</v>
      </c>
      <c r="I901">
        <v>0</v>
      </c>
      <c r="J901">
        <f>IF(Table1[[#This Row],[time]]&lt;7200000,1,0)</f>
        <v>1</v>
      </c>
      <c r="K901">
        <f>SUMIFS(Table1[time],Table1[repetition],Table1[[#This Row],[repetition]],Table1[config],Table1[[#This Row],[config]])</f>
        <v>32776742.014652085</v>
      </c>
      <c r="L901">
        <v>8</v>
      </c>
    </row>
    <row r="902" spans="1:12" x14ac:dyDescent="0.2">
      <c r="A902">
        <v>1</v>
      </c>
      <c r="B902" t="s">
        <v>29</v>
      </c>
      <c r="C902" t="s">
        <v>15</v>
      </c>
      <c r="D902">
        <v>0</v>
      </c>
      <c r="E902">
        <v>34531.499505043001</v>
      </c>
      <c r="F902">
        <v>0</v>
      </c>
      <c r="G902">
        <v>0</v>
      </c>
      <c r="H902">
        <v>28</v>
      </c>
      <c r="I902">
        <v>0</v>
      </c>
      <c r="J902">
        <f>IF(Table1[[#This Row],[time]]&lt;7200000,1,0)</f>
        <v>1</v>
      </c>
      <c r="K902">
        <f>SUMIFS(Table1[time],Table1[repetition],Table1[[#This Row],[repetition]],Table1[config],Table1[[#This Row],[config]])</f>
        <v>1994696.1103649796</v>
      </c>
      <c r="L902">
        <v>9</v>
      </c>
    </row>
    <row r="903" spans="1:12" x14ac:dyDescent="0.2">
      <c r="A903">
        <v>1</v>
      </c>
      <c r="B903" t="s">
        <v>44</v>
      </c>
      <c r="C903" t="s">
        <v>15</v>
      </c>
      <c r="D903">
        <v>0</v>
      </c>
      <c r="E903">
        <v>69895.857972092897</v>
      </c>
      <c r="F903">
        <v>27</v>
      </c>
      <c r="G903">
        <v>0</v>
      </c>
      <c r="H903">
        <v>215</v>
      </c>
      <c r="I903">
        <v>0</v>
      </c>
      <c r="J903">
        <f>IF(Table1[[#This Row],[time]]&lt;7200000,1,0)</f>
        <v>1</v>
      </c>
      <c r="K903">
        <f>SUMIFS(Table1[time],Table1[repetition],Table1[[#This Row],[repetition]],Table1[config],Table1[[#This Row],[config]])</f>
        <v>1994696.1103649796</v>
      </c>
      <c r="L903">
        <v>9</v>
      </c>
    </row>
    <row r="904" spans="1:12" x14ac:dyDescent="0.2">
      <c r="A904">
        <v>1</v>
      </c>
      <c r="B904" t="s">
        <v>31</v>
      </c>
      <c r="C904" t="s">
        <v>15</v>
      </c>
      <c r="D904">
        <v>0</v>
      </c>
      <c r="E904">
        <v>73852.791644167097</v>
      </c>
      <c r="F904">
        <v>0</v>
      </c>
      <c r="G904">
        <v>0</v>
      </c>
      <c r="H904">
        <v>12</v>
      </c>
      <c r="I904">
        <v>0</v>
      </c>
      <c r="J904">
        <f>IF(Table1[[#This Row],[time]]&lt;7200000,1,0)</f>
        <v>1</v>
      </c>
      <c r="K904">
        <f>SUMIFS(Table1[time],Table1[repetition],Table1[[#This Row],[repetition]],Table1[config],Table1[[#This Row],[config]])</f>
        <v>1994696.1103649796</v>
      </c>
      <c r="L904">
        <v>9</v>
      </c>
    </row>
    <row r="905" spans="1:12" x14ac:dyDescent="0.2">
      <c r="A905">
        <v>1</v>
      </c>
      <c r="B905" t="s">
        <v>43</v>
      </c>
      <c r="C905" t="s">
        <v>15</v>
      </c>
      <c r="D905">
        <v>0</v>
      </c>
      <c r="E905">
        <v>41294.778467155898</v>
      </c>
      <c r="F905">
        <v>0</v>
      </c>
      <c r="G905">
        <v>0</v>
      </c>
      <c r="H905">
        <v>0</v>
      </c>
      <c r="I905">
        <v>0</v>
      </c>
      <c r="J905">
        <f>IF(Table1[[#This Row],[time]]&lt;7200000,1,0)</f>
        <v>1</v>
      </c>
      <c r="K905">
        <f>SUMIFS(Table1[time],Table1[repetition],Table1[[#This Row],[repetition]],Table1[config],Table1[[#This Row],[config]])</f>
        <v>1994696.1103649796</v>
      </c>
      <c r="L905">
        <v>9</v>
      </c>
    </row>
    <row r="906" spans="1:12" x14ac:dyDescent="0.2">
      <c r="A906">
        <v>1</v>
      </c>
      <c r="B906" t="s">
        <v>28</v>
      </c>
      <c r="C906" t="s">
        <v>15</v>
      </c>
      <c r="D906">
        <v>0</v>
      </c>
      <c r="E906">
        <v>75645.569466985704</v>
      </c>
      <c r="F906">
        <v>0</v>
      </c>
      <c r="G906">
        <v>0</v>
      </c>
      <c r="H906">
        <v>0</v>
      </c>
      <c r="I906">
        <v>0</v>
      </c>
      <c r="J906">
        <f>IF(Table1[[#This Row],[time]]&lt;7200000,1,0)</f>
        <v>1</v>
      </c>
      <c r="K906">
        <f>SUMIFS(Table1[time],Table1[repetition],Table1[[#This Row],[repetition]],Table1[config],Table1[[#This Row],[config]])</f>
        <v>1994696.1103649796</v>
      </c>
      <c r="L906">
        <v>9</v>
      </c>
    </row>
    <row r="907" spans="1:12" x14ac:dyDescent="0.2">
      <c r="A907">
        <v>1</v>
      </c>
      <c r="B907" t="s">
        <v>38</v>
      </c>
      <c r="C907" t="s">
        <v>15</v>
      </c>
      <c r="D907">
        <v>0</v>
      </c>
      <c r="E907">
        <v>71997.562757227497</v>
      </c>
      <c r="F907">
        <v>2</v>
      </c>
      <c r="G907">
        <v>0</v>
      </c>
      <c r="H907">
        <v>8</v>
      </c>
      <c r="I907">
        <v>0</v>
      </c>
      <c r="J907">
        <f>IF(Table1[[#This Row],[time]]&lt;7200000,1,0)</f>
        <v>1</v>
      </c>
      <c r="K907">
        <f>SUMIFS(Table1[time],Table1[repetition],Table1[[#This Row],[repetition]],Table1[config],Table1[[#This Row],[config]])</f>
        <v>1994696.1103649796</v>
      </c>
      <c r="L907">
        <v>9</v>
      </c>
    </row>
    <row r="908" spans="1:12" x14ac:dyDescent="0.2">
      <c r="A908">
        <v>1</v>
      </c>
      <c r="B908" t="s">
        <v>35</v>
      </c>
      <c r="C908" t="s">
        <v>15</v>
      </c>
      <c r="D908">
        <v>0</v>
      </c>
      <c r="E908">
        <v>87023.6746519804</v>
      </c>
      <c r="F908">
        <v>0</v>
      </c>
      <c r="G908">
        <v>0</v>
      </c>
      <c r="H908">
        <v>0</v>
      </c>
      <c r="I908">
        <v>0</v>
      </c>
      <c r="J908">
        <f>IF(Table1[[#This Row],[time]]&lt;7200000,1,0)</f>
        <v>1</v>
      </c>
      <c r="K908">
        <f>SUMIFS(Table1[time],Table1[repetition],Table1[[#This Row],[repetition]],Table1[config],Table1[[#This Row],[config]])</f>
        <v>1994696.1103649796</v>
      </c>
      <c r="L908">
        <v>9</v>
      </c>
    </row>
    <row r="909" spans="1:12" x14ac:dyDescent="0.2">
      <c r="A909">
        <v>1</v>
      </c>
      <c r="B909" t="s">
        <v>34</v>
      </c>
      <c r="C909" t="s">
        <v>15</v>
      </c>
      <c r="D909">
        <v>0</v>
      </c>
      <c r="E909">
        <v>69163.298454135598</v>
      </c>
      <c r="F909">
        <v>1</v>
      </c>
      <c r="G909">
        <v>0</v>
      </c>
      <c r="H909">
        <v>0</v>
      </c>
      <c r="I909">
        <v>0</v>
      </c>
      <c r="J909">
        <f>IF(Table1[[#This Row],[time]]&lt;7200000,1,0)</f>
        <v>1</v>
      </c>
      <c r="K909">
        <f>SUMIFS(Table1[time],Table1[repetition],Table1[[#This Row],[repetition]],Table1[config],Table1[[#This Row],[config]])</f>
        <v>1994696.1103649796</v>
      </c>
      <c r="L909">
        <v>9</v>
      </c>
    </row>
    <row r="910" spans="1:12" x14ac:dyDescent="0.2">
      <c r="A910">
        <v>1</v>
      </c>
      <c r="B910" t="s">
        <v>32</v>
      </c>
      <c r="C910" t="s">
        <v>15</v>
      </c>
      <c r="D910">
        <v>0</v>
      </c>
      <c r="E910">
        <v>63492.541954852597</v>
      </c>
      <c r="F910">
        <v>1</v>
      </c>
      <c r="G910">
        <v>0</v>
      </c>
      <c r="H910">
        <v>0</v>
      </c>
      <c r="I910">
        <v>0</v>
      </c>
      <c r="J910">
        <f>IF(Table1[[#This Row],[time]]&lt;7200000,1,0)</f>
        <v>1</v>
      </c>
      <c r="K910">
        <f>SUMIFS(Table1[time],Table1[repetition],Table1[[#This Row],[repetition]],Table1[config],Table1[[#This Row],[config]])</f>
        <v>1994696.1103649796</v>
      </c>
      <c r="L910">
        <v>9</v>
      </c>
    </row>
    <row r="911" spans="1:12" x14ac:dyDescent="0.2">
      <c r="A911">
        <v>1</v>
      </c>
      <c r="B911" t="s">
        <v>48</v>
      </c>
      <c r="C911" t="s">
        <v>15</v>
      </c>
      <c r="D911">
        <v>0</v>
      </c>
      <c r="E911">
        <v>69922.145946882607</v>
      </c>
      <c r="F911">
        <v>0</v>
      </c>
      <c r="G911">
        <v>0</v>
      </c>
      <c r="H911">
        <v>0</v>
      </c>
      <c r="I911">
        <v>0</v>
      </c>
      <c r="J911">
        <f>IF(Table1[[#This Row],[time]]&lt;7200000,1,0)</f>
        <v>1</v>
      </c>
      <c r="K911">
        <f>SUMIFS(Table1[time],Table1[repetition],Table1[[#This Row],[repetition]],Table1[config],Table1[[#This Row],[config]])</f>
        <v>1994696.1103649796</v>
      </c>
      <c r="L911">
        <v>9</v>
      </c>
    </row>
    <row r="912" spans="1:12" x14ac:dyDescent="0.2">
      <c r="A912">
        <v>1</v>
      </c>
      <c r="B912" t="s">
        <v>37</v>
      </c>
      <c r="C912" t="s">
        <v>15</v>
      </c>
      <c r="D912">
        <v>0</v>
      </c>
      <c r="E912">
        <v>62421.878383029201</v>
      </c>
      <c r="F912">
        <v>0</v>
      </c>
      <c r="G912">
        <v>0</v>
      </c>
      <c r="H912">
        <v>0</v>
      </c>
      <c r="I912">
        <v>0</v>
      </c>
      <c r="J912">
        <f>IF(Table1[[#This Row],[time]]&lt;7200000,1,0)</f>
        <v>1</v>
      </c>
      <c r="K912">
        <f>SUMIFS(Table1[time],Table1[repetition],Table1[[#This Row],[repetition]],Table1[config],Table1[[#This Row],[config]])</f>
        <v>1994696.1103649796</v>
      </c>
      <c r="L912">
        <v>9</v>
      </c>
    </row>
    <row r="913" spans="1:12" x14ac:dyDescent="0.2">
      <c r="A913">
        <v>1</v>
      </c>
      <c r="B913" t="s">
        <v>51</v>
      </c>
      <c r="C913" t="s">
        <v>15</v>
      </c>
      <c r="D913">
        <v>0</v>
      </c>
      <c r="E913">
        <v>36353.634289931499</v>
      </c>
      <c r="F913">
        <v>0</v>
      </c>
      <c r="G913">
        <v>0</v>
      </c>
      <c r="H913">
        <v>0</v>
      </c>
      <c r="I913">
        <v>0</v>
      </c>
      <c r="J913">
        <f>IF(Table1[[#This Row],[time]]&lt;7200000,1,0)</f>
        <v>1</v>
      </c>
      <c r="K913">
        <f>SUMIFS(Table1[time],Table1[repetition],Table1[[#This Row],[repetition]],Table1[config],Table1[[#This Row],[config]])</f>
        <v>1994696.1103649796</v>
      </c>
      <c r="L913">
        <v>9</v>
      </c>
    </row>
    <row r="914" spans="1:12" x14ac:dyDescent="0.2">
      <c r="A914">
        <v>1</v>
      </c>
      <c r="B914" t="s">
        <v>52</v>
      </c>
      <c r="C914" t="s">
        <v>15</v>
      </c>
      <c r="D914">
        <v>0</v>
      </c>
      <c r="E914">
        <v>69043.701163027406</v>
      </c>
      <c r="F914">
        <v>1</v>
      </c>
      <c r="G914">
        <v>0</v>
      </c>
      <c r="H914">
        <v>40</v>
      </c>
      <c r="I914">
        <v>0</v>
      </c>
      <c r="J914">
        <f>IF(Table1[[#This Row],[time]]&lt;7200000,1,0)</f>
        <v>1</v>
      </c>
      <c r="K914">
        <f>SUMIFS(Table1[time],Table1[repetition],Table1[[#This Row],[repetition]],Table1[config],Table1[[#This Row],[config]])</f>
        <v>1994696.1103649796</v>
      </c>
      <c r="L914">
        <v>9</v>
      </c>
    </row>
    <row r="915" spans="1:12" x14ac:dyDescent="0.2">
      <c r="A915">
        <v>1</v>
      </c>
      <c r="B915" t="s">
        <v>33</v>
      </c>
      <c r="C915" t="s">
        <v>15</v>
      </c>
      <c r="D915">
        <v>0</v>
      </c>
      <c r="E915">
        <v>75246.628982014896</v>
      </c>
      <c r="F915">
        <v>0</v>
      </c>
      <c r="G915">
        <v>0</v>
      </c>
      <c r="H915">
        <v>0</v>
      </c>
      <c r="I915">
        <v>0</v>
      </c>
      <c r="J915">
        <f>IF(Table1[[#This Row],[time]]&lt;7200000,1,0)</f>
        <v>1</v>
      </c>
      <c r="K915">
        <f>SUMIFS(Table1[time],Table1[repetition],Table1[[#This Row],[repetition]],Table1[config],Table1[[#This Row],[config]])</f>
        <v>1994696.1103649796</v>
      </c>
      <c r="L915">
        <v>9</v>
      </c>
    </row>
    <row r="916" spans="1:12" x14ac:dyDescent="0.2">
      <c r="A916">
        <v>1</v>
      </c>
      <c r="B916" t="s">
        <v>40</v>
      </c>
      <c r="C916" t="s">
        <v>15</v>
      </c>
      <c r="D916">
        <v>0</v>
      </c>
      <c r="E916">
        <v>213620.37830706601</v>
      </c>
      <c r="F916">
        <v>0</v>
      </c>
      <c r="G916">
        <v>0</v>
      </c>
      <c r="H916">
        <v>5</v>
      </c>
      <c r="I916">
        <v>0</v>
      </c>
      <c r="J916">
        <f>IF(Table1[[#This Row],[time]]&lt;7200000,1,0)</f>
        <v>1</v>
      </c>
      <c r="K916">
        <f>SUMIFS(Table1[time],Table1[repetition],Table1[[#This Row],[repetition]],Table1[config],Table1[[#This Row],[config]])</f>
        <v>1994696.1103649796</v>
      </c>
      <c r="L916">
        <v>9</v>
      </c>
    </row>
    <row r="917" spans="1:12" x14ac:dyDescent="0.2">
      <c r="A917">
        <v>1</v>
      </c>
      <c r="B917" t="s">
        <v>50</v>
      </c>
      <c r="C917" t="s">
        <v>15</v>
      </c>
      <c r="D917">
        <v>0</v>
      </c>
      <c r="E917">
        <v>32503.5194368101</v>
      </c>
      <c r="F917">
        <v>4</v>
      </c>
      <c r="G917">
        <v>0</v>
      </c>
      <c r="H917">
        <v>42</v>
      </c>
      <c r="I917">
        <v>0</v>
      </c>
      <c r="J917">
        <f>IF(Table1[[#This Row],[time]]&lt;7200000,1,0)</f>
        <v>1</v>
      </c>
      <c r="K917">
        <f>SUMIFS(Table1[time],Table1[repetition],Table1[[#This Row],[repetition]],Table1[config],Table1[[#This Row],[config]])</f>
        <v>1994696.1103649796</v>
      </c>
      <c r="L917">
        <v>9</v>
      </c>
    </row>
    <row r="918" spans="1:12" x14ac:dyDescent="0.2">
      <c r="A918">
        <v>1</v>
      </c>
      <c r="B918" t="s">
        <v>42</v>
      </c>
      <c r="C918" t="s">
        <v>15</v>
      </c>
      <c r="D918">
        <v>0</v>
      </c>
      <c r="E918">
        <v>68961.368686053902</v>
      </c>
      <c r="F918">
        <v>0</v>
      </c>
      <c r="G918">
        <v>0</v>
      </c>
      <c r="H918">
        <v>0</v>
      </c>
      <c r="I918">
        <v>0</v>
      </c>
      <c r="J918">
        <f>IF(Table1[[#This Row],[time]]&lt;7200000,1,0)</f>
        <v>1</v>
      </c>
      <c r="K918">
        <f>SUMIFS(Table1[time],Table1[repetition],Table1[[#This Row],[repetition]],Table1[config],Table1[[#This Row],[config]])</f>
        <v>1994696.1103649796</v>
      </c>
      <c r="L918">
        <v>9</v>
      </c>
    </row>
    <row r="919" spans="1:12" x14ac:dyDescent="0.2">
      <c r="A919">
        <v>1</v>
      </c>
      <c r="B919" t="s">
        <v>56</v>
      </c>
      <c r="C919" t="s">
        <v>15</v>
      </c>
      <c r="D919">
        <v>0</v>
      </c>
      <c r="E919">
        <v>36226.206363178702</v>
      </c>
      <c r="F919">
        <v>3</v>
      </c>
      <c r="G919">
        <v>0</v>
      </c>
      <c r="H919">
        <v>82</v>
      </c>
      <c r="I919">
        <v>0</v>
      </c>
      <c r="J919">
        <f>IF(Table1[[#This Row],[time]]&lt;7200000,1,0)</f>
        <v>1</v>
      </c>
      <c r="K919">
        <f>SUMIFS(Table1[time],Table1[repetition],Table1[[#This Row],[repetition]],Table1[config],Table1[[#This Row],[config]])</f>
        <v>1994696.1103649796</v>
      </c>
      <c r="L919">
        <v>9</v>
      </c>
    </row>
    <row r="920" spans="1:12" x14ac:dyDescent="0.2">
      <c r="A920">
        <v>1</v>
      </c>
      <c r="B920" t="s">
        <v>45</v>
      </c>
      <c r="C920" t="s">
        <v>15</v>
      </c>
      <c r="D920">
        <v>0</v>
      </c>
      <c r="E920">
        <v>72776.711745653301</v>
      </c>
      <c r="F920">
        <v>10</v>
      </c>
      <c r="G920">
        <v>0</v>
      </c>
      <c r="H920">
        <v>97</v>
      </c>
      <c r="I920">
        <v>0</v>
      </c>
      <c r="J920">
        <f>IF(Table1[[#This Row],[time]]&lt;7200000,1,0)</f>
        <v>1</v>
      </c>
      <c r="K920">
        <f>SUMIFS(Table1[time],Table1[repetition],Table1[[#This Row],[repetition]],Table1[config],Table1[[#This Row],[config]])</f>
        <v>1994696.1103649796</v>
      </c>
      <c r="L920">
        <v>9</v>
      </c>
    </row>
    <row r="921" spans="1:12" x14ac:dyDescent="0.2">
      <c r="A921">
        <v>1</v>
      </c>
      <c r="B921" t="s">
        <v>53</v>
      </c>
      <c r="C921" t="s">
        <v>15</v>
      </c>
      <c r="D921">
        <v>0</v>
      </c>
      <c r="E921">
        <v>68942.630117293404</v>
      </c>
      <c r="F921">
        <v>2</v>
      </c>
      <c r="G921">
        <v>0</v>
      </c>
      <c r="H921">
        <v>19</v>
      </c>
      <c r="I921">
        <v>0</v>
      </c>
      <c r="J921">
        <f>IF(Table1[[#This Row],[time]]&lt;7200000,1,0)</f>
        <v>1</v>
      </c>
      <c r="K921">
        <f>SUMIFS(Table1[time],Table1[repetition],Table1[[#This Row],[repetition]],Table1[config],Table1[[#This Row],[config]])</f>
        <v>1994696.1103649796</v>
      </c>
      <c r="L921">
        <v>9</v>
      </c>
    </row>
    <row r="922" spans="1:12" x14ac:dyDescent="0.2">
      <c r="A922">
        <v>1</v>
      </c>
      <c r="B922" t="s">
        <v>41</v>
      </c>
      <c r="C922" t="s">
        <v>15</v>
      </c>
      <c r="D922">
        <v>0</v>
      </c>
      <c r="E922">
        <v>65872.397470287906</v>
      </c>
      <c r="F922">
        <v>6</v>
      </c>
      <c r="G922">
        <v>0</v>
      </c>
      <c r="H922">
        <v>42</v>
      </c>
      <c r="I922">
        <v>0</v>
      </c>
      <c r="J922">
        <f>IF(Table1[[#This Row],[time]]&lt;7200000,1,0)</f>
        <v>1</v>
      </c>
      <c r="K922">
        <f>SUMIFS(Table1[time],Table1[repetition],Table1[[#This Row],[repetition]],Table1[config],Table1[[#This Row],[config]])</f>
        <v>1994696.1103649796</v>
      </c>
      <c r="L922">
        <v>9</v>
      </c>
    </row>
    <row r="923" spans="1:12" x14ac:dyDescent="0.2">
      <c r="A923">
        <v>1</v>
      </c>
      <c r="B923" t="s">
        <v>30</v>
      </c>
      <c r="C923" t="s">
        <v>15</v>
      </c>
      <c r="D923">
        <v>0</v>
      </c>
      <c r="E923">
        <v>70523.773851804406</v>
      </c>
      <c r="F923">
        <v>4</v>
      </c>
      <c r="G923">
        <v>0</v>
      </c>
      <c r="H923">
        <v>53</v>
      </c>
      <c r="I923">
        <v>0</v>
      </c>
      <c r="J923">
        <f>IF(Table1[[#This Row],[time]]&lt;7200000,1,0)</f>
        <v>1</v>
      </c>
      <c r="K923">
        <f>SUMIFS(Table1[time],Table1[repetition],Table1[[#This Row],[repetition]],Table1[config],Table1[[#This Row],[config]])</f>
        <v>1994696.1103649796</v>
      </c>
      <c r="L923">
        <v>9</v>
      </c>
    </row>
    <row r="924" spans="1:12" x14ac:dyDescent="0.2">
      <c r="A924">
        <v>1</v>
      </c>
      <c r="B924" t="s">
        <v>54</v>
      </c>
      <c r="C924" t="s">
        <v>15</v>
      </c>
      <c r="D924">
        <v>0</v>
      </c>
      <c r="E924">
        <v>72799.067044164898</v>
      </c>
      <c r="F924">
        <v>0</v>
      </c>
      <c r="G924">
        <v>0</v>
      </c>
      <c r="H924">
        <v>0</v>
      </c>
      <c r="I924">
        <v>0</v>
      </c>
      <c r="J924">
        <f>IF(Table1[[#This Row],[time]]&lt;7200000,1,0)</f>
        <v>1</v>
      </c>
      <c r="K924">
        <f>SUMIFS(Table1[time],Table1[repetition],Table1[[#This Row],[repetition]],Table1[config],Table1[[#This Row],[config]])</f>
        <v>1994696.1103649796</v>
      </c>
      <c r="L924">
        <v>9</v>
      </c>
    </row>
    <row r="925" spans="1:12" x14ac:dyDescent="0.2">
      <c r="A925">
        <v>1</v>
      </c>
      <c r="B925" t="s">
        <v>39</v>
      </c>
      <c r="C925" t="s">
        <v>15</v>
      </c>
      <c r="D925">
        <v>0</v>
      </c>
      <c r="E925">
        <v>58462.795370258304</v>
      </c>
      <c r="F925">
        <v>4</v>
      </c>
      <c r="G925">
        <v>0</v>
      </c>
      <c r="H925">
        <v>0</v>
      </c>
      <c r="I925">
        <v>0</v>
      </c>
      <c r="J925">
        <f>IF(Table1[[#This Row],[time]]&lt;7200000,1,0)</f>
        <v>1</v>
      </c>
      <c r="K925">
        <f>SUMIFS(Table1[time],Table1[repetition],Table1[[#This Row],[repetition]],Table1[config],Table1[[#This Row],[config]])</f>
        <v>1994696.1103649796</v>
      </c>
      <c r="L925">
        <v>9</v>
      </c>
    </row>
    <row r="926" spans="1:12" x14ac:dyDescent="0.2">
      <c r="A926">
        <v>1</v>
      </c>
      <c r="B926" t="s">
        <v>49</v>
      </c>
      <c r="C926" t="s">
        <v>15</v>
      </c>
      <c r="D926">
        <v>0</v>
      </c>
      <c r="E926">
        <v>62671.929419972003</v>
      </c>
      <c r="F926">
        <v>0</v>
      </c>
      <c r="G926">
        <v>0</v>
      </c>
      <c r="H926">
        <v>0</v>
      </c>
      <c r="I926">
        <v>0</v>
      </c>
      <c r="J926">
        <f>IF(Table1[[#This Row],[time]]&lt;7200000,1,0)</f>
        <v>1</v>
      </c>
      <c r="K926">
        <f>SUMIFS(Table1[time],Table1[repetition],Table1[[#This Row],[repetition]],Table1[config],Table1[[#This Row],[config]])</f>
        <v>1994696.1103649796</v>
      </c>
      <c r="L926">
        <v>9</v>
      </c>
    </row>
    <row r="927" spans="1:12" x14ac:dyDescent="0.2">
      <c r="A927">
        <v>1</v>
      </c>
      <c r="B927" t="s">
        <v>47</v>
      </c>
      <c r="C927" t="s">
        <v>15</v>
      </c>
      <c r="D927">
        <v>0</v>
      </c>
      <c r="E927">
        <v>63759.590945206503</v>
      </c>
      <c r="F927">
        <v>2</v>
      </c>
      <c r="G927">
        <v>0</v>
      </c>
      <c r="H927">
        <v>23</v>
      </c>
      <c r="I927">
        <v>0</v>
      </c>
      <c r="J927">
        <f>IF(Table1[[#This Row],[time]]&lt;7200000,1,0)</f>
        <v>1</v>
      </c>
      <c r="K927">
        <f>SUMIFS(Table1[time],Table1[repetition],Table1[[#This Row],[repetition]],Table1[config],Table1[[#This Row],[config]])</f>
        <v>1994696.1103649796</v>
      </c>
      <c r="L927">
        <v>9</v>
      </c>
    </row>
    <row r="928" spans="1:12" x14ac:dyDescent="0.2">
      <c r="A928">
        <v>1</v>
      </c>
      <c r="B928" t="s">
        <v>57</v>
      </c>
      <c r="C928" t="s">
        <v>15</v>
      </c>
      <c r="D928">
        <v>0</v>
      </c>
      <c r="E928">
        <v>67372.449368238405</v>
      </c>
      <c r="F928">
        <v>1</v>
      </c>
      <c r="G928">
        <v>0</v>
      </c>
      <c r="H928">
        <v>2</v>
      </c>
      <c r="I928">
        <v>0</v>
      </c>
      <c r="J928">
        <f>IF(Table1[[#This Row],[time]]&lt;7200000,1,0)</f>
        <v>1</v>
      </c>
      <c r="K928">
        <f>SUMIFS(Table1[time],Table1[repetition],Table1[[#This Row],[repetition]],Table1[config],Table1[[#This Row],[config]])</f>
        <v>1994696.1103649796</v>
      </c>
      <c r="L928">
        <v>9</v>
      </c>
    </row>
    <row r="929" spans="1:12" x14ac:dyDescent="0.2">
      <c r="A929">
        <v>1</v>
      </c>
      <c r="B929" t="s">
        <v>46</v>
      </c>
      <c r="C929" t="s">
        <v>15</v>
      </c>
      <c r="D929">
        <v>0</v>
      </c>
      <c r="E929">
        <v>37300.512523390302</v>
      </c>
      <c r="F929">
        <v>7</v>
      </c>
      <c r="G929">
        <v>0</v>
      </c>
      <c r="H929">
        <v>33</v>
      </c>
      <c r="I929">
        <v>0</v>
      </c>
      <c r="J929">
        <f>IF(Table1[[#This Row],[time]]&lt;7200000,1,0)</f>
        <v>1</v>
      </c>
      <c r="K929">
        <f>SUMIFS(Table1[time],Table1[repetition],Table1[[#This Row],[repetition]],Table1[config],Table1[[#This Row],[config]])</f>
        <v>1994696.1103649796</v>
      </c>
      <c r="L929">
        <v>9</v>
      </c>
    </row>
    <row r="930" spans="1:12" x14ac:dyDescent="0.2">
      <c r="A930">
        <v>1</v>
      </c>
      <c r="B930" t="s">
        <v>36</v>
      </c>
      <c r="C930" t="s">
        <v>15</v>
      </c>
      <c r="D930">
        <v>0</v>
      </c>
      <c r="E930">
        <v>70536.457538139002</v>
      </c>
      <c r="F930">
        <v>0</v>
      </c>
      <c r="G930">
        <v>0</v>
      </c>
      <c r="H930">
        <v>0</v>
      </c>
      <c r="I930">
        <v>0</v>
      </c>
      <c r="J930">
        <f>IF(Table1[[#This Row],[time]]&lt;7200000,1,0)</f>
        <v>1</v>
      </c>
      <c r="K930">
        <f>SUMIFS(Table1[time],Table1[repetition],Table1[[#This Row],[repetition]],Table1[config],Table1[[#This Row],[config]])</f>
        <v>1994696.1103649796</v>
      </c>
      <c r="L930">
        <v>9</v>
      </c>
    </row>
    <row r="931" spans="1:12" x14ac:dyDescent="0.2">
      <c r="A931">
        <v>1</v>
      </c>
      <c r="B931" t="s">
        <v>55</v>
      </c>
      <c r="C931" t="s">
        <v>15</v>
      </c>
      <c r="D931">
        <v>0</v>
      </c>
      <c r="E931">
        <v>32480.758538935301</v>
      </c>
      <c r="F931">
        <v>0</v>
      </c>
      <c r="G931">
        <v>0</v>
      </c>
      <c r="H931">
        <v>0</v>
      </c>
      <c r="I931">
        <v>0</v>
      </c>
      <c r="J931">
        <f>IF(Table1[[#This Row],[time]]&lt;7200000,1,0)</f>
        <v>1</v>
      </c>
      <c r="K931">
        <f>SUMIFS(Table1[time],Table1[repetition],Table1[[#This Row],[repetition]],Table1[config],Table1[[#This Row],[config]])</f>
        <v>1994696.1103649796</v>
      </c>
      <c r="L931">
        <v>9</v>
      </c>
    </row>
    <row r="932" spans="1:12" x14ac:dyDescent="0.2">
      <c r="A932">
        <v>2</v>
      </c>
      <c r="B932" t="s">
        <v>30</v>
      </c>
      <c r="C932" t="s">
        <v>15</v>
      </c>
      <c r="D932">
        <v>0</v>
      </c>
      <c r="E932">
        <v>21692.4072760157</v>
      </c>
      <c r="F932">
        <v>4</v>
      </c>
      <c r="G932">
        <v>0</v>
      </c>
      <c r="H932">
        <v>53</v>
      </c>
      <c r="I932">
        <v>0</v>
      </c>
      <c r="J932">
        <f>IF(Table1[[#This Row],[time]]&lt;7200000,1,0)</f>
        <v>1</v>
      </c>
      <c r="K932">
        <f>SUMIFS(Table1[time],Table1[repetition],Table1[[#This Row],[repetition]],Table1[config],Table1[[#This Row],[config]])</f>
        <v>1405771.5696499206</v>
      </c>
      <c r="L932">
        <v>9</v>
      </c>
    </row>
    <row r="933" spans="1:12" x14ac:dyDescent="0.2">
      <c r="A933">
        <v>2</v>
      </c>
      <c r="B933" t="s">
        <v>50</v>
      </c>
      <c r="C933" t="s">
        <v>15</v>
      </c>
      <c r="D933">
        <v>0</v>
      </c>
      <c r="E933">
        <v>48473.9777180366</v>
      </c>
      <c r="F933">
        <v>4</v>
      </c>
      <c r="G933">
        <v>0</v>
      </c>
      <c r="H933">
        <v>42</v>
      </c>
      <c r="I933">
        <v>0</v>
      </c>
      <c r="J933">
        <f>IF(Table1[[#This Row],[time]]&lt;7200000,1,0)</f>
        <v>1</v>
      </c>
      <c r="K933">
        <f>SUMIFS(Table1[time],Table1[repetition],Table1[[#This Row],[repetition]],Table1[config],Table1[[#This Row],[config]])</f>
        <v>1405771.5696499206</v>
      </c>
      <c r="L933">
        <v>9</v>
      </c>
    </row>
    <row r="934" spans="1:12" x14ac:dyDescent="0.2">
      <c r="A934">
        <v>2</v>
      </c>
      <c r="B934" t="s">
        <v>31</v>
      </c>
      <c r="C934" t="s">
        <v>15</v>
      </c>
      <c r="D934">
        <v>0</v>
      </c>
      <c r="E934">
        <v>48423.922316869699</v>
      </c>
      <c r="F934">
        <v>0</v>
      </c>
      <c r="G934">
        <v>0</v>
      </c>
      <c r="H934">
        <v>12</v>
      </c>
      <c r="I934">
        <v>0</v>
      </c>
      <c r="J934">
        <f>IF(Table1[[#This Row],[time]]&lt;7200000,1,0)</f>
        <v>1</v>
      </c>
      <c r="K934">
        <f>SUMIFS(Table1[time],Table1[repetition],Table1[[#This Row],[repetition]],Table1[config],Table1[[#This Row],[config]])</f>
        <v>1405771.5696499206</v>
      </c>
      <c r="L934">
        <v>9</v>
      </c>
    </row>
    <row r="935" spans="1:12" x14ac:dyDescent="0.2">
      <c r="A935">
        <v>2</v>
      </c>
      <c r="B935" t="s">
        <v>54</v>
      </c>
      <c r="C935" t="s">
        <v>15</v>
      </c>
      <c r="D935">
        <v>0</v>
      </c>
      <c r="E935">
        <v>48519.752556225198</v>
      </c>
      <c r="F935">
        <v>0</v>
      </c>
      <c r="G935">
        <v>0</v>
      </c>
      <c r="H935">
        <v>0</v>
      </c>
      <c r="I935">
        <v>0</v>
      </c>
      <c r="J935">
        <f>IF(Table1[[#This Row],[time]]&lt;7200000,1,0)</f>
        <v>1</v>
      </c>
      <c r="K935">
        <f>SUMIFS(Table1[time],Table1[repetition],Table1[[#This Row],[repetition]],Table1[config],Table1[[#This Row],[config]])</f>
        <v>1405771.5696499206</v>
      </c>
      <c r="L935">
        <v>9</v>
      </c>
    </row>
    <row r="936" spans="1:12" x14ac:dyDescent="0.2">
      <c r="A936">
        <v>2</v>
      </c>
      <c r="B936" t="s">
        <v>44</v>
      </c>
      <c r="C936" t="s">
        <v>15</v>
      </c>
      <c r="D936">
        <v>0</v>
      </c>
      <c r="E936">
        <v>39905.209143878797</v>
      </c>
      <c r="F936">
        <v>27</v>
      </c>
      <c r="G936">
        <v>0</v>
      </c>
      <c r="H936">
        <v>215</v>
      </c>
      <c r="I936">
        <v>0</v>
      </c>
      <c r="J936">
        <f>IF(Table1[[#This Row],[time]]&lt;7200000,1,0)</f>
        <v>1</v>
      </c>
      <c r="K936">
        <f>SUMIFS(Table1[time],Table1[repetition],Table1[[#This Row],[repetition]],Table1[config],Table1[[#This Row],[config]])</f>
        <v>1405771.5696499206</v>
      </c>
      <c r="L936">
        <v>9</v>
      </c>
    </row>
    <row r="937" spans="1:12" x14ac:dyDescent="0.2">
      <c r="A937">
        <v>2</v>
      </c>
      <c r="B937" t="s">
        <v>39</v>
      </c>
      <c r="C937" t="s">
        <v>15</v>
      </c>
      <c r="D937">
        <v>0</v>
      </c>
      <c r="E937">
        <v>54722.078874008701</v>
      </c>
      <c r="F937">
        <v>4</v>
      </c>
      <c r="G937">
        <v>0</v>
      </c>
      <c r="H937">
        <v>0</v>
      </c>
      <c r="I937">
        <v>0</v>
      </c>
      <c r="J937">
        <f>IF(Table1[[#This Row],[time]]&lt;7200000,1,0)</f>
        <v>1</v>
      </c>
      <c r="K937">
        <f>SUMIFS(Table1[time],Table1[repetition],Table1[[#This Row],[repetition]],Table1[config],Table1[[#This Row],[config]])</f>
        <v>1405771.5696499206</v>
      </c>
      <c r="L937">
        <v>9</v>
      </c>
    </row>
    <row r="938" spans="1:12" x14ac:dyDescent="0.2">
      <c r="A938">
        <v>2</v>
      </c>
      <c r="B938" t="s">
        <v>48</v>
      </c>
      <c r="C938" t="s">
        <v>15</v>
      </c>
      <c r="D938">
        <v>0</v>
      </c>
      <c r="E938">
        <v>39327.761786989802</v>
      </c>
      <c r="F938">
        <v>0</v>
      </c>
      <c r="G938">
        <v>0</v>
      </c>
      <c r="H938">
        <v>0</v>
      </c>
      <c r="I938">
        <v>0</v>
      </c>
      <c r="J938">
        <f>IF(Table1[[#This Row],[time]]&lt;7200000,1,0)</f>
        <v>1</v>
      </c>
      <c r="K938">
        <f>SUMIFS(Table1[time],Table1[repetition],Table1[[#This Row],[repetition]],Table1[config],Table1[[#This Row],[config]])</f>
        <v>1405771.5696499206</v>
      </c>
      <c r="L938">
        <v>9</v>
      </c>
    </row>
    <row r="939" spans="1:12" x14ac:dyDescent="0.2">
      <c r="A939">
        <v>2</v>
      </c>
      <c r="B939" t="s">
        <v>35</v>
      </c>
      <c r="C939" t="s">
        <v>15</v>
      </c>
      <c r="D939">
        <v>0</v>
      </c>
      <c r="E939">
        <v>41499.670173972801</v>
      </c>
      <c r="F939">
        <v>0</v>
      </c>
      <c r="G939">
        <v>0</v>
      </c>
      <c r="H939">
        <v>0</v>
      </c>
      <c r="I939">
        <v>0</v>
      </c>
      <c r="J939">
        <f>IF(Table1[[#This Row],[time]]&lt;7200000,1,0)</f>
        <v>1</v>
      </c>
      <c r="K939">
        <f>SUMIFS(Table1[time],Table1[repetition],Table1[[#This Row],[repetition]],Table1[config],Table1[[#This Row],[config]])</f>
        <v>1405771.5696499206</v>
      </c>
      <c r="L939">
        <v>9</v>
      </c>
    </row>
    <row r="940" spans="1:12" x14ac:dyDescent="0.2">
      <c r="A940">
        <v>2</v>
      </c>
      <c r="B940" t="s">
        <v>55</v>
      </c>
      <c r="C940" t="s">
        <v>15</v>
      </c>
      <c r="D940">
        <v>0</v>
      </c>
      <c r="E940">
        <v>53265.4267889447</v>
      </c>
      <c r="F940">
        <v>0</v>
      </c>
      <c r="G940">
        <v>0</v>
      </c>
      <c r="H940">
        <v>0</v>
      </c>
      <c r="I940">
        <v>0</v>
      </c>
      <c r="J940">
        <f>IF(Table1[[#This Row],[time]]&lt;7200000,1,0)</f>
        <v>1</v>
      </c>
      <c r="K940">
        <f>SUMIFS(Table1[time],Table1[repetition],Table1[[#This Row],[repetition]],Table1[config],Table1[[#This Row],[config]])</f>
        <v>1405771.5696499206</v>
      </c>
      <c r="L940">
        <v>9</v>
      </c>
    </row>
    <row r="941" spans="1:12" x14ac:dyDescent="0.2">
      <c r="A941">
        <v>2</v>
      </c>
      <c r="B941" t="s">
        <v>36</v>
      </c>
      <c r="C941" t="s">
        <v>15</v>
      </c>
      <c r="D941">
        <v>0</v>
      </c>
      <c r="E941">
        <v>50081.128660123701</v>
      </c>
      <c r="F941">
        <v>0</v>
      </c>
      <c r="G941">
        <v>0</v>
      </c>
      <c r="H941">
        <v>0</v>
      </c>
      <c r="I941">
        <v>0</v>
      </c>
      <c r="J941">
        <f>IF(Table1[[#This Row],[time]]&lt;7200000,1,0)</f>
        <v>1</v>
      </c>
      <c r="K941">
        <f>SUMIFS(Table1[time],Table1[repetition],Table1[[#This Row],[repetition]],Table1[config],Table1[[#This Row],[config]])</f>
        <v>1405771.5696499206</v>
      </c>
      <c r="L941">
        <v>9</v>
      </c>
    </row>
    <row r="942" spans="1:12" x14ac:dyDescent="0.2">
      <c r="A942">
        <v>2</v>
      </c>
      <c r="B942" t="s">
        <v>47</v>
      </c>
      <c r="C942" t="s">
        <v>15</v>
      </c>
      <c r="D942">
        <v>0</v>
      </c>
      <c r="E942">
        <v>42747.469939989896</v>
      </c>
      <c r="F942">
        <v>2</v>
      </c>
      <c r="G942">
        <v>0</v>
      </c>
      <c r="H942">
        <v>23</v>
      </c>
      <c r="I942">
        <v>0</v>
      </c>
      <c r="J942">
        <f>IF(Table1[[#This Row],[time]]&lt;7200000,1,0)</f>
        <v>1</v>
      </c>
      <c r="K942">
        <f>SUMIFS(Table1[time],Table1[repetition],Table1[[#This Row],[repetition]],Table1[config],Table1[[#This Row],[config]])</f>
        <v>1405771.5696499206</v>
      </c>
      <c r="L942">
        <v>9</v>
      </c>
    </row>
    <row r="943" spans="1:12" x14ac:dyDescent="0.2">
      <c r="A943">
        <v>2</v>
      </c>
      <c r="B943" t="s">
        <v>38</v>
      </c>
      <c r="C943" t="s">
        <v>15</v>
      </c>
      <c r="D943">
        <v>0</v>
      </c>
      <c r="E943">
        <v>40305.513696977803</v>
      </c>
      <c r="F943">
        <v>2</v>
      </c>
      <c r="G943">
        <v>0</v>
      </c>
      <c r="H943">
        <v>8</v>
      </c>
      <c r="I943">
        <v>0</v>
      </c>
      <c r="J943">
        <f>IF(Table1[[#This Row],[time]]&lt;7200000,1,0)</f>
        <v>1</v>
      </c>
      <c r="K943">
        <f>SUMIFS(Table1[time],Table1[repetition],Table1[[#This Row],[repetition]],Table1[config],Table1[[#This Row],[config]])</f>
        <v>1405771.5696499206</v>
      </c>
      <c r="L943">
        <v>9</v>
      </c>
    </row>
    <row r="944" spans="1:12" x14ac:dyDescent="0.2">
      <c r="A944">
        <v>2</v>
      </c>
      <c r="B944" t="s">
        <v>34</v>
      </c>
      <c r="C944" t="s">
        <v>15</v>
      </c>
      <c r="D944">
        <v>0</v>
      </c>
      <c r="E944">
        <v>42203.657492995197</v>
      </c>
      <c r="F944">
        <v>1</v>
      </c>
      <c r="G944">
        <v>0</v>
      </c>
      <c r="H944">
        <v>0</v>
      </c>
      <c r="I944">
        <v>0</v>
      </c>
      <c r="J944">
        <f>IF(Table1[[#This Row],[time]]&lt;7200000,1,0)</f>
        <v>1</v>
      </c>
      <c r="K944">
        <f>SUMIFS(Table1[time],Table1[repetition],Table1[[#This Row],[repetition]],Table1[config],Table1[[#This Row],[config]])</f>
        <v>1405771.5696499206</v>
      </c>
      <c r="L944">
        <v>9</v>
      </c>
    </row>
    <row r="945" spans="1:12" x14ac:dyDescent="0.2">
      <c r="A945">
        <v>2</v>
      </c>
      <c r="B945" t="s">
        <v>37</v>
      </c>
      <c r="C945" t="s">
        <v>15</v>
      </c>
      <c r="D945">
        <v>0</v>
      </c>
      <c r="E945">
        <v>42838.783734012301</v>
      </c>
      <c r="F945">
        <v>0</v>
      </c>
      <c r="G945">
        <v>0</v>
      </c>
      <c r="H945">
        <v>0</v>
      </c>
      <c r="I945">
        <v>0</v>
      </c>
      <c r="J945">
        <f>IF(Table1[[#This Row],[time]]&lt;7200000,1,0)</f>
        <v>1</v>
      </c>
      <c r="K945">
        <f>SUMIFS(Table1[time],Table1[repetition],Table1[[#This Row],[repetition]],Table1[config],Table1[[#This Row],[config]])</f>
        <v>1405771.5696499206</v>
      </c>
      <c r="L945">
        <v>9</v>
      </c>
    </row>
    <row r="946" spans="1:12" x14ac:dyDescent="0.2">
      <c r="A946">
        <v>2</v>
      </c>
      <c r="B946" t="s">
        <v>56</v>
      </c>
      <c r="C946" t="s">
        <v>15</v>
      </c>
      <c r="D946">
        <v>0</v>
      </c>
      <c r="E946">
        <v>41800.405059009703</v>
      </c>
      <c r="F946">
        <v>3</v>
      </c>
      <c r="G946">
        <v>0</v>
      </c>
      <c r="H946">
        <v>82</v>
      </c>
      <c r="I946">
        <v>0</v>
      </c>
      <c r="J946">
        <f>IF(Table1[[#This Row],[time]]&lt;7200000,1,0)</f>
        <v>1</v>
      </c>
      <c r="K946">
        <f>SUMIFS(Table1[time],Table1[repetition],Table1[[#This Row],[repetition]],Table1[config],Table1[[#This Row],[config]])</f>
        <v>1405771.5696499206</v>
      </c>
      <c r="L946">
        <v>9</v>
      </c>
    </row>
    <row r="947" spans="1:12" x14ac:dyDescent="0.2">
      <c r="A947">
        <v>2</v>
      </c>
      <c r="B947" t="s">
        <v>52</v>
      </c>
      <c r="C947" t="s">
        <v>15</v>
      </c>
      <c r="D947">
        <v>0</v>
      </c>
      <c r="E947">
        <v>38315.851693972902</v>
      </c>
      <c r="F947">
        <v>1</v>
      </c>
      <c r="G947">
        <v>0</v>
      </c>
      <c r="H947">
        <v>40</v>
      </c>
      <c r="I947">
        <v>0</v>
      </c>
      <c r="J947">
        <f>IF(Table1[[#This Row],[time]]&lt;7200000,1,0)</f>
        <v>1</v>
      </c>
      <c r="K947">
        <f>SUMIFS(Table1[time],Table1[repetition],Table1[[#This Row],[repetition]],Table1[config],Table1[[#This Row],[config]])</f>
        <v>1405771.5696499206</v>
      </c>
      <c r="L947">
        <v>9</v>
      </c>
    </row>
    <row r="948" spans="1:12" x14ac:dyDescent="0.2">
      <c r="A948">
        <v>2</v>
      </c>
      <c r="B948" t="s">
        <v>46</v>
      </c>
      <c r="C948" t="s">
        <v>15</v>
      </c>
      <c r="D948">
        <v>0</v>
      </c>
      <c r="E948">
        <v>38307.875142898403</v>
      </c>
      <c r="F948">
        <v>7</v>
      </c>
      <c r="G948">
        <v>0</v>
      </c>
      <c r="H948">
        <v>33</v>
      </c>
      <c r="I948">
        <v>0</v>
      </c>
      <c r="J948">
        <f>IF(Table1[[#This Row],[time]]&lt;7200000,1,0)</f>
        <v>1</v>
      </c>
      <c r="K948">
        <f>SUMIFS(Table1[time],Table1[repetition],Table1[[#This Row],[repetition]],Table1[config],Table1[[#This Row],[config]])</f>
        <v>1405771.5696499206</v>
      </c>
      <c r="L948">
        <v>9</v>
      </c>
    </row>
    <row r="949" spans="1:12" x14ac:dyDescent="0.2">
      <c r="A949">
        <v>2</v>
      </c>
      <c r="B949" t="s">
        <v>33</v>
      </c>
      <c r="C949" t="s">
        <v>15</v>
      </c>
      <c r="D949">
        <v>0</v>
      </c>
      <c r="E949">
        <v>46158.8508740533</v>
      </c>
      <c r="F949">
        <v>0</v>
      </c>
      <c r="G949">
        <v>0</v>
      </c>
      <c r="H949">
        <v>0</v>
      </c>
      <c r="I949">
        <v>0</v>
      </c>
      <c r="J949">
        <f>IF(Table1[[#This Row],[time]]&lt;7200000,1,0)</f>
        <v>1</v>
      </c>
      <c r="K949">
        <f>SUMIFS(Table1[time],Table1[repetition],Table1[[#This Row],[repetition]],Table1[config],Table1[[#This Row],[config]])</f>
        <v>1405771.5696499206</v>
      </c>
      <c r="L949">
        <v>9</v>
      </c>
    </row>
    <row r="950" spans="1:12" x14ac:dyDescent="0.2">
      <c r="A950">
        <v>2</v>
      </c>
      <c r="B950" t="s">
        <v>29</v>
      </c>
      <c r="C950" t="s">
        <v>15</v>
      </c>
      <c r="D950">
        <v>0</v>
      </c>
      <c r="E950">
        <v>42721.4334988966</v>
      </c>
      <c r="F950">
        <v>0</v>
      </c>
      <c r="G950">
        <v>0</v>
      </c>
      <c r="H950">
        <v>28</v>
      </c>
      <c r="I950">
        <v>0</v>
      </c>
      <c r="J950">
        <f>IF(Table1[[#This Row],[time]]&lt;7200000,1,0)</f>
        <v>1</v>
      </c>
      <c r="K950">
        <f>SUMIFS(Table1[time],Table1[repetition],Table1[[#This Row],[repetition]],Table1[config],Table1[[#This Row],[config]])</f>
        <v>1405771.5696499206</v>
      </c>
      <c r="L950">
        <v>9</v>
      </c>
    </row>
    <row r="951" spans="1:12" x14ac:dyDescent="0.2">
      <c r="A951">
        <v>2</v>
      </c>
      <c r="B951" t="s">
        <v>45</v>
      </c>
      <c r="C951" t="s">
        <v>15</v>
      </c>
      <c r="D951">
        <v>0</v>
      </c>
      <c r="E951">
        <v>44225.402825977602</v>
      </c>
      <c r="F951">
        <v>10</v>
      </c>
      <c r="G951">
        <v>0</v>
      </c>
      <c r="H951">
        <v>97</v>
      </c>
      <c r="I951">
        <v>0</v>
      </c>
      <c r="J951">
        <f>IF(Table1[[#This Row],[time]]&lt;7200000,1,0)</f>
        <v>1</v>
      </c>
      <c r="K951">
        <f>SUMIFS(Table1[time],Table1[repetition],Table1[[#This Row],[repetition]],Table1[config],Table1[[#This Row],[config]])</f>
        <v>1405771.5696499206</v>
      </c>
      <c r="L951">
        <v>9</v>
      </c>
    </row>
    <row r="952" spans="1:12" x14ac:dyDescent="0.2">
      <c r="A952">
        <v>2</v>
      </c>
      <c r="B952" t="s">
        <v>57</v>
      </c>
      <c r="C952" t="s">
        <v>15</v>
      </c>
      <c r="D952">
        <v>0</v>
      </c>
      <c r="E952">
        <v>44237.441989127503</v>
      </c>
      <c r="F952">
        <v>1</v>
      </c>
      <c r="G952">
        <v>0</v>
      </c>
      <c r="H952">
        <v>2</v>
      </c>
      <c r="I952">
        <v>0</v>
      </c>
      <c r="J952">
        <f>IF(Table1[[#This Row],[time]]&lt;7200000,1,0)</f>
        <v>1</v>
      </c>
      <c r="K952">
        <f>SUMIFS(Table1[time],Table1[repetition],Table1[[#This Row],[repetition]],Table1[config],Table1[[#This Row],[config]])</f>
        <v>1405771.5696499206</v>
      </c>
      <c r="L952">
        <v>9</v>
      </c>
    </row>
    <row r="953" spans="1:12" x14ac:dyDescent="0.2">
      <c r="A953">
        <v>2</v>
      </c>
      <c r="B953" t="s">
        <v>51</v>
      </c>
      <c r="C953" t="s">
        <v>15</v>
      </c>
      <c r="D953">
        <v>0</v>
      </c>
      <c r="E953">
        <v>45787.027363898203</v>
      </c>
      <c r="F953">
        <v>0</v>
      </c>
      <c r="G953">
        <v>0</v>
      </c>
      <c r="H953">
        <v>0</v>
      </c>
      <c r="I953">
        <v>0</v>
      </c>
      <c r="J953">
        <f>IF(Table1[[#This Row],[time]]&lt;7200000,1,0)</f>
        <v>1</v>
      </c>
      <c r="K953">
        <f>SUMIFS(Table1[time],Table1[repetition],Table1[[#This Row],[repetition]],Table1[config],Table1[[#This Row],[config]])</f>
        <v>1405771.5696499206</v>
      </c>
      <c r="L953">
        <v>9</v>
      </c>
    </row>
    <row r="954" spans="1:12" x14ac:dyDescent="0.2">
      <c r="A954">
        <v>2</v>
      </c>
      <c r="B954" t="s">
        <v>28</v>
      </c>
      <c r="C954" t="s">
        <v>15</v>
      </c>
      <c r="D954">
        <v>0</v>
      </c>
      <c r="E954">
        <v>44243.963126093098</v>
      </c>
      <c r="F954">
        <v>0</v>
      </c>
      <c r="G954">
        <v>0</v>
      </c>
      <c r="H954">
        <v>0</v>
      </c>
      <c r="I954">
        <v>0</v>
      </c>
      <c r="J954">
        <f>IF(Table1[[#This Row],[time]]&lt;7200000,1,0)</f>
        <v>1</v>
      </c>
      <c r="K954">
        <f>SUMIFS(Table1[time],Table1[repetition],Table1[[#This Row],[repetition]],Table1[config],Table1[[#This Row],[config]])</f>
        <v>1405771.5696499206</v>
      </c>
      <c r="L954">
        <v>9</v>
      </c>
    </row>
    <row r="955" spans="1:12" x14ac:dyDescent="0.2">
      <c r="A955">
        <v>2</v>
      </c>
      <c r="B955" t="s">
        <v>41</v>
      </c>
      <c r="C955" t="s">
        <v>15</v>
      </c>
      <c r="D955">
        <v>0</v>
      </c>
      <c r="E955">
        <v>45811.080164043196</v>
      </c>
      <c r="F955">
        <v>6</v>
      </c>
      <c r="G955">
        <v>0</v>
      </c>
      <c r="H955">
        <v>42</v>
      </c>
      <c r="I955">
        <v>0</v>
      </c>
      <c r="J955">
        <f>IF(Table1[[#This Row],[time]]&lt;7200000,1,0)</f>
        <v>1</v>
      </c>
      <c r="K955">
        <f>SUMIFS(Table1[time],Table1[repetition],Table1[[#This Row],[repetition]],Table1[config],Table1[[#This Row],[config]])</f>
        <v>1405771.5696499206</v>
      </c>
      <c r="L955">
        <v>9</v>
      </c>
    </row>
    <row r="956" spans="1:12" x14ac:dyDescent="0.2">
      <c r="A956">
        <v>2</v>
      </c>
      <c r="B956" t="s">
        <v>42</v>
      </c>
      <c r="C956" t="s">
        <v>15</v>
      </c>
      <c r="D956">
        <v>0</v>
      </c>
      <c r="E956">
        <v>46194.748077075899</v>
      </c>
      <c r="F956">
        <v>0</v>
      </c>
      <c r="G956">
        <v>0</v>
      </c>
      <c r="H956">
        <v>0</v>
      </c>
      <c r="I956">
        <v>0</v>
      </c>
      <c r="J956">
        <f>IF(Table1[[#This Row],[time]]&lt;7200000,1,0)</f>
        <v>1</v>
      </c>
      <c r="K956">
        <f>SUMIFS(Table1[time],Table1[repetition],Table1[[#This Row],[repetition]],Table1[config],Table1[[#This Row],[config]])</f>
        <v>1405771.5696499206</v>
      </c>
      <c r="L956">
        <v>9</v>
      </c>
    </row>
    <row r="957" spans="1:12" x14ac:dyDescent="0.2">
      <c r="A957">
        <v>2</v>
      </c>
      <c r="B957" t="s">
        <v>49</v>
      </c>
      <c r="C957" t="s">
        <v>15</v>
      </c>
      <c r="D957">
        <v>0</v>
      </c>
      <c r="E957">
        <v>46341.255765873902</v>
      </c>
      <c r="F957">
        <v>0</v>
      </c>
      <c r="G957">
        <v>0</v>
      </c>
      <c r="H957">
        <v>0</v>
      </c>
      <c r="I957">
        <v>0</v>
      </c>
      <c r="J957">
        <f>IF(Table1[[#This Row],[time]]&lt;7200000,1,0)</f>
        <v>1</v>
      </c>
      <c r="K957">
        <f>SUMIFS(Table1[time],Table1[repetition],Table1[[#This Row],[repetition]],Table1[config],Table1[[#This Row],[config]])</f>
        <v>1405771.5696499206</v>
      </c>
      <c r="L957">
        <v>9</v>
      </c>
    </row>
    <row r="958" spans="1:12" x14ac:dyDescent="0.2">
      <c r="A958">
        <v>2</v>
      </c>
      <c r="B958" t="s">
        <v>43</v>
      </c>
      <c r="C958" t="s">
        <v>15</v>
      </c>
      <c r="D958">
        <v>0</v>
      </c>
      <c r="E958">
        <v>46343.534054001699</v>
      </c>
      <c r="F958">
        <v>0</v>
      </c>
      <c r="G958">
        <v>0</v>
      </c>
      <c r="H958">
        <v>0</v>
      </c>
      <c r="I958">
        <v>0</v>
      </c>
      <c r="J958">
        <f>IF(Table1[[#This Row],[time]]&lt;7200000,1,0)</f>
        <v>1</v>
      </c>
      <c r="K958">
        <f>SUMIFS(Table1[time],Table1[repetition],Table1[[#This Row],[repetition]],Table1[config],Table1[[#This Row],[config]])</f>
        <v>1405771.5696499206</v>
      </c>
      <c r="L958">
        <v>9</v>
      </c>
    </row>
    <row r="959" spans="1:12" x14ac:dyDescent="0.2">
      <c r="A959">
        <v>2</v>
      </c>
      <c r="B959" t="s">
        <v>40</v>
      </c>
      <c r="C959" t="s">
        <v>15</v>
      </c>
      <c r="D959">
        <v>0</v>
      </c>
      <c r="E959">
        <v>130749.313395936</v>
      </c>
      <c r="F959">
        <v>0</v>
      </c>
      <c r="G959">
        <v>0</v>
      </c>
      <c r="H959">
        <v>5</v>
      </c>
      <c r="I959">
        <v>0</v>
      </c>
      <c r="J959">
        <f>IF(Table1[[#This Row],[time]]&lt;7200000,1,0)</f>
        <v>1</v>
      </c>
      <c r="K959">
        <f>SUMIFS(Table1[time],Table1[repetition],Table1[[#This Row],[repetition]],Table1[config],Table1[[#This Row],[config]])</f>
        <v>1405771.5696499206</v>
      </c>
      <c r="L959">
        <v>9</v>
      </c>
    </row>
    <row r="960" spans="1:12" x14ac:dyDescent="0.2">
      <c r="A960">
        <v>2</v>
      </c>
      <c r="B960" t="s">
        <v>32</v>
      </c>
      <c r="C960" t="s">
        <v>15</v>
      </c>
      <c r="D960">
        <v>0</v>
      </c>
      <c r="E960">
        <v>44322.343420004399</v>
      </c>
      <c r="F960">
        <v>1</v>
      </c>
      <c r="G960">
        <v>0</v>
      </c>
      <c r="H960">
        <v>0</v>
      </c>
      <c r="I960">
        <v>0</v>
      </c>
      <c r="J960">
        <f>IF(Table1[[#This Row],[time]]&lt;7200000,1,0)</f>
        <v>1</v>
      </c>
      <c r="K960">
        <f>SUMIFS(Table1[time],Table1[repetition],Table1[[#This Row],[repetition]],Table1[config],Table1[[#This Row],[config]])</f>
        <v>1405771.5696499206</v>
      </c>
      <c r="L960">
        <v>9</v>
      </c>
    </row>
    <row r="961" spans="1:12" x14ac:dyDescent="0.2">
      <c r="A961">
        <v>2</v>
      </c>
      <c r="B961" t="s">
        <v>53</v>
      </c>
      <c r="C961" t="s">
        <v>15</v>
      </c>
      <c r="D961">
        <v>0</v>
      </c>
      <c r="E961">
        <v>46204.283040016802</v>
      </c>
      <c r="F961">
        <v>2</v>
      </c>
      <c r="G961">
        <v>0</v>
      </c>
      <c r="H961">
        <v>19</v>
      </c>
      <c r="I961">
        <v>0</v>
      </c>
      <c r="J961">
        <f>IF(Table1[[#This Row],[time]]&lt;7200000,1,0)</f>
        <v>1</v>
      </c>
      <c r="K961">
        <f>SUMIFS(Table1[time],Table1[repetition],Table1[[#This Row],[repetition]],Table1[config],Table1[[#This Row],[config]])</f>
        <v>1405771.5696499206</v>
      </c>
      <c r="L961">
        <v>9</v>
      </c>
    </row>
    <row r="962" spans="1:12" x14ac:dyDescent="0.2">
      <c r="A962">
        <v>3</v>
      </c>
      <c r="B962" t="s">
        <v>51</v>
      </c>
      <c r="C962" t="s">
        <v>15</v>
      </c>
      <c r="D962">
        <v>0</v>
      </c>
      <c r="E962">
        <v>92813.059894833699</v>
      </c>
      <c r="F962">
        <v>0</v>
      </c>
      <c r="G962">
        <v>0</v>
      </c>
      <c r="H962">
        <v>0</v>
      </c>
      <c r="I962">
        <v>0</v>
      </c>
      <c r="J962">
        <f>IF(Table1[[#This Row],[time]]&lt;7200000,1,0)</f>
        <v>1</v>
      </c>
      <c r="K962">
        <f>SUMIFS(Table1[time],Table1[repetition],Table1[[#This Row],[repetition]],Table1[config],Table1[[#This Row],[config]])</f>
        <v>17804422.986965615</v>
      </c>
      <c r="L962">
        <v>9</v>
      </c>
    </row>
    <row r="963" spans="1:12" x14ac:dyDescent="0.2">
      <c r="A963">
        <v>3</v>
      </c>
      <c r="B963" t="s">
        <v>48</v>
      </c>
      <c r="C963" t="s">
        <v>15</v>
      </c>
      <c r="D963">
        <v>0</v>
      </c>
      <c r="E963">
        <v>92775.528048630804</v>
      </c>
      <c r="F963">
        <v>0</v>
      </c>
      <c r="G963">
        <v>0</v>
      </c>
      <c r="H963">
        <v>0</v>
      </c>
      <c r="I963">
        <v>0</v>
      </c>
      <c r="J963">
        <f>IF(Table1[[#This Row],[time]]&lt;7200000,1,0)</f>
        <v>1</v>
      </c>
      <c r="K963">
        <f>SUMIFS(Table1[time],Table1[repetition],Table1[[#This Row],[repetition]],Table1[config],Table1[[#This Row],[config]])</f>
        <v>17804422.986965615</v>
      </c>
      <c r="L963">
        <v>9</v>
      </c>
    </row>
    <row r="964" spans="1:12" x14ac:dyDescent="0.2">
      <c r="A964">
        <v>3</v>
      </c>
      <c r="B964" t="s">
        <v>33</v>
      </c>
      <c r="C964" t="s">
        <v>15</v>
      </c>
      <c r="D964">
        <v>0</v>
      </c>
      <c r="E964">
        <v>92874.074511229905</v>
      </c>
      <c r="F964">
        <v>0</v>
      </c>
      <c r="G964">
        <v>0</v>
      </c>
      <c r="H964">
        <v>0</v>
      </c>
      <c r="I964">
        <v>0</v>
      </c>
      <c r="J964">
        <f>IF(Table1[[#This Row],[time]]&lt;7200000,1,0)</f>
        <v>1</v>
      </c>
      <c r="K964">
        <f>SUMIFS(Table1[time],Table1[repetition],Table1[[#This Row],[repetition]],Table1[config],Table1[[#This Row],[config]])</f>
        <v>17804422.986965615</v>
      </c>
      <c r="L964">
        <v>9</v>
      </c>
    </row>
    <row r="965" spans="1:12" x14ac:dyDescent="0.2">
      <c r="A965">
        <v>3</v>
      </c>
      <c r="B965" t="s">
        <v>49</v>
      </c>
      <c r="C965" t="s">
        <v>15</v>
      </c>
      <c r="D965">
        <v>0</v>
      </c>
      <c r="E965">
        <v>92841.065645217896</v>
      </c>
      <c r="F965">
        <v>0</v>
      </c>
      <c r="G965">
        <v>0</v>
      </c>
      <c r="H965">
        <v>0</v>
      </c>
      <c r="I965">
        <v>0</v>
      </c>
      <c r="J965">
        <f>IF(Table1[[#This Row],[time]]&lt;7200000,1,0)</f>
        <v>1</v>
      </c>
      <c r="K965">
        <f>SUMIFS(Table1[time],Table1[repetition],Table1[[#This Row],[repetition]],Table1[config],Table1[[#This Row],[config]])</f>
        <v>17804422.986965615</v>
      </c>
      <c r="L965">
        <v>9</v>
      </c>
    </row>
    <row r="966" spans="1:12" x14ac:dyDescent="0.2">
      <c r="A966">
        <v>3</v>
      </c>
      <c r="B966" t="s">
        <v>56</v>
      </c>
      <c r="C966" t="s">
        <v>15</v>
      </c>
      <c r="D966">
        <v>0</v>
      </c>
      <c r="E966">
        <v>92848.336815368297</v>
      </c>
      <c r="F966">
        <v>3</v>
      </c>
      <c r="G966">
        <v>0</v>
      </c>
      <c r="H966">
        <v>82</v>
      </c>
      <c r="I966">
        <v>0</v>
      </c>
      <c r="J966">
        <f>IF(Table1[[#This Row],[time]]&lt;7200000,1,0)</f>
        <v>1</v>
      </c>
      <c r="K966">
        <f>SUMIFS(Table1[time],Table1[repetition],Table1[[#This Row],[repetition]],Table1[config],Table1[[#This Row],[config]])</f>
        <v>17804422.986965615</v>
      </c>
      <c r="L966">
        <v>9</v>
      </c>
    </row>
    <row r="967" spans="1:12" x14ac:dyDescent="0.2">
      <c r="A967">
        <v>3</v>
      </c>
      <c r="B967" t="s">
        <v>34</v>
      </c>
      <c r="C967" t="s">
        <v>15</v>
      </c>
      <c r="D967">
        <v>0</v>
      </c>
      <c r="E967">
        <v>92786.665590945602</v>
      </c>
      <c r="F967">
        <v>1</v>
      </c>
      <c r="G967">
        <v>0</v>
      </c>
      <c r="H967">
        <v>0</v>
      </c>
      <c r="I967">
        <v>0</v>
      </c>
      <c r="J967">
        <f>IF(Table1[[#This Row],[time]]&lt;7200000,1,0)</f>
        <v>1</v>
      </c>
      <c r="K967">
        <f>SUMIFS(Table1[time],Table1[repetition],Table1[[#This Row],[repetition]],Table1[config],Table1[[#This Row],[config]])</f>
        <v>17804422.986965615</v>
      </c>
      <c r="L967">
        <v>9</v>
      </c>
    </row>
    <row r="968" spans="1:12" x14ac:dyDescent="0.2">
      <c r="A968">
        <v>3</v>
      </c>
      <c r="B968" t="s">
        <v>28</v>
      </c>
      <c r="C968" t="s">
        <v>15</v>
      </c>
      <c r="D968">
        <v>0</v>
      </c>
      <c r="E968">
        <v>92783.188431058006</v>
      </c>
      <c r="F968">
        <v>0</v>
      </c>
      <c r="G968">
        <v>0</v>
      </c>
      <c r="H968">
        <v>0</v>
      </c>
      <c r="I968">
        <v>0</v>
      </c>
      <c r="J968">
        <f>IF(Table1[[#This Row],[time]]&lt;7200000,1,0)</f>
        <v>1</v>
      </c>
      <c r="K968">
        <f>SUMIFS(Table1[time],Table1[repetition],Table1[[#This Row],[repetition]],Table1[config],Table1[[#This Row],[config]])</f>
        <v>17804422.986965615</v>
      </c>
      <c r="L968">
        <v>9</v>
      </c>
    </row>
    <row r="969" spans="1:12" x14ac:dyDescent="0.2">
      <c r="A969">
        <v>3</v>
      </c>
      <c r="B969" t="s">
        <v>54</v>
      </c>
      <c r="C969" t="s">
        <v>15</v>
      </c>
      <c r="D969">
        <v>0</v>
      </c>
      <c r="E969">
        <v>92773.888580966697</v>
      </c>
      <c r="F969">
        <v>0</v>
      </c>
      <c r="G969">
        <v>0</v>
      </c>
      <c r="H969">
        <v>0</v>
      </c>
      <c r="I969">
        <v>0</v>
      </c>
      <c r="J969">
        <f>IF(Table1[[#This Row],[time]]&lt;7200000,1,0)</f>
        <v>1</v>
      </c>
      <c r="K969">
        <f>SUMIFS(Table1[time],Table1[repetition],Table1[[#This Row],[repetition]],Table1[config],Table1[[#This Row],[config]])</f>
        <v>17804422.986965615</v>
      </c>
      <c r="L969">
        <v>9</v>
      </c>
    </row>
    <row r="970" spans="1:12" x14ac:dyDescent="0.2">
      <c r="A970">
        <v>3</v>
      </c>
      <c r="B970" t="s">
        <v>53</v>
      </c>
      <c r="C970" t="s">
        <v>15</v>
      </c>
      <c r="D970">
        <v>0</v>
      </c>
      <c r="E970">
        <v>93243.226979859101</v>
      </c>
      <c r="F970">
        <v>2</v>
      </c>
      <c r="G970">
        <v>0</v>
      </c>
      <c r="H970">
        <v>19</v>
      </c>
      <c r="I970">
        <v>0</v>
      </c>
      <c r="J970">
        <f>IF(Table1[[#This Row],[time]]&lt;7200000,1,0)</f>
        <v>1</v>
      </c>
      <c r="K970">
        <f>SUMIFS(Table1[time],Table1[repetition],Table1[[#This Row],[repetition]],Table1[config],Table1[[#This Row],[config]])</f>
        <v>17804422.986965615</v>
      </c>
      <c r="L970">
        <v>9</v>
      </c>
    </row>
    <row r="971" spans="1:12" x14ac:dyDescent="0.2">
      <c r="A971">
        <v>3</v>
      </c>
      <c r="B971" t="s">
        <v>47</v>
      </c>
      <c r="C971" t="s">
        <v>15</v>
      </c>
      <c r="D971">
        <v>0</v>
      </c>
      <c r="E971">
        <v>93287.296493072005</v>
      </c>
      <c r="F971">
        <v>2</v>
      </c>
      <c r="G971">
        <v>0</v>
      </c>
      <c r="H971">
        <v>23</v>
      </c>
      <c r="I971">
        <v>0</v>
      </c>
      <c r="J971">
        <f>IF(Table1[[#This Row],[time]]&lt;7200000,1,0)</f>
        <v>1</v>
      </c>
      <c r="K971">
        <f>SUMIFS(Table1[time],Table1[repetition],Table1[[#This Row],[repetition]],Table1[config],Table1[[#This Row],[config]])</f>
        <v>17804422.986965615</v>
      </c>
      <c r="L971">
        <v>9</v>
      </c>
    </row>
    <row r="972" spans="1:12" x14ac:dyDescent="0.2">
      <c r="A972">
        <v>3</v>
      </c>
      <c r="B972" t="s">
        <v>37</v>
      </c>
      <c r="C972" t="s">
        <v>15</v>
      </c>
      <c r="D972">
        <v>0</v>
      </c>
      <c r="E972">
        <v>93331.4188872464</v>
      </c>
      <c r="F972">
        <v>0</v>
      </c>
      <c r="G972">
        <v>0</v>
      </c>
      <c r="H972">
        <v>0</v>
      </c>
      <c r="I972">
        <v>0</v>
      </c>
      <c r="J972">
        <f>IF(Table1[[#This Row],[time]]&lt;7200000,1,0)</f>
        <v>1</v>
      </c>
      <c r="K972">
        <f>SUMIFS(Table1[time],Table1[repetition],Table1[[#This Row],[repetition]],Table1[config],Table1[[#This Row],[config]])</f>
        <v>17804422.986965615</v>
      </c>
      <c r="L972">
        <v>9</v>
      </c>
    </row>
    <row r="973" spans="1:12" x14ac:dyDescent="0.2">
      <c r="A973">
        <v>3</v>
      </c>
      <c r="B973" t="s">
        <v>50</v>
      </c>
      <c r="C973" t="s">
        <v>15</v>
      </c>
      <c r="D973">
        <v>0</v>
      </c>
      <c r="E973">
        <v>93222.489680163504</v>
      </c>
      <c r="F973">
        <v>4</v>
      </c>
      <c r="G973">
        <v>0</v>
      </c>
      <c r="H973">
        <v>42</v>
      </c>
      <c r="I973">
        <v>0</v>
      </c>
      <c r="J973">
        <f>IF(Table1[[#This Row],[time]]&lt;7200000,1,0)</f>
        <v>1</v>
      </c>
      <c r="K973">
        <f>SUMIFS(Table1[time],Table1[repetition],Table1[[#This Row],[repetition]],Table1[config],Table1[[#This Row],[config]])</f>
        <v>17804422.986965615</v>
      </c>
      <c r="L973">
        <v>9</v>
      </c>
    </row>
    <row r="974" spans="1:12" x14ac:dyDescent="0.2">
      <c r="A974">
        <v>3</v>
      </c>
      <c r="B974" t="s">
        <v>42</v>
      </c>
      <c r="C974" t="s">
        <v>15</v>
      </c>
      <c r="D974">
        <v>0</v>
      </c>
      <c r="E974">
        <v>93250.438266899393</v>
      </c>
      <c r="F974">
        <v>0</v>
      </c>
      <c r="G974">
        <v>0</v>
      </c>
      <c r="H974">
        <v>0</v>
      </c>
      <c r="I974">
        <v>0</v>
      </c>
      <c r="J974">
        <f>IF(Table1[[#This Row],[time]]&lt;7200000,1,0)</f>
        <v>1</v>
      </c>
      <c r="K974">
        <f>SUMIFS(Table1[time],Table1[repetition],Table1[[#This Row],[repetition]],Table1[config],Table1[[#This Row],[config]])</f>
        <v>17804422.986965615</v>
      </c>
      <c r="L974">
        <v>9</v>
      </c>
    </row>
    <row r="975" spans="1:12" x14ac:dyDescent="0.2">
      <c r="A975">
        <v>3</v>
      </c>
      <c r="B975" t="s">
        <v>31</v>
      </c>
      <c r="C975" t="s">
        <v>15</v>
      </c>
      <c r="D975">
        <v>0</v>
      </c>
      <c r="E975">
        <v>93242.634614929499</v>
      </c>
      <c r="F975">
        <v>0</v>
      </c>
      <c r="G975">
        <v>0</v>
      </c>
      <c r="H975">
        <v>12</v>
      </c>
      <c r="I975">
        <v>0</v>
      </c>
      <c r="J975">
        <f>IF(Table1[[#This Row],[time]]&lt;7200000,1,0)</f>
        <v>1</v>
      </c>
      <c r="K975">
        <f>SUMIFS(Table1[time],Table1[repetition],Table1[[#This Row],[repetition]],Table1[config],Table1[[#This Row],[config]])</f>
        <v>17804422.986965615</v>
      </c>
      <c r="L975">
        <v>9</v>
      </c>
    </row>
    <row r="976" spans="1:12" x14ac:dyDescent="0.2">
      <c r="A976">
        <v>3</v>
      </c>
      <c r="B976" t="s">
        <v>38</v>
      </c>
      <c r="C976" t="s">
        <v>15</v>
      </c>
      <c r="D976">
        <v>3</v>
      </c>
      <c r="E976">
        <v>92786.8326362222</v>
      </c>
      <c r="F976">
        <v>2</v>
      </c>
      <c r="G976">
        <v>2</v>
      </c>
      <c r="H976">
        <v>8</v>
      </c>
      <c r="I976">
        <v>1</v>
      </c>
      <c r="J976">
        <f>IF(Table1[[#This Row],[time]]&lt;7200000,1,0)</f>
        <v>1</v>
      </c>
      <c r="K976">
        <f>SUMIFS(Table1[time],Table1[repetition],Table1[[#This Row],[repetition]],Table1[config],Table1[[#This Row],[config]])</f>
        <v>17804422.986965615</v>
      </c>
      <c r="L976">
        <v>9</v>
      </c>
    </row>
    <row r="977" spans="1:12" x14ac:dyDescent="0.2">
      <c r="A977">
        <v>3</v>
      </c>
      <c r="B977" t="s">
        <v>46</v>
      </c>
      <c r="C977" t="s">
        <v>15</v>
      </c>
      <c r="D977">
        <v>0</v>
      </c>
      <c r="E977">
        <v>93197.462357115</v>
      </c>
      <c r="F977">
        <v>7</v>
      </c>
      <c r="G977">
        <v>0</v>
      </c>
      <c r="H977">
        <v>33</v>
      </c>
      <c r="I977">
        <v>0</v>
      </c>
      <c r="J977">
        <f>IF(Table1[[#This Row],[time]]&lt;7200000,1,0)</f>
        <v>1</v>
      </c>
      <c r="K977">
        <f>SUMIFS(Table1[time],Table1[repetition],Table1[[#This Row],[repetition]],Table1[config],Table1[[#This Row],[config]])</f>
        <v>17804422.986965615</v>
      </c>
      <c r="L977">
        <v>9</v>
      </c>
    </row>
    <row r="978" spans="1:12" x14ac:dyDescent="0.2">
      <c r="A978">
        <v>3</v>
      </c>
      <c r="B978" t="s">
        <v>32</v>
      </c>
      <c r="C978" t="s">
        <v>15</v>
      </c>
      <c r="D978">
        <v>0</v>
      </c>
      <c r="E978">
        <v>106408.098568674</v>
      </c>
      <c r="F978">
        <v>1</v>
      </c>
      <c r="G978">
        <v>0</v>
      </c>
      <c r="H978">
        <v>0</v>
      </c>
      <c r="I978">
        <v>0</v>
      </c>
      <c r="J978">
        <f>IF(Table1[[#This Row],[time]]&lt;7200000,1,0)</f>
        <v>1</v>
      </c>
      <c r="K978">
        <f>SUMIFS(Table1[time],Table1[repetition],Table1[[#This Row],[repetition]],Table1[config],Table1[[#This Row],[config]])</f>
        <v>17804422.986965615</v>
      </c>
      <c r="L978">
        <v>9</v>
      </c>
    </row>
    <row r="979" spans="1:12" x14ac:dyDescent="0.2">
      <c r="A979">
        <v>3</v>
      </c>
      <c r="B979" t="s">
        <v>57</v>
      </c>
      <c r="C979" t="s">
        <v>15</v>
      </c>
      <c r="D979">
        <v>0</v>
      </c>
      <c r="E979">
        <v>93257.522155065002</v>
      </c>
      <c r="F979">
        <v>1</v>
      </c>
      <c r="G979">
        <v>0</v>
      </c>
      <c r="H979">
        <v>2</v>
      </c>
      <c r="I979">
        <v>0</v>
      </c>
      <c r="J979">
        <f>IF(Table1[[#This Row],[time]]&lt;7200000,1,0)</f>
        <v>1</v>
      </c>
      <c r="K979">
        <f>SUMIFS(Table1[time],Table1[repetition],Table1[[#This Row],[repetition]],Table1[config],Table1[[#This Row],[config]])</f>
        <v>17804422.986965615</v>
      </c>
      <c r="L979">
        <v>9</v>
      </c>
    </row>
    <row r="980" spans="1:12" x14ac:dyDescent="0.2">
      <c r="A980">
        <v>3</v>
      </c>
      <c r="B980" t="s">
        <v>29</v>
      </c>
      <c r="C980" t="s">
        <v>15</v>
      </c>
      <c r="D980">
        <v>0</v>
      </c>
      <c r="E980">
        <v>93244.310539681406</v>
      </c>
      <c r="F980">
        <v>0</v>
      </c>
      <c r="G980">
        <v>0</v>
      </c>
      <c r="H980">
        <v>28</v>
      </c>
      <c r="I980">
        <v>0</v>
      </c>
      <c r="J980">
        <f>IF(Table1[[#This Row],[time]]&lt;7200000,1,0)</f>
        <v>1</v>
      </c>
      <c r="K980">
        <f>SUMIFS(Table1[time],Table1[repetition],Table1[[#This Row],[repetition]],Table1[config],Table1[[#This Row],[config]])</f>
        <v>17804422.986965615</v>
      </c>
      <c r="L980">
        <v>9</v>
      </c>
    </row>
    <row r="981" spans="1:12" x14ac:dyDescent="0.2">
      <c r="A981">
        <v>3</v>
      </c>
      <c r="B981" t="s">
        <v>43</v>
      </c>
      <c r="C981" t="s">
        <v>15</v>
      </c>
      <c r="D981">
        <v>0</v>
      </c>
      <c r="E981">
        <v>93349.207616876796</v>
      </c>
      <c r="F981">
        <v>0</v>
      </c>
      <c r="G981">
        <v>0</v>
      </c>
      <c r="H981">
        <v>0</v>
      </c>
      <c r="I981">
        <v>0</v>
      </c>
      <c r="J981">
        <f>IF(Table1[[#This Row],[time]]&lt;7200000,1,0)</f>
        <v>1</v>
      </c>
      <c r="K981">
        <f>SUMIFS(Table1[time],Table1[repetition],Table1[[#This Row],[repetition]],Table1[config],Table1[[#This Row],[config]])</f>
        <v>17804422.986965615</v>
      </c>
      <c r="L981">
        <v>9</v>
      </c>
    </row>
    <row r="982" spans="1:12" x14ac:dyDescent="0.2">
      <c r="A982">
        <v>3</v>
      </c>
      <c r="B982" t="s">
        <v>52</v>
      </c>
      <c r="C982" t="s">
        <v>15</v>
      </c>
      <c r="D982">
        <v>0</v>
      </c>
      <c r="E982">
        <v>154319.91770397799</v>
      </c>
      <c r="F982">
        <v>1</v>
      </c>
      <c r="G982">
        <v>0</v>
      </c>
      <c r="H982">
        <v>40</v>
      </c>
      <c r="I982">
        <v>0</v>
      </c>
      <c r="J982">
        <f>IF(Table1[[#This Row],[time]]&lt;7200000,1,0)</f>
        <v>1</v>
      </c>
      <c r="K982">
        <f>SUMIFS(Table1[time],Table1[repetition],Table1[[#This Row],[repetition]],Table1[config],Table1[[#This Row],[config]])</f>
        <v>17804422.986965615</v>
      </c>
      <c r="L982">
        <v>9</v>
      </c>
    </row>
    <row r="983" spans="1:12" x14ac:dyDescent="0.2">
      <c r="A983">
        <v>3</v>
      </c>
      <c r="B983" t="s">
        <v>35</v>
      </c>
      <c r="C983" t="s">
        <v>15</v>
      </c>
      <c r="D983">
        <v>0</v>
      </c>
      <c r="E983">
        <v>93340.920376125694</v>
      </c>
      <c r="F983">
        <v>0</v>
      </c>
      <c r="G983">
        <v>0</v>
      </c>
      <c r="H983">
        <v>0</v>
      </c>
      <c r="I983">
        <v>0</v>
      </c>
      <c r="J983">
        <f>IF(Table1[[#This Row],[time]]&lt;7200000,1,0)</f>
        <v>1</v>
      </c>
      <c r="K983">
        <f>SUMIFS(Table1[time],Table1[repetition],Table1[[#This Row],[repetition]],Table1[config],Table1[[#This Row],[config]])</f>
        <v>17804422.986965615</v>
      </c>
      <c r="L983">
        <v>9</v>
      </c>
    </row>
    <row r="984" spans="1:12" x14ac:dyDescent="0.2">
      <c r="A984">
        <v>3</v>
      </c>
      <c r="B984" t="s">
        <v>41</v>
      </c>
      <c r="C984" t="s">
        <v>15</v>
      </c>
      <c r="D984">
        <v>0</v>
      </c>
      <c r="E984">
        <v>273356.877951417</v>
      </c>
      <c r="F984">
        <v>6</v>
      </c>
      <c r="G984">
        <v>0</v>
      </c>
      <c r="H984">
        <v>42</v>
      </c>
      <c r="I984">
        <v>0</v>
      </c>
      <c r="J984">
        <f>IF(Table1[[#This Row],[time]]&lt;7200000,1,0)</f>
        <v>1</v>
      </c>
      <c r="K984">
        <f>SUMIFS(Table1[time],Table1[repetition],Table1[[#This Row],[repetition]],Table1[config],Table1[[#This Row],[config]])</f>
        <v>17804422.986965615</v>
      </c>
      <c r="L984">
        <v>9</v>
      </c>
    </row>
    <row r="985" spans="1:12" x14ac:dyDescent="0.2">
      <c r="A985">
        <v>3</v>
      </c>
      <c r="B985" t="s">
        <v>45</v>
      </c>
      <c r="C985" t="s">
        <v>15</v>
      </c>
      <c r="D985">
        <v>0</v>
      </c>
      <c r="E985">
        <v>138725.35132803</v>
      </c>
      <c r="F985">
        <v>10</v>
      </c>
      <c r="G985">
        <v>0</v>
      </c>
      <c r="H985">
        <v>97</v>
      </c>
      <c r="I985">
        <v>0</v>
      </c>
      <c r="J985">
        <f>IF(Table1[[#This Row],[time]]&lt;7200000,1,0)</f>
        <v>1</v>
      </c>
      <c r="K985">
        <f>SUMIFS(Table1[time],Table1[repetition],Table1[[#This Row],[repetition]],Table1[config],Table1[[#This Row],[config]])</f>
        <v>17804422.986965615</v>
      </c>
      <c r="L985">
        <v>9</v>
      </c>
    </row>
    <row r="986" spans="1:12" x14ac:dyDescent="0.2">
      <c r="A986">
        <v>3</v>
      </c>
      <c r="B986" t="s">
        <v>44</v>
      </c>
      <c r="C986" t="s">
        <v>15</v>
      </c>
      <c r="D986">
        <v>0</v>
      </c>
      <c r="E986">
        <v>7205360.7348492304</v>
      </c>
      <c r="F986">
        <v>27</v>
      </c>
      <c r="G986">
        <v>0</v>
      </c>
      <c r="H986">
        <v>215</v>
      </c>
      <c r="I986">
        <v>0</v>
      </c>
      <c r="J986">
        <f>IF(Table1[[#This Row],[time]]&lt;7200000,1,0)</f>
        <v>0</v>
      </c>
      <c r="K986">
        <f>SUMIFS(Table1[time],Table1[repetition],Table1[[#This Row],[repetition]],Table1[config],Table1[[#This Row],[config]])</f>
        <v>17804422.986965615</v>
      </c>
      <c r="L986">
        <v>9</v>
      </c>
    </row>
    <row r="987" spans="1:12" x14ac:dyDescent="0.2">
      <c r="A987">
        <v>3</v>
      </c>
      <c r="B987" t="s">
        <v>39</v>
      </c>
      <c r="C987" t="s">
        <v>15</v>
      </c>
      <c r="D987">
        <v>0</v>
      </c>
      <c r="E987">
        <v>165651.572925038</v>
      </c>
      <c r="F987">
        <v>4</v>
      </c>
      <c r="G987">
        <v>0</v>
      </c>
      <c r="H987">
        <v>0</v>
      </c>
      <c r="I987">
        <v>0</v>
      </c>
      <c r="J987">
        <f>IF(Table1[[#This Row],[time]]&lt;7200000,1,0)</f>
        <v>1</v>
      </c>
      <c r="K987">
        <f>SUMIFS(Table1[time],Table1[repetition],Table1[[#This Row],[repetition]],Table1[config],Table1[[#This Row],[config]])</f>
        <v>17804422.986965615</v>
      </c>
      <c r="L987">
        <v>9</v>
      </c>
    </row>
    <row r="988" spans="1:12" x14ac:dyDescent="0.2">
      <c r="A988">
        <v>3</v>
      </c>
      <c r="B988" t="s">
        <v>40</v>
      </c>
      <c r="C988" t="s">
        <v>15</v>
      </c>
      <c r="D988">
        <v>0</v>
      </c>
      <c r="E988">
        <v>7211731.1527137598</v>
      </c>
      <c r="F988">
        <v>0</v>
      </c>
      <c r="G988">
        <v>0</v>
      </c>
      <c r="H988">
        <v>5</v>
      </c>
      <c r="I988">
        <v>0</v>
      </c>
      <c r="J988">
        <f>IF(Table1[[#This Row],[time]]&lt;7200000,1,0)</f>
        <v>0</v>
      </c>
      <c r="K988">
        <f>SUMIFS(Table1[time],Table1[repetition],Table1[[#This Row],[repetition]],Table1[config],Table1[[#This Row],[config]])</f>
        <v>17804422.986965615</v>
      </c>
      <c r="L988">
        <v>9</v>
      </c>
    </row>
    <row r="989" spans="1:12" x14ac:dyDescent="0.2">
      <c r="A989">
        <v>3</v>
      </c>
      <c r="B989" t="s">
        <v>30</v>
      </c>
      <c r="C989" t="s">
        <v>15</v>
      </c>
      <c r="D989">
        <v>0</v>
      </c>
      <c r="E989">
        <v>106345.967907924</v>
      </c>
      <c r="F989">
        <v>4</v>
      </c>
      <c r="G989">
        <v>0</v>
      </c>
      <c r="H989">
        <v>53</v>
      </c>
      <c r="I989">
        <v>0</v>
      </c>
      <c r="J989">
        <f>IF(Table1[[#This Row],[time]]&lt;7200000,1,0)</f>
        <v>1</v>
      </c>
      <c r="K989">
        <f>SUMIFS(Table1[time],Table1[repetition],Table1[[#This Row],[repetition]],Table1[config],Table1[[#This Row],[config]])</f>
        <v>17804422.986965615</v>
      </c>
      <c r="L989">
        <v>9</v>
      </c>
    </row>
    <row r="990" spans="1:12" x14ac:dyDescent="0.2">
      <c r="A990">
        <v>3</v>
      </c>
      <c r="B990" t="s">
        <v>55</v>
      </c>
      <c r="C990" t="s">
        <v>15</v>
      </c>
      <c r="D990">
        <v>0</v>
      </c>
      <c r="E990">
        <v>155262.43136916301</v>
      </c>
      <c r="F990">
        <v>0</v>
      </c>
      <c r="G990">
        <v>0</v>
      </c>
      <c r="H990">
        <v>0</v>
      </c>
      <c r="I990">
        <v>0</v>
      </c>
      <c r="J990">
        <f>IF(Table1[[#This Row],[time]]&lt;7200000,1,0)</f>
        <v>1</v>
      </c>
      <c r="K990">
        <f>SUMIFS(Table1[time],Table1[repetition],Table1[[#This Row],[repetition]],Table1[config],Table1[[#This Row],[config]])</f>
        <v>17804422.986965615</v>
      </c>
      <c r="L990">
        <v>9</v>
      </c>
    </row>
    <row r="991" spans="1:12" x14ac:dyDescent="0.2">
      <c r="A991">
        <v>3</v>
      </c>
      <c r="B991" t="s">
        <v>36</v>
      </c>
      <c r="C991" t="s">
        <v>15</v>
      </c>
      <c r="D991">
        <v>0</v>
      </c>
      <c r="E991">
        <v>426011.313526891</v>
      </c>
      <c r="F991">
        <v>0</v>
      </c>
      <c r="G991">
        <v>0</v>
      </c>
      <c r="H991">
        <v>0</v>
      </c>
      <c r="I991">
        <v>0</v>
      </c>
      <c r="J991">
        <f>IF(Table1[[#This Row],[time]]&lt;7200000,1,0)</f>
        <v>1</v>
      </c>
      <c r="K991">
        <f>SUMIFS(Table1[time],Table1[repetition],Table1[[#This Row],[repetition]],Table1[config],Table1[[#This Row],[config]])</f>
        <v>17804422.986965615</v>
      </c>
      <c r="L991">
        <v>9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7D8A6-5358-7E4B-A93A-A773742A4814}">
  <dimension ref="A3:Q17"/>
  <sheetViews>
    <sheetView workbookViewId="0">
      <selection activeCell="A6" sqref="A6:M16"/>
    </sheetView>
  </sheetViews>
  <sheetFormatPr baseColWidth="10" defaultRowHeight="16" x14ac:dyDescent="0.2"/>
  <cols>
    <col min="1" max="1" width="30" bestFit="1" customWidth="1"/>
    <col min="2" max="2" width="15.5" bestFit="1" customWidth="1"/>
    <col min="3" max="4" width="12.1640625" bestFit="1" customWidth="1"/>
    <col min="5" max="5" width="17.83203125" bestFit="1" customWidth="1"/>
    <col min="6" max="7" width="2.1640625" bestFit="1" customWidth="1"/>
    <col min="8" max="8" width="17.83203125" bestFit="1" customWidth="1"/>
    <col min="9" max="10" width="2.1640625" bestFit="1" customWidth="1"/>
    <col min="11" max="11" width="16.33203125" bestFit="1" customWidth="1"/>
    <col min="12" max="13" width="4.1640625" bestFit="1" customWidth="1"/>
    <col min="14" max="14" width="16" bestFit="1" customWidth="1"/>
    <col min="15" max="16" width="22.6640625" bestFit="1" customWidth="1"/>
    <col min="17" max="17" width="21" bestFit="1" customWidth="1"/>
  </cols>
  <sheetData>
    <row r="3" spans="1:17" x14ac:dyDescent="0.2">
      <c r="B3" s="2" t="s">
        <v>17</v>
      </c>
    </row>
    <row r="4" spans="1:17" x14ac:dyDescent="0.2">
      <c r="B4" t="s">
        <v>20</v>
      </c>
      <c r="E4" t="s">
        <v>58</v>
      </c>
      <c r="H4" t="s">
        <v>60</v>
      </c>
      <c r="K4" t="s">
        <v>75</v>
      </c>
      <c r="N4" t="s">
        <v>21</v>
      </c>
      <c r="O4" t="s">
        <v>59</v>
      </c>
      <c r="P4" t="s">
        <v>61</v>
      </c>
      <c r="Q4" t="s">
        <v>76</v>
      </c>
    </row>
    <row r="5" spans="1:17" x14ac:dyDescent="0.2">
      <c r="A5" s="2" t="s">
        <v>19</v>
      </c>
      <c r="B5">
        <v>1</v>
      </c>
      <c r="C5">
        <v>2</v>
      </c>
      <c r="D5">
        <v>3</v>
      </c>
      <c r="E5">
        <v>1</v>
      </c>
      <c r="F5">
        <v>2</v>
      </c>
      <c r="G5">
        <v>3</v>
      </c>
      <c r="H5">
        <v>1</v>
      </c>
      <c r="I5">
        <v>2</v>
      </c>
      <c r="J5">
        <v>3</v>
      </c>
      <c r="K5">
        <v>1</v>
      </c>
      <c r="L5">
        <v>2</v>
      </c>
      <c r="M5">
        <v>3</v>
      </c>
    </row>
    <row r="6" spans="1:17" x14ac:dyDescent="0.2">
      <c r="A6" s="8" t="s">
        <v>6</v>
      </c>
      <c r="B6" s="9">
        <v>47133120.570535123</v>
      </c>
      <c r="C6" s="9">
        <v>1544614.7065786626</v>
      </c>
      <c r="D6" s="9">
        <v>8524496.0460979417</v>
      </c>
      <c r="E6" s="9">
        <v>6</v>
      </c>
      <c r="F6" s="9">
        <v>0</v>
      </c>
      <c r="G6" s="9">
        <v>0</v>
      </c>
      <c r="H6" s="9">
        <v>4</v>
      </c>
      <c r="I6" s="9">
        <v>0</v>
      </c>
      <c r="J6" s="9">
        <v>0</v>
      </c>
      <c r="K6" s="1">
        <v>26</v>
      </c>
      <c r="L6" s="1">
        <v>30</v>
      </c>
      <c r="M6" s="1">
        <v>29</v>
      </c>
      <c r="N6" s="1">
        <v>57202231.32321173</v>
      </c>
      <c r="O6" s="1">
        <v>6</v>
      </c>
      <c r="P6" s="1">
        <v>4</v>
      </c>
      <c r="Q6" s="1">
        <v>85</v>
      </c>
    </row>
    <row r="7" spans="1:17" x14ac:dyDescent="0.2">
      <c r="A7" s="8" t="s">
        <v>7</v>
      </c>
      <c r="B7" s="9">
        <v>34467459.806213811</v>
      </c>
      <c r="C7" s="9">
        <v>1373895.5496787075</v>
      </c>
      <c r="D7" s="9">
        <v>8458688.6799812689</v>
      </c>
      <c r="E7" s="9">
        <v>12</v>
      </c>
      <c r="F7" s="9">
        <v>0</v>
      </c>
      <c r="G7" s="9">
        <v>0</v>
      </c>
      <c r="H7" s="9">
        <v>7</v>
      </c>
      <c r="I7" s="9">
        <v>0</v>
      </c>
      <c r="J7" s="9">
        <v>0</v>
      </c>
      <c r="K7" s="1">
        <v>28</v>
      </c>
      <c r="L7" s="1">
        <v>30</v>
      </c>
      <c r="M7" s="1">
        <v>29</v>
      </c>
      <c r="N7" s="1">
        <v>44300044.035873786</v>
      </c>
      <c r="O7" s="1">
        <v>12</v>
      </c>
      <c r="P7" s="1">
        <v>7</v>
      </c>
      <c r="Q7" s="1">
        <v>87</v>
      </c>
    </row>
    <row r="8" spans="1:17" x14ac:dyDescent="0.2">
      <c r="A8" s="8" t="s">
        <v>8</v>
      </c>
      <c r="B8" s="9">
        <v>1271399.5664017263</v>
      </c>
      <c r="C8" s="9">
        <v>1479178.3053153178</v>
      </c>
      <c r="D8" s="9">
        <v>8416906.9680059254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1">
        <v>30</v>
      </c>
      <c r="L8" s="1">
        <v>30</v>
      </c>
      <c r="M8" s="1">
        <v>29</v>
      </c>
      <c r="N8" s="1">
        <v>11167484.839722969</v>
      </c>
      <c r="O8" s="1">
        <v>0</v>
      </c>
      <c r="P8" s="1">
        <v>0</v>
      </c>
      <c r="Q8" s="1">
        <v>89</v>
      </c>
    </row>
    <row r="9" spans="1:17" x14ac:dyDescent="0.2">
      <c r="A9" s="8" t="s">
        <v>5</v>
      </c>
      <c r="B9" s="9">
        <v>8233281.8501936179</v>
      </c>
      <c r="C9" s="9">
        <v>1438225.2572523423</v>
      </c>
      <c r="D9" s="9">
        <v>8685642.8167205229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1">
        <v>29</v>
      </c>
      <c r="L9" s="1">
        <v>30</v>
      </c>
      <c r="M9" s="1">
        <v>29</v>
      </c>
      <c r="N9" s="1">
        <v>18357149.924166486</v>
      </c>
      <c r="O9" s="1">
        <v>0</v>
      </c>
      <c r="P9" s="1">
        <v>0</v>
      </c>
      <c r="Q9" s="1">
        <v>88</v>
      </c>
    </row>
    <row r="10" spans="1:17" x14ac:dyDescent="0.2">
      <c r="A10" s="8" t="s">
        <v>9</v>
      </c>
      <c r="B10" s="9">
        <v>8450827.1814290676</v>
      </c>
      <c r="C10" s="9">
        <v>1442376.0832499228</v>
      </c>
      <c r="D10" s="9">
        <v>8697062.060324464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1">
        <v>29</v>
      </c>
      <c r="L10" s="1">
        <v>30</v>
      </c>
      <c r="M10" s="1">
        <v>29</v>
      </c>
      <c r="N10" s="1">
        <v>18590265.325003453</v>
      </c>
      <c r="O10" s="1">
        <v>0</v>
      </c>
      <c r="P10" s="1">
        <v>0</v>
      </c>
      <c r="Q10" s="1">
        <v>88</v>
      </c>
    </row>
    <row r="11" spans="1:17" x14ac:dyDescent="0.2">
      <c r="A11" s="8" t="s">
        <v>10</v>
      </c>
      <c r="B11" s="9">
        <v>8099649.3545075608</v>
      </c>
      <c r="C11" s="9">
        <v>1557411.1875568037</v>
      </c>
      <c r="D11" s="9">
        <v>8640913.987824684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1">
        <v>29</v>
      </c>
      <c r="L11" s="1">
        <v>30</v>
      </c>
      <c r="M11" s="1">
        <v>29</v>
      </c>
      <c r="N11" s="1">
        <v>18297974.529889047</v>
      </c>
      <c r="O11" s="1">
        <v>0</v>
      </c>
      <c r="P11" s="1">
        <v>0</v>
      </c>
      <c r="Q11" s="1">
        <v>88</v>
      </c>
    </row>
    <row r="12" spans="1:17" x14ac:dyDescent="0.2">
      <c r="A12" s="8" t="s">
        <v>11</v>
      </c>
      <c r="B12" s="9">
        <v>21984774.811326142</v>
      </c>
      <c r="C12" s="9">
        <v>1573251.2963968315</v>
      </c>
      <c r="D12" s="9">
        <v>8610788.9549005665</v>
      </c>
      <c r="E12" s="9">
        <v>2</v>
      </c>
      <c r="F12" s="9">
        <v>0</v>
      </c>
      <c r="G12" s="9">
        <v>0</v>
      </c>
      <c r="H12" s="9">
        <v>2</v>
      </c>
      <c r="I12" s="9">
        <v>0</v>
      </c>
      <c r="J12" s="9">
        <v>0</v>
      </c>
      <c r="K12" s="1">
        <v>28</v>
      </c>
      <c r="L12" s="1">
        <v>30</v>
      </c>
      <c r="M12" s="1">
        <v>29</v>
      </c>
      <c r="N12" s="1">
        <v>32168815.062623542</v>
      </c>
      <c r="O12" s="1">
        <v>2</v>
      </c>
      <c r="P12" s="1">
        <v>2</v>
      </c>
      <c r="Q12" s="1">
        <v>87</v>
      </c>
    </row>
    <row r="13" spans="1:17" x14ac:dyDescent="0.2">
      <c r="A13" s="8" t="s">
        <v>12</v>
      </c>
      <c r="B13" s="9">
        <v>9348013.0916568357</v>
      </c>
      <c r="C13" s="9">
        <v>1186374.9597021365</v>
      </c>
      <c r="D13" s="9">
        <v>8578266.9701464362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1">
        <v>29</v>
      </c>
      <c r="L13" s="1">
        <v>30</v>
      </c>
      <c r="M13" s="1">
        <v>29</v>
      </c>
      <c r="N13" s="1">
        <v>19112655.021505408</v>
      </c>
      <c r="O13" s="1">
        <v>0</v>
      </c>
      <c r="P13" s="1">
        <v>0</v>
      </c>
      <c r="Q13" s="1">
        <v>88</v>
      </c>
    </row>
    <row r="14" spans="1:17" x14ac:dyDescent="0.2">
      <c r="A14" s="8" t="s">
        <v>13</v>
      </c>
      <c r="B14" s="9">
        <v>8122059.7944438867</v>
      </c>
      <c r="C14" s="9">
        <v>1379125.0095274285</v>
      </c>
      <c r="D14" s="9">
        <v>9360042.519685803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1">
        <v>29</v>
      </c>
      <c r="L14" s="1">
        <v>30</v>
      </c>
      <c r="M14" s="1">
        <v>29</v>
      </c>
      <c r="N14" s="1">
        <v>18861227.323657118</v>
      </c>
      <c r="O14" s="1">
        <v>0</v>
      </c>
      <c r="P14" s="1">
        <v>0</v>
      </c>
      <c r="Q14" s="1">
        <v>88</v>
      </c>
    </row>
    <row r="15" spans="1:17" x14ac:dyDescent="0.2">
      <c r="A15" s="8" t="s">
        <v>14</v>
      </c>
      <c r="B15" s="9">
        <v>53545108.80345542</v>
      </c>
      <c r="C15" s="9">
        <v>1232484.5855329174</v>
      </c>
      <c r="D15" s="9">
        <v>32776742.014652085</v>
      </c>
      <c r="E15" s="9">
        <v>2</v>
      </c>
      <c r="F15" s="9">
        <v>0</v>
      </c>
      <c r="G15" s="9">
        <v>2</v>
      </c>
      <c r="H15" s="9">
        <v>1</v>
      </c>
      <c r="I15" s="9">
        <v>0</v>
      </c>
      <c r="J15" s="9">
        <v>2</v>
      </c>
      <c r="K15" s="1">
        <v>26</v>
      </c>
      <c r="L15" s="1">
        <v>30</v>
      </c>
      <c r="M15" s="1">
        <v>27</v>
      </c>
      <c r="N15" s="1">
        <v>87554335.403640419</v>
      </c>
      <c r="O15" s="1">
        <v>4</v>
      </c>
      <c r="P15" s="1">
        <v>3</v>
      </c>
      <c r="Q15" s="1">
        <v>83</v>
      </c>
    </row>
    <row r="16" spans="1:17" x14ac:dyDescent="0.2">
      <c r="A16" s="8" t="s">
        <v>15</v>
      </c>
      <c r="B16" s="9">
        <v>1994696.1103649796</v>
      </c>
      <c r="C16" s="9">
        <v>1405771.5696499206</v>
      </c>
      <c r="D16" s="9">
        <v>17804422.986965615</v>
      </c>
      <c r="E16" s="9">
        <v>0</v>
      </c>
      <c r="F16" s="9">
        <v>0</v>
      </c>
      <c r="G16" s="9">
        <v>2</v>
      </c>
      <c r="H16" s="9">
        <v>0</v>
      </c>
      <c r="I16" s="9">
        <v>0</v>
      </c>
      <c r="J16" s="9">
        <v>1</v>
      </c>
      <c r="K16" s="1">
        <v>30</v>
      </c>
      <c r="L16" s="1">
        <v>30</v>
      </c>
      <c r="M16" s="1">
        <v>28</v>
      </c>
      <c r="N16" s="1">
        <v>21204890.666980516</v>
      </c>
      <c r="O16" s="1">
        <v>2</v>
      </c>
      <c r="P16" s="1">
        <v>1</v>
      </c>
      <c r="Q16" s="1">
        <v>88</v>
      </c>
    </row>
    <row r="17" spans="1:17" x14ac:dyDescent="0.2">
      <c r="A17" s="3" t="s">
        <v>18</v>
      </c>
      <c r="B17" s="1">
        <v>202650390.94052815</v>
      </c>
      <c r="C17" s="1">
        <v>15612708.510440988</v>
      </c>
      <c r="D17" s="1">
        <v>128553974.00530532</v>
      </c>
      <c r="E17" s="1">
        <v>22</v>
      </c>
      <c r="F17" s="1">
        <v>0</v>
      </c>
      <c r="G17" s="1">
        <v>4</v>
      </c>
      <c r="H17" s="1">
        <v>14</v>
      </c>
      <c r="I17" s="1">
        <v>0</v>
      </c>
      <c r="J17" s="1">
        <v>3</v>
      </c>
      <c r="K17" s="1">
        <v>313</v>
      </c>
      <c r="L17" s="1">
        <v>330</v>
      </c>
      <c r="M17" s="1">
        <v>316</v>
      </c>
      <c r="N17" s="1">
        <v>346817073.45627451</v>
      </c>
      <c r="O17" s="1">
        <v>26</v>
      </c>
      <c r="P17" s="1">
        <v>17</v>
      </c>
      <c r="Q17" s="1">
        <v>959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BF412-A288-444C-8D9B-B303BDBBA2EF}">
  <dimension ref="A1:R13"/>
  <sheetViews>
    <sheetView workbookViewId="0">
      <selection activeCell="F16" sqref="F16"/>
    </sheetView>
  </sheetViews>
  <sheetFormatPr baseColWidth="10" defaultRowHeight="16" x14ac:dyDescent="0.2"/>
  <cols>
    <col min="1" max="1" width="30" bestFit="1" customWidth="1"/>
    <col min="11" max="13" width="13.1640625" customWidth="1"/>
  </cols>
  <sheetData>
    <row r="1" spans="1:18" x14ac:dyDescent="0.2">
      <c r="A1" t="s">
        <v>2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78</v>
      </c>
      <c r="L1" t="s">
        <v>79</v>
      </c>
      <c r="M1" t="s">
        <v>80</v>
      </c>
      <c r="N1" t="s">
        <v>16</v>
      </c>
      <c r="O1" t="s">
        <v>4</v>
      </c>
      <c r="P1" t="s">
        <v>81</v>
      </c>
      <c r="Q1" t="s">
        <v>77</v>
      </c>
      <c r="R1" t="s">
        <v>74</v>
      </c>
    </row>
    <row r="2" spans="1:18" x14ac:dyDescent="0.2">
      <c r="A2" s="5" t="s">
        <v>6</v>
      </c>
      <c r="B2" s="6">
        <v>47133120.57</v>
      </c>
      <c r="C2" s="6">
        <v>1544614.7069999999</v>
      </c>
      <c r="D2" s="6">
        <v>8524496.0460000001</v>
      </c>
      <c r="E2" s="6">
        <v>6</v>
      </c>
      <c r="F2" s="6">
        <v>0</v>
      </c>
      <c r="G2" s="6">
        <v>0</v>
      </c>
      <c r="H2" s="6">
        <v>4</v>
      </c>
      <c r="I2" s="6">
        <v>0</v>
      </c>
      <c r="J2" s="6">
        <v>0</v>
      </c>
      <c r="K2" s="6">
        <v>26</v>
      </c>
      <c r="L2" s="6">
        <v>30</v>
      </c>
      <c r="M2" s="6">
        <v>29</v>
      </c>
      <c r="N2" s="6">
        <v>1</v>
      </c>
      <c r="O2" s="6">
        <f>MEDIAN(Table3[[#This Row],[time1]:[time3]])</f>
        <v>8524496.0460000001</v>
      </c>
      <c r="P2" s="6">
        <f>MEDIAN(Table3[[#This Row],[tp1]:[tp3]])</f>
        <v>0</v>
      </c>
      <c r="Q2" s="6">
        <f>MEDIAN(Table3[[#This Row],[fp1]:[fp3]])</f>
        <v>0</v>
      </c>
      <c r="R2" s="6">
        <f>MEDIAN(Table3[[#This Row],[completed1]:[completed3]])</f>
        <v>29</v>
      </c>
    </row>
    <row r="3" spans="1:18" x14ac:dyDescent="0.2">
      <c r="A3" s="5" t="s">
        <v>7</v>
      </c>
      <c r="B3" s="6">
        <v>34467459.810000002</v>
      </c>
      <c r="C3" s="6">
        <v>1373895.55</v>
      </c>
      <c r="D3" s="6">
        <v>8458688.6799999997</v>
      </c>
      <c r="E3" s="6">
        <v>12</v>
      </c>
      <c r="F3" s="6">
        <v>0</v>
      </c>
      <c r="G3" s="6">
        <v>0</v>
      </c>
      <c r="H3" s="6">
        <v>7</v>
      </c>
      <c r="I3" s="6">
        <v>0</v>
      </c>
      <c r="J3" s="6">
        <v>0</v>
      </c>
      <c r="K3" s="6">
        <v>28</v>
      </c>
      <c r="L3" s="6">
        <v>30</v>
      </c>
      <c r="M3" s="6">
        <v>29</v>
      </c>
      <c r="N3" s="6">
        <v>0</v>
      </c>
      <c r="O3" s="6">
        <f>MEDIAN(Table3[[#This Row],[time1]:[time3]])</f>
        <v>8458688.6799999997</v>
      </c>
      <c r="P3" s="6">
        <f>MEDIAN(Table3[[#This Row],[tp1]:[tp3]])</f>
        <v>0</v>
      </c>
      <c r="Q3" s="6">
        <f>MEDIAN(Table3[[#This Row],[fp1]:[fp3]])</f>
        <v>0</v>
      </c>
      <c r="R3" s="6">
        <f>MEDIAN(Table3[[#This Row],[completed1]:[completed3]])</f>
        <v>29</v>
      </c>
    </row>
    <row r="4" spans="1:18" x14ac:dyDescent="0.2">
      <c r="A4" s="5" t="s">
        <v>8</v>
      </c>
      <c r="B4" s="6">
        <v>1271399.5660000001</v>
      </c>
      <c r="C4" s="6">
        <v>1479178.3049999999</v>
      </c>
      <c r="D4" s="6">
        <v>8416906.9680000003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30</v>
      </c>
      <c r="L4" s="6">
        <v>30</v>
      </c>
      <c r="M4" s="6">
        <v>29</v>
      </c>
      <c r="N4" s="6">
        <v>10</v>
      </c>
      <c r="O4" s="6">
        <f>MEDIAN(Table3[[#This Row],[time1]:[time3]])</f>
        <v>1479178.3049999999</v>
      </c>
      <c r="P4" s="6">
        <f>MEDIAN(Table3[[#This Row],[tp1]:[tp3]])</f>
        <v>0</v>
      </c>
      <c r="Q4" s="6">
        <f>MEDIAN(Table3[[#This Row],[fp1]:[fp3]])</f>
        <v>0</v>
      </c>
      <c r="R4" s="6">
        <f>MEDIAN(Table3[[#This Row],[completed1]:[completed3]])</f>
        <v>30</v>
      </c>
    </row>
    <row r="5" spans="1:18" x14ac:dyDescent="0.2">
      <c r="A5" s="5" t="s">
        <v>5</v>
      </c>
      <c r="B5" s="6">
        <v>8233281.8499999996</v>
      </c>
      <c r="C5" s="6">
        <v>1438225.257</v>
      </c>
      <c r="D5" s="6">
        <v>8685642.8169999998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29</v>
      </c>
      <c r="L5" s="6">
        <v>30</v>
      </c>
      <c r="M5" s="6">
        <v>29</v>
      </c>
      <c r="N5" s="6">
        <v>2</v>
      </c>
      <c r="O5" s="6">
        <f>MEDIAN(Table3[[#This Row],[time1]:[time3]])</f>
        <v>8233281.8499999996</v>
      </c>
      <c r="P5" s="6">
        <f>MEDIAN(Table3[[#This Row],[tp1]:[tp3]])</f>
        <v>0</v>
      </c>
      <c r="Q5" s="6">
        <f>MEDIAN(Table3[[#This Row],[fp1]:[fp3]])</f>
        <v>0</v>
      </c>
      <c r="R5" s="6">
        <f>MEDIAN(Table3[[#This Row],[completed1]:[completed3]])</f>
        <v>29</v>
      </c>
    </row>
    <row r="6" spans="1:18" x14ac:dyDescent="0.2">
      <c r="A6" s="5" t="s">
        <v>9</v>
      </c>
      <c r="B6" s="6">
        <v>8450827.1809999999</v>
      </c>
      <c r="C6" s="6">
        <v>1442376.0830000001</v>
      </c>
      <c r="D6" s="6">
        <v>8697062.0600000005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29</v>
      </c>
      <c r="L6" s="6">
        <v>30</v>
      </c>
      <c r="M6" s="6">
        <v>29</v>
      </c>
      <c r="N6" s="6">
        <v>3</v>
      </c>
      <c r="O6" s="6">
        <f>MEDIAN(Table3[[#This Row],[time1]:[time3]])</f>
        <v>8450827.1809999999</v>
      </c>
      <c r="P6" s="6">
        <f>MEDIAN(Table3[[#This Row],[tp1]:[tp3]])</f>
        <v>0</v>
      </c>
      <c r="Q6" s="6">
        <f>MEDIAN(Table3[[#This Row],[fp1]:[fp3]])</f>
        <v>0</v>
      </c>
      <c r="R6" s="6">
        <f>MEDIAN(Table3[[#This Row],[completed1]:[completed3]])</f>
        <v>29</v>
      </c>
    </row>
    <row r="7" spans="1:18" x14ac:dyDescent="0.2">
      <c r="A7" s="5" t="s">
        <v>10</v>
      </c>
      <c r="B7" s="6">
        <v>8099649.3550000004</v>
      </c>
      <c r="C7" s="6">
        <v>1557411.1880000001</v>
      </c>
      <c r="D7" s="6">
        <v>8640913.9879999999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29</v>
      </c>
      <c r="L7" s="6">
        <v>30</v>
      </c>
      <c r="M7" s="6">
        <v>29</v>
      </c>
      <c r="N7" s="6">
        <v>4</v>
      </c>
      <c r="O7" s="6">
        <f>MEDIAN(Table3[[#This Row],[time1]:[time3]])</f>
        <v>8099649.3550000004</v>
      </c>
      <c r="P7" s="6">
        <f>MEDIAN(Table3[[#This Row],[tp1]:[tp3]])</f>
        <v>0</v>
      </c>
      <c r="Q7" s="6">
        <f>MEDIAN(Table3[[#This Row],[fp1]:[fp3]])</f>
        <v>0</v>
      </c>
      <c r="R7" s="6">
        <f>MEDIAN(Table3[[#This Row],[completed1]:[completed3]])</f>
        <v>29</v>
      </c>
    </row>
    <row r="8" spans="1:18" x14ac:dyDescent="0.2">
      <c r="A8" s="5" t="s">
        <v>11</v>
      </c>
      <c r="B8" s="6">
        <v>21984774.809999999</v>
      </c>
      <c r="C8" s="6">
        <v>1573251.2960000001</v>
      </c>
      <c r="D8" s="6">
        <v>8610788.9550000001</v>
      </c>
      <c r="E8" s="6">
        <v>2</v>
      </c>
      <c r="F8" s="6">
        <v>0</v>
      </c>
      <c r="G8" s="6">
        <v>0</v>
      </c>
      <c r="H8" s="6">
        <v>2</v>
      </c>
      <c r="I8" s="6">
        <v>0</v>
      </c>
      <c r="J8" s="6">
        <v>0</v>
      </c>
      <c r="K8" s="6">
        <v>28</v>
      </c>
      <c r="L8" s="6">
        <v>30</v>
      </c>
      <c r="M8" s="6">
        <v>29</v>
      </c>
      <c r="N8" s="6">
        <v>5</v>
      </c>
      <c r="O8" s="6">
        <f>MEDIAN(Table3[[#This Row],[time1]:[time3]])</f>
        <v>8610788.9550000001</v>
      </c>
      <c r="P8" s="6">
        <f>MEDIAN(Table3[[#This Row],[tp1]:[tp3]])</f>
        <v>0</v>
      </c>
      <c r="Q8" s="6">
        <f>MEDIAN(Table3[[#This Row],[fp1]:[fp3]])</f>
        <v>0</v>
      </c>
      <c r="R8" s="6">
        <f>MEDIAN(Table3[[#This Row],[completed1]:[completed3]])</f>
        <v>29</v>
      </c>
    </row>
    <row r="9" spans="1:18" x14ac:dyDescent="0.2">
      <c r="A9" s="5" t="s">
        <v>12</v>
      </c>
      <c r="B9" s="6">
        <v>9348013.0920000002</v>
      </c>
      <c r="C9" s="6">
        <v>1186374.96</v>
      </c>
      <c r="D9" s="6">
        <v>8578266.9700000007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29</v>
      </c>
      <c r="L9" s="6">
        <v>30</v>
      </c>
      <c r="M9" s="6">
        <v>29</v>
      </c>
      <c r="N9" s="6">
        <v>6</v>
      </c>
      <c r="O9" s="6">
        <f>MEDIAN(Table3[[#This Row],[time1]:[time3]])</f>
        <v>8578266.9700000007</v>
      </c>
      <c r="P9" s="6">
        <f>MEDIAN(Table3[[#This Row],[tp1]:[tp3]])</f>
        <v>0</v>
      </c>
      <c r="Q9" s="6">
        <f>MEDIAN(Table3[[#This Row],[fp1]:[fp3]])</f>
        <v>0</v>
      </c>
      <c r="R9" s="6">
        <f>MEDIAN(Table3[[#This Row],[completed1]:[completed3]])</f>
        <v>29</v>
      </c>
    </row>
    <row r="10" spans="1:18" x14ac:dyDescent="0.2">
      <c r="A10" s="5" t="s">
        <v>13</v>
      </c>
      <c r="B10" s="6">
        <v>8122059.7939999998</v>
      </c>
      <c r="C10" s="6">
        <v>1379125.01</v>
      </c>
      <c r="D10" s="6">
        <v>9360042.5199999996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29</v>
      </c>
      <c r="L10" s="6">
        <v>30</v>
      </c>
      <c r="M10" s="6">
        <v>29</v>
      </c>
      <c r="N10" s="6">
        <v>7</v>
      </c>
      <c r="O10" s="6">
        <f>MEDIAN(Table3[[#This Row],[time1]:[time3]])</f>
        <v>8122059.7939999998</v>
      </c>
      <c r="P10" s="6">
        <f>MEDIAN(Table3[[#This Row],[tp1]:[tp3]])</f>
        <v>0</v>
      </c>
      <c r="Q10" s="6">
        <f>MEDIAN(Table3[[#This Row],[fp1]:[fp3]])</f>
        <v>0</v>
      </c>
      <c r="R10" s="6">
        <f>MEDIAN(Table3[[#This Row],[completed1]:[completed3]])</f>
        <v>29</v>
      </c>
    </row>
    <row r="11" spans="1:18" x14ac:dyDescent="0.2">
      <c r="A11" s="5" t="s">
        <v>14</v>
      </c>
      <c r="B11" s="6">
        <v>53545108.799999997</v>
      </c>
      <c r="C11" s="6">
        <v>1232484.5859999999</v>
      </c>
      <c r="D11" s="6">
        <v>32776742.010000002</v>
      </c>
      <c r="E11" s="6">
        <v>2</v>
      </c>
      <c r="F11" s="6">
        <v>0</v>
      </c>
      <c r="G11" s="6">
        <v>2</v>
      </c>
      <c r="H11" s="6">
        <v>1</v>
      </c>
      <c r="I11" s="6">
        <v>0</v>
      </c>
      <c r="J11" s="6">
        <v>2</v>
      </c>
      <c r="K11" s="6">
        <v>26</v>
      </c>
      <c r="L11" s="6">
        <v>30</v>
      </c>
      <c r="M11" s="6">
        <v>27</v>
      </c>
      <c r="N11" s="6">
        <v>8</v>
      </c>
      <c r="O11" s="6">
        <f>MEDIAN(Table3[[#This Row],[time1]:[time3]])</f>
        <v>32776742.010000002</v>
      </c>
      <c r="P11" s="6">
        <f>MEDIAN(Table3[[#This Row],[tp1]:[tp3]])</f>
        <v>2</v>
      </c>
      <c r="Q11" s="6">
        <f>MEDIAN(Table3[[#This Row],[fp1]:[fp3]])</f>
        <v>1</v>
      </c>
      <c r="R11" s="6">
        <f>MEDIAN(Table3[[#This Row],[completed1]:[completed3]])</f>
        <v>27</v>
      </c>
    </row>
    <row r="12" spans="1:18" x14ac:dyDescent="0.2">
      <c r="A12" s="5" t="s">
        <v>15</v>
      </c>
      <c r="B12" s="6">
        <v>1994696.11</v>
      </c>
      <c r="C12" s="6">
        <v>1405771.57</v>
      </c>
      <c r="D12" s="6">
        <v>17804422.989999998</v>
      </c>
      <c r="E12" s="6">
        <v>0</v>
      </c>
      <c r="F12" s="6">
        <v>0</v>
      </c>
      <c r="G12" s="6">
        <v>2</v>
      </c>
      <c r="H12" s="6">
        <v>0</v>
      </c>
      <c r="I12" s="6">
        <v>0</v>
      </c>
      <c r="J12" s="6">
        <v>1</v>
      </c>
      <c r="K12" s="6">
        <v>30</v>
      </c>
      <c r="L12" s="6">
        <v>30</v>
      </c>
      <c r="M12" s="6">
        <v>28</v>
      </c>
      <c r="N12" s="6">
        <v>9</v>
      </c>
      <c r="O12" s="6">
        <f>MEDIAN(Table3[[#This Row],[time1]:[time3]])</f>
        <v>1994696.11</v>
      </c>
      <c r="P12" s="6">
        <f>MEDIAN(Table3[[#This Row],[tp1]:[tp3]])</f>
        <v>0</v>
      </c>
      <c r="Q12" s="6">
        <f>MEDIAN(Table3[[#This Row],[fp1]:[fp3]])</f>
        <v>0</v>
      </c>
      <c r="R12" s="6">
        <f>MEDIAN(Table3[[#This Row],[completed1]:[completed3]])</f>
        <v>30</v>
      </c>
    </row>
    <row r="13" spans="1:18" x14ac:dyDescent="0.2">
      <c r="N13" s="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F969C-340A-8E48-A114-47DC6977AA98}">
  <dimension ref="A1:O14"/>
  <sheetViews>
    <sheetView topLeftCell="H2" zoomScale="275" zoomScaleNormal="290" workbookViewId="0">
      <selection activeCell="L9" sqref="L9"/>
    </sheetView>
  </sheetViews>
  <sheetFormatPr baseColWidth="10" defaultRowHeight="16" x14ac:dyDescent="0.2"/>
  <cols>
    <col min="1" max="1" width="30" bestFit="1" customWidth="1"/>
  </cols>
  <sheetData>
    <row r="1" spans="1:15" x14ac:dyDescent="0.2">
      <c r="A1" s="4" t="s">
        <v>19</v>
      </c>
      <c r="B1" s="4" t="s">
        <v>62</v>
      </c>
      <c r="C1" s="4" t="s">
        <v>63</v>
      </c>
      <c r="D1" s="4" t="s">
        <v>64</v>
      </c>
      <c r="E1" s="4" t="s">
        <v>65</v>
      </c>
      <c r="F1" s="4" t="s">
        <v>66</v>
      </c>
      <c r="G1" s="4" t="s">
        <v>67</v>
      </c>
      <c r="H1" s="4" t="s">
        <v>68</v>
      </c>
      <c r="I1" s="4" t="s">
        <v>69</v>
      </c>
      <c r="J1" s="4" t="s">
        <v>70</v>
      </c>
      <c r="K1" s="4" t="s">
        <v>4</v>
      </c>
      <c r="L1" s="4" t="s">
        <v>71</v>
      </c>
      <c r="M1" s="4" t="s">
        <v>72</v>
      </c>
      <c r="N1" s="4" t="s">
        <v>16</v>
      </c>
      <c r="O1" s="4" t="s">
        <v>23</v>
      </c>
    </row>
    <row r="2" spans="1:15" x14ac:dyDescent="0.2">
      <c r="A2" s="8" t="s">
        <v>7</v>
      </c>
      <c r="B2" s="9">
        <v>34467459.806213811</v>
      </c>
      <c r="C2" s="9">
        <v>1373895.5496787075</v>
      </c>
      <c r="D2" s="9">
        <v>8458688.6799812689</v>
      </c>
      <c r="E2" s="9">
        <v>12</v>
      </c>
      <c r="F2" s="9">
        <v>0</v>
      </c>
      <c r="G2" s="9">
        <v>0</v>
      </c>
      <c r="H2" s="9">
        <v>7</v>
      </c>
      <c r="I2" s="9">
        <v>0</v>
      </c>
      <c r="J2" s="9">
        <v>0</v>
      </c>
      <c r="K2" s="7">
        <f>MEDIAN(Table2[[#This Row],[time1]:[time3]])/1000/60</f>
        <v>140.9781446663545</v>
      </c>
      <c r="L2" s="7">
        <f>MEDIAN(Table2[[#This Row],[tp1]:[tp3]])</f>
        <v>0</v>
      </c>
      <c r="M2" s="7">
        <f>MEDIAN(Table2[[#This Row],[fp1]:[fp3]])*-1</f>
        <v>0</v>
      </c>
      <c r="N2" s="7">
        <v>0</v>
      </c>
      <c r="O2" s="7"/>
    </row>
    <row r="3" spans="1:15" x14ac:dyDescent="0.2">
      <c r="A3" s="5"/>
      <c r="B3" s="7"/>
      <c r="C3" s="7"/>
      <c r="D3" s="7"/>
      <c r="E3" s="7"/>
      <c r="F3" s="7"/>
      <c r="G3" s="7"/>
      <c r="H3" s="7"/>
      <c r="I3" s="7"/>
      <c r="J3" s="7"/>
      <c r="K3" s="7" t="e">
        <f>MEDIAN(Table2[[#This Row],[time1]:[time3]])/1000/60</f>
        <v>#NUM!</v>
      </c>
      <c r="L3" s="7" t="e">
        <f>MEDIAN(Table2[[#This Row],[tp1]:[tp3]])</f>
        <v>#NUM!</v>
      </c>
      <c r="M3" s="7" t="e">
        <f>MEDIAN(Table2[[#This Row],[fp1]:[fp3]])*-1</f>
        <v>#NUM!</v>
      </c>
      <c r="N3" s="7"/>
      <c r="O3" s="7"/>
    </row>
    <row r="4" spans="1:15" x14ac:dyDescent="0.2">
      <c r="A4" s="8" t="s">
        <v>6</v>
      </c>
      <c r="B4" s="9">
        <v>47133120.570535123</v>
      </c>
      <c r="C4" s="9">
        <v>1544614.7065786626</v>
      </c>
      <c r="D4" s="9">
        <v>8524496.0460979417</v>
      </c>
      <c r="E4" s="9">
        <v>6</v>
      </c>
      <c r="F4" s="9">
        <v>0</v>
      </c>
      <c r="G4" s="9">
        <v>0</v>
      </c>
      <c r="H4" s="9">
        <v>4</v>
      </c>
      <c r="I4" s="9">
        <v>0</v>
      </c>
      <c r="J4" s="9">
        <v>0</v>
      </c>
      <c r="K4" s="7">
        <f>MEDIAN(Table2[[#This Row],[time1]:[time3]])/1000/60</f>
        <v>142.07493410163235</v>
      </c>
      <c r="L4" s="7">
        <f>MEDIAN(Table2[[#This Row],[tp1]:[tp3]])</f>
        <v>0</v>
      </c>
      <c r="M4" s="7">
        <f>MEDIAN(Table2[[#This Row],[fp1]:[fp3]])*-1</f>
        <v>0</v>
      </c>
      <c r="N4" s="7">
        <v>1</v>
      </c>
      <c r="O4" s="7"/>
    </row>
    <row r="5" spans="1:15" x14ac:dyDescent="0.2">
      <c r="A5" s="5"/>
      <c r="B5" s="7"/>
      <c r="C5" s="7"/>
      <c r="D5" s="7"/>
      <c r="E5" s="7"/>
      <c r="F5" s="7"/>
      <c r="G5" s="7"/>
      <c r="H5" s="7"/>
      <c r="I5" s="7"/>
      <c r="J5" s="7"/>
      <c r="K5" s="7" t="e">
        <f>MEDIAN(Table2[[#This Row],[time1]:[time3]])/1000/60</f>
        <v>#NUM!</v>
      </c>
      <c r="L5" s="7" t="e">
        <f>MEDIAN(Table2[[#This Row],[tp1]:[tp3]])</f>
        <v>#NUM!</v>
      </c>
      <c r="M5" s="7" t="e">
        <f>MEDIAN(Table2[[#This Row],[fp1]:[fp3]])*-1</f>
        <v>#NUM!</v>
      </c>
      <c r="N5" s="7"/>
      <c r="O5" s="7"/>
    </row>
    <row r="6" spans="1:15" x14ac:dyDescent="0.2">
      <c r="A6" s="8" t="s">
        <v>5</v>
      </c>
      <c r="B6" s="9">
        <v>8233281.8501936179</v>
      </c>
      <c r="C6" s="9">
        <v>1438225.2572523423</v>
      </c>
      <c r="D6" s="9">
        <v>8685642.8167205229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7">
        <f>MEDIAN(Table2[[#This Row],[time1]:[time3]])/1000/60</f>
        <v>137.22136416989363</v>
      </c>
      <c r="L6" s="7">
        <f>MEDIAN(Table2[[#This Row],[tp1]:[tp3]])</f>
        <v>0</v>
      </c>
      <c r="M6" s="7">
        <f>MEDIAN(Table2[[#This Row],[fp1]:[fp3]])*-1</f>
        <v>0</v>
      </c>
      <c r="N6" s="7">
        <v>2</v>
      </c>
      <c r="O6" s="7"/>
    </row>
    <row r="7" spans="1:15" x14ac:dyDescent="0.2">
      <c r="A7" s="8" t="s">
        <v>9</v>
      </c>
      <c r="B7" s="9">
        <v>8450827.1814290676</v>
      </c>
      <c r="C7" s="9">
        <v>1442376.0832499228</v>
      </c>
      <c r="D7" s="9">
        <v>8697062.060324464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7">
        <f>MEDIAN(Table2[[#This Row],[time1]:[time3]])/1000/60</f>
        <v>140.84711969048445</v>
      </c>
      <c r="L7" s="7">
        <f>MEDIAN(Table2[[#This Row],[tp1]:[tp3]])</f>
        <v>0</v>
      </c>
      <c r="M7" s="7">
        <f>MEDIAN(Table2[[#This Row],[fp1]:[fp3]])*-1</f>
        <v>0</v>
      </c>
      <c r="N7" s="7">
        <v>3</v>
      </c>
      <c r="O7" s="7"/>
    </row>
    <row r="8" spans="1:15" x14ac:dyDescent="0.2">
      <c r="A8" s="8" t="s">
        <v>10</v>
      </c>
      <c r="B8" s="9">
        <v>8099649.3545075608</v>
      </c>
      <c r="C8" s="9">
        <v>1557411.1875568037</v>
      </c>
      <c r="D8" s="9">
        <v>8640913.987824684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7">
        <f>MEDIAN(Table2[[#This Row],[time1]:[time3]])/1000/60</f>
        <v>134.99415590845936</v>
      </c>
      <c r="L8" s="7">
        <f>MEDIAN(Table2[[#This Row],[tp1]:[tp3]])</f>
        <v>0</v>
      </c>
      <c r="M8" s="7">
        <f>MEDIAN(Table2[[#This Row],[fp1]:[fp3]])*-1</f>
        <v>0</v>
      </c>
      <c r="N8" s="7">
        <v>4</v>
      </c>
      <c r="O8" s="7"/>
    </row>
    <row r="9" spans="1:15" x14ac:dyDescent="0.2">
      <c r="A9" s="8" t="s">
        <v>11</v>
      </c>
      <c r="B9" s="9">
        <v>21984774.811326142</v>
      </c>
      <c r="C9" s="9">
        <v>1573251.2963968315</v>
      </c>
      <c r="D9" s="9">
        <v>8610788.9549005665</v>
      </c>
      <c r="E9" s="9">
        <v>2</v>
      </c>
      <c r="F9" s="9">
        <v>0</v>
      </c>
      <c r="G9" s="9">
        <v>0</v>
      </c>
      <c r="H9" s="9">
        <v>2</v>
      </c>
      <c r="I9" s="9">
        <v>0</v>
      </c>
      <c r="J9" s="9">
        <v>0</v>
      </c>
      <c r="K9" s="7">
        <f>MEDIAN(Table2[[#This Row],[time1]:[time3]])/1000/60</f>
        <v>143.51314924834278</v>
      </c>
      <c r="L9" s="7">
        <f>MEDIAN(Table2[[#This Row],[tp1]:[tp3]])</f>
        <v>0</v>
      </c>
      <c r="M9" s="7">
        <f>MEDIAN(Table2[[#This Row],[fp1]:[fp3]])*-1</f>
        <v>0</v>
      </c>
      <c r="N9" s="7">
        <v>5</v>
      </c>
      <c r="O9" s="7"/>
    </row>
    <row r="10" spans="1:15" x14ac:dyDescent="0.2">
      <c r="A10" s="8" t="s">
        <v>12</v>
      </c>
      <c r="B10" s="9">
        <v>9348013.0916568357</v>
      </c>
      <c r="C10" s="9">
        <v>1186374.9597021365</v>
      </c>
      <c r="D10" s="9">
        <v>8578266.9701464362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7">
        <f>MEDIAN(Table2[[#This Row],[time1]:[time3]])/1000/60</f>
        <v>142.97111616910726</v>
      </c>
      <c r="L10" s="7">
        <f>MEDIAN(Table2[[#This Row],[tp1]:[tp3]])</f>
        <v>0</v>
      </c>
      <c r="M10" s="7">
        <f>MEDIAN(Table2[[#This Row],[fp1]:[fp3]])*-1</f>
        <v>0</v>
      </c>
      <c r="N10" s="7">
        <v>6</v>
      </c>
      <c r="O10" s="7"/>
    </row>
    <row r="11" spans="1:15" x14ac:dyDescent="0.2">
      <c r="A11" s="8" t="s">
        <v>13</v>
      </c>
      <c r="B11" s="9">
        <v>8122059.7944438867</v>
      </c>
      <c r="C11" s="9">
        <v>1379125.0095274285</v>
      </c>
      <c r="D11" s="9">
        <v>9360042.519685803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7">
        <f>MEDIAN(Table2[[#This Row],[time1]:[time3]])/1000/60</f>
        <v>135.36766324073145</v>
      </c>
      <c r="L11" s="7">
        <f>MEDIAN(Table2[[#This Row],[tp1]:[tp3]])</f>
        <v>0</v>
      </c>
      <c r="M11" s="7">
        <f>MEDIAN(Table2[[#This Row],[fp1]:[fp3]])*-1</f>
        <v>0</v>
      </c>
      <c r="N11" s="7">
        <v>7</v>
      </c>
      <c r="O11" s="7" t="s">
        <v>73</v>
      </c>
    </row>
    <row r="12" spans="1:15" x14ac:dyDescent="0.2">
      <c r="A12" s="8" t="s">
        <v>14</v>
      </c>
      <c r="B12" s="9">
        <v>53545108.80345542</v>
      </c>
      <c r="C12" s="9">
        <v>1232484.5855329174</v>
      </c>
      <c r="D12" s="9">
        <v>32776742.014652085</v>
      </c>
      <c r="E12" s="9">
        <v>2</v>
      </c>
      <c r="F12" s="9">
        <v>0</v>
      </c>
      <c r="G12" s="9">
        <v>2</v>
      </c>
      <c r="H12" s="9">
        <v>1</v>
      </c>
      <c r="I12" s="9">
        <v>0</v>
      </c>
      <c r="J12" s="9">
        <v>2</v>
      </c>
      <c r="K12" s="7">
        <f>MEDIAN(Table2[[#This Row],[time1]:[time3]])/1000/60</f>
        <v>546.27903357753473</v>
      </c>
      <c r="L12" s="7">
        <f>MEDIAN(Table2[[#This Row],[tp1]:[tp3]])</f>
        <v>2</v>
      </c>
      <c r="M12" s="7">
        <f>MEDIAN(Table2[[#This Row],[fp1]:[fp3]])*-1</f>
        <v>-1</v>
      </c>
      <c r="N12" s="7">
        <v>8</v>
      </c>
      <c r="O12" s="7"/>
    </row>
    <row r="13" spans="1:15" x14ac:dyDescent="0.2">
      <c r="A13" s="8" t="s">
        <v>15</v>
      </c>
      <c r="B13" s="9">
        <v>1994696.1103649796</v>
      </c>
      <c r="C13" s="9">
        <v>1405771.5696499206</v>
      </c>
      <c r="D13" s="9">
        <v>17804422.986965615</v>
      </c>
      <c r="E13" s="9">
        <v>0</v>
      </c>
      <c r="F13" s="9">
        <v>0</v>
      </c>
      <c r="G13" s="9">
        <v>2</v>
      </c>
      <c r="H13" s="9">
        <v>0</v>
      </c>
      <c r="I13" s="9">
        <v>0</v>
      </c>
      <c r="J13" s="9">
        <v>1</v>
      </c>
      <c r="K13" s="7">
        <f>MEDIAN(Table2[[#This Row],[time1]:[time3]])/1000/60</f>
        <v>33.244935172749663</v>
      </c>
      <c r="L13" s="7">
        <f>MEDIAN(Table2[[#This Row],[tp1]:[tp3]])</f>
        <v>0</v>
      </c>
      <c r="M13" s="7">
        <f>MEDIAN(Table2[[#This Row],[fp1]:[fp3]])*-1</f>
        <v>0</v>
      </c>
      <c r="N13" s="7">
        <v>9</v>
      </c>
      <c r="O13" s="7"/>
    </row>
    <row r="14" spans="1:15" x14ac:dyDescent="0.2">
      <c r="A14" s="8" t="s">
        <v>8</v>
      </c>
      <c r="B14" s="9">
        <v>1271399.5664017263</v>
      </c>
      <c r="C14" s="9">
        <v>1479178.3053153178</v>
      </c>
      <c r="D14" s="9">
        <v>8416906.9680059254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7">
        <f>MEDIAN(Table2[[#This Row],[time1]:[time3]])/1000/60</f>
        <v>24.652971755255297</v>
      </c>
      <c r="L14" s="7">
        <f>MEDIAN(Table2[[#This Row],[tp1]:[tp3]])</f>
        <v>0</v>
      </c>
      <c r="M14" s="7">
        <f>MEDIAN(Table2[[#This Row],[fp1]:[fp3]])*-1</f>
        <v>0</v>
      </c>
      <c r="N14" s="7">
        <v>10</v>
      </c>
      <c r="O14" s="7"/>
    </row>
  </sheetData>
  <phoneticPr fontId="3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single_conf_master</vt:lpstr>
      <vt:lpstr>single_conf_pivot</vt:lpstr>
      <vt:lpstr>single-conf-medians</vt:lpstr>
      <vt:lpstr>single-conf-chart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2020-06-25T21:21:12Z</dcterms:created>
  <dcterms:modified xsi:type="dcterms:W3CDTF">2020-08-23T00:18:44Z</dcterms:modified>
</cp:coreProperties>
</file>