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"/>
    </mc:Choice>
  </mc:AlternateContent>
  <xr:revisionPtr revIDLastSave="0" documentId="13_ncr:1_{3D57ED76-F04A-BF48-847D-E8D9BC79A5AC}" xr6:coauthVersionLast="45" xr6:coauthVersionMax="45" xr10:uidLastSave="{00000000-0000-0000-0000-000000000000}"/>
  <bookViews>
    <workbookView xWindow="-31920" yWindow="460" windowWidth="28800" windowHeight="17540" xr2:uid="{0A98BC2E-15FB-5146-84E9-B36CD5D87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1" l="1"/>
  <c r="E69" i="1"/>
  <c r="D69" i="1"/>
  <c r="P33" i="1"/>
  <c r="O33" i="1"/>
  <c r="M33" i="1"/>
  <c r="L33" i="1"/>
  <c r="N33" i="1"/>
  <c r="Q33" i="1"/>
  <c r="K33" i="1"/>
  <c r="D5" i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6" i="1"/>
  <c r="E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33" i="1" l="1"/>
  <c r="F33" i="1"/>
  <c r="E33" i="1"/>
</calcChain>
</file>

<file path=xl/sharedStrings.xml><?xml version="1.0" encoding="utf-8"?>
<sst xmlns="http://schemas.openxmlformats.org/spreadsheetml/2006/main" count="88" uniqueCount="45">
  <si>
    <t>apk</t>
  </si>
  <si>
    <t>version</t>
  </si>
  <si>
    <t>LOC</t>
  </si>
  <si>
    <t>all LOC</t>
  </si>
  <si>
    <t>java LOC</t>
  </si>
  <si>
    <t>kotlin LOC</t>
  </si>
  <si>
    <t>scala</t>
  </si>
  <si>
    <t>Total Investigated</t>
  </si>
  <si>
    <t>TP</t>
  </si>
  <si>
    <t>FP</t>
  </si>
  <si>
    <t>flowdroid</t>
  </si>
  <si>
    <t>droidsafe</t>
  </si>
  <si>
    <t>total</t>
  </si>
  <si>
    <t>amandroid</t>
  </si>
  <si>
    <t>Acrylic Paint</t>
  </si>
  <si>
    <t>Alarm Klock</t>
  </si>
  <si>
    <t>Workout Log</t>
  </si>
  <si>
    <t>Apple Flinger</t>
  </si>
  <si>
    <t>Shana Animated Wallpaper</t>
  </si>
  <si>
    <t>Budget</t>
  </si>
  <si>
    <t>Ensichat</t>
  </si>
  <si>
    <t>Flexible Wallpaper</t>
  </si>
  <si>
    <t>Tachiyomi</t>
  </si>
  <si>
    <t>Polar Clock</t>
  </si>
  <si>
    <t>Mighty Knight</t>
  </si>
  <si>
    <t>1010! Klooni</t>
  </si>
  <si>
    <t>Terminal Emulator</t>
  </si>
  <si>
    <t>ForRunners</t>
  </si>
  <si>
    <t>OsmAnd+</t>
  </si>
  <si>
    <t>AndroSS</t>
  </si>
  <si>
    <t>Locker</t>
  </si>
  <si>
    <t>Overchat</t>
  </si>
  <si>
    <t>Dialer2</t>
  </si>
  <si>
    <t>Debian Kit</t>
  </si>
  <si>
    <t>Frozen Bubble</t>
  </si>
  <si>
    <t>WiFi Walkie Talkie</t>
  </si>
  <si>
    <t>CuprumPDF</t>
  </si>
  <si>
    <t>Tux Paint</t>
  </si>
  <si>
    <t>Gloomy Dungeons 2</t>
  </si>
  <si>
    <t>Budget Watch</t>
  </si>
  <si>
    <t>Free Fall</t>
  </si>
  <si>
    <t>Emerald Dialer</t>
  </si>
  <si>
    <t>Talalarmo</t>
  </si>
  <si>
    <t>Calendar Trigger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</si>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</sst>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3" fillId="2" borderId="2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99A0D-5491-A14B-99D2-EE6796914952}" name="Table1" displayName="Table1" ref="A2:F33" totalsRowCount="1">
  <autoFilter ref="A2:F32" xr:uid="{6EFF18AD-6639-0848-AB06-568205A19DCD}"/>
  <tableColumns count="6">
    <tableColumn id="1" xr3:uid="{A5B3A5D0-3428-ED42-BD8C-EC7C74BE79B8}" name="apk" dataDxfId="9" totalsRowDxfId="4"/>
    <tableColumn id="2" xr3:uid="{9808F62E-18D0-FC4B-AD04-7DDBB7A4F22F}" name="version"/>
    <tableColumn id="3" xr3:uid="{178A2F29-47D0-2641-AB29-3A8DF26C822B}" name="LOC" dataDxfId="8" totalsRowDxfId="3">
      <calculatedColumnFormula>H3+I3</calculatedColumnFormula>
    </tableColumn>
    <tableColumn id="6" xr3:uid="{10EE9967-88EB-A045-A552-626E194425E5}" name="Total" totalsRowFunction="sum" dataDxfId="7" totalsRowDxfId="2">
      <calculatedColumnFormula>K3+N3+Q3</calculatedColumnFormula>
    </tableColumn>
    <tableColumn id="4" xr3:uid="{CE6767AD-C28E-DD4E-AD94-9FBA2CA3C62D}" name="TP" totalsRowFunction="sum" dataDxfId="6" totalsRowDxfId="1">
      <calculatedColumnFormula>L3+O3+R3</calculatedColumnFormula>
    </tableColumn>
    <tableColumn id="5" xr3:uid="{17C22213-3DB7-DA46-9A76-B0A7BE2F9B47}" name="FP" totalsRowFunction="sum" dataDxfId="5" totalsRowDxfId="0">
      <calculatedColumnFormula>M3+P3+S3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421CF-345C-B94A-A289-2B6C5F7922C6}" name="Table4" displayName="Table4" ref="A38:F69" totalsRowCount="1">
  <autoFilter ref="A38:F68" xr:uid="{63A8BFE6-ED0B-924E-92C4-B3B9B04689C8}"/>
  <sortState xmlns:xlrd2="http://schemas.microsoft.com/office/spreadsheetml/2017/richdata2" ref="A39:F68">
    <sortCondition ref="A38:A68"/>
  </sortState>
  <tableColumns count="6">
    <tableColumn id="1" xr3:uid="{52538EB1-C9EF-2C46-B1C9-A7C13D685C49}" name="apk"/>
    <tableColumn id="2" xr3:uid="{0A8B6DF1-1E5F-164F-9092-F7E38D23F34E}" name="version"/>
    <tableColumn id="3" xr3:uid="{C9384C14-F3C7-B641-B860-584FF5DF265F}" name="LOC"/>
    <tableColumn id="4" xr3:uid="{755692D4-9B28-B54B-9055-79AF1300EE25}" name="Total" totalsRowFunction="sum"/>
    <tableColumn id="5" xr3:uid="{59381467-15D7-BC4D-9849-03F0C5E86741}" name="TP" totalsRowFunction="sum"/>
    <tableColumn id="6" xr3:uid="{3BC752F1-2309-CE41-975E-F732AC73C531}" name="FP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A0C3-3DDF-5549-BA51-1169DADE1D6F}">
  <dimension ref="A1:S69"/>
  <sheetViews>
    <sheetView tabSelected="1" workbookViewId="0">
      <selection activeCell="O34" sqref="O34"/>
    </sheetView>
  </sheetViews>
  <sheetFormatPr baseColWidth="10" defaultRowHeight="16" x14ac:dyDescent="0.2"/>
  <cols>
    <col min="1" max="1" width="52.5" bestFit="1" customWidth="1"/>
  </cols>
  <sheetData>
    <row r="1" spans="1:19" x14ac:dyDescent="0.2">
      <c r="K1" t="s">
        <v>10</v>
      </c>
      <c r="N1" t="s">
        <v>11</v>
      </c>
      <c r="Q1" t="s">
        <v>13</v>
      </c>
    </row>
    <row r="2" spans="1:19" x14ac:dyDescent="0.2">
      <c r="A2" t="s">
        <v>0</v>
      </c>
      <c r="B2" t="s">
        <v>1</v>
      </c>
      <c r="C2" t="s">
        <v>2</v>
      </c>
      <c r="D2" t="s">
        <v>44</v>
      </c>
      <c r="E2" t="s">
        <v>8</v>
      </c>
      <c r="F2" t="s">
        <v>9</v>
      </c>
      <c r="G2" t="s">
        <v>3</v>
      </c>
      <c r="H2" t="s">
        <v>4</v>
      </c>
      <c r="I2" t="s">
        <v>5</v>
      </c>
      <c r="J2" t="s">
        <v>6</v>
      </c>
      <c r="K2" s="2" t="s">
        <v>7</v>
      </c>
      <c r="L2" s="2" t="s">
        <v>8</v>
      </c>
      <c r="M2" s="2" t="s">
        <v>9</v>
      </c>
      <c r="N2" s="7" t="s">
        <v>12</v>
      </c>
      <c r="O2" s="7" t="s">
        <v>8</v>
      </c>
      <c r="P2" s="7" t="s">
        <v>9</v>
      </c>
      <c r="Q2" s="7" t="s">
        <v>12</v>
      </c>
      <c r="R2" s="7" t="s">
        <v>8</v>
      </c>
      <c r="S2" s="7" t="s">
        <v>9</v>
      </c>
    </row>
    <row r="3" spans="1:19" x14ac:dyDescent="0.2">
      <c r="A3" s="1" t="s">
        <v>14</v>
      </c>
      <c r="B3">
        <v>17</v>
      </c>
      <c r="C3">
        <f>H3+I3</f>
        <v>1274</v>
      </c>
      <c r="D3" s="6">
        <f>K3+N3+Q3</f>
        <v>28</v>
      </c>
      <c r="E3">
        <f>L3+O3+R3</f>
        <v>0</v>
      </c>
      <c r="F3">
        <f>M3+P3+S3</f>
        <v>28</v>
      </c>
      <c r="G3">
        <v>1956</v>
      </c>
      <c r="H3">
        <v>1274</v>
      </c>
      <c r="I3">
        <v>0</v>
      </c>
      <c r="J3">
        <v>0</v>
      </c>
      <c r="K3" s="3">
        <v>0</v>
      </c>
      <c r="L3" s="3">
        <v>0</v>
      </c>
      <c r="M3" s="3">
        <v>0</v>
      </c>
      <c r="N3">
        <v>28</v>
      </c>
      <c r="O3">
        <v>0</v>
      </c>
      <c r="P3">
        <v>28</v>
      </c>
      <c r="Q3">
        <v>0</v>
      </c>
      <c r="R3">
        <v>0</v>
      </c>
      <c r="S3">
        <v>0</v>
      </c>
    </row>
    <row r="4" spans="1:19" x14ac:dyDescent="0.2">
      <c r="A4" s="1" t="s">
        <v>15</v>
      </c>
      <c r="B4">
        <v>15</v>
      </c>
      <c r="C4">
        <f>H4+I4</f>
        <v>3313</v>
      </c>
      <c r="D4" s="6">
        <f>K4+N4+Q4</f>
        <v>178</v>
      </c>
      <c r="E4">
        <f>L4+O4+R4</f>
        <v>6</v>
      </c>
      <c r="F4">
        <f>M4+P4+S4</f>
        <v>136</v>
      </c>
      <c r="G4">
        <v>4714</v>
      </c>
      <c r="H4">
        <v>3313</v>
      </c>
      <c r="I4">
        <v>0</v>
      </c>
      <c r="J4">
        <v>0</v>
      </c>
      <c r="K4" s="4">
        <v>122</v>
      </c>
      <c r="L4" s="4">
        <v>6</v>
      </c>
      <c r="M4" s="4">
        <v>98</v>
      </c>
      <c r="N4">
        <v>50</v>
      </c>
      <c r="O4">
        <v>0</v>
      </c>
      <c r="P4">
        <v>32</v>
      </c>
      <c r="Q4">
        <v>6</v>
      </c>
      <c r="R4">
        <v>0</v>
      </c>
      <c r="S4">
        <v>6</v>
      </c>
    </row>
    <row r="5" spans="1:19" x14ac:dyDescent="0.2">
      <c r="A5" s="1" t="s">
        <v>16</v>
      </c>
      <c r="B5">
        <v>2</v>
      </c>
      <c r="C5">
        <f>H5+I5</f>
        <v>1177</v>
      </c>
      <c r="D5" s="6">
        <f>K5+N5+Q5</f>
        <v>12</v>
      </c>
      <c r="E5">
        <f>L5+O5+R5</f>
        <v>0</v>
      </c>
      <c r="F5">
        <f>M5+P5+S5</f>
        <v>12</v>
      </c>
      <c r="G5">
        <v>1687</v>
      </c>
      <c r="H5">
        <v>1177</v>
      </c>
      <c r="I5">
        <v>0</v>
      </c>
      <c r="J5">
        <v>0</v>
      </c>
      <c r="K5" s="3">
        <v>0</v>
      </c>
      <c r="L5" s="3">
        <v>0</v>
      </c>
      <c r="M5" s="3">
        <v>0</v>
      </c>
      <c r="N5">
        <v>12</v>
      </c>
      <c r="O5">
        <v>0</v>
      </c>
      <c r="P5">
        <v>12</v>
      </c>
      <c r="Q5">
        <v>0</v>
      </c>
      <c r="R5">
        <v>0</v>
      </c>
      <c r="S5">
        <v>0</v>
      </c>
    </row>
    <row r="6" spans="1:19" x14ac:dyDescent="0.2">
      <c r="A6" s="1" t="s">
        <v>17</v>
      </c>
      <c r="B6">
        <v>1005006</v>
      </c>
      <c r="C6">
        <f>H6+I6</f>
        <v>14404</v>
      </c>
      <c r="D6" s="6">
        <f>K6+N6+Q6</f>
        <v>0</v>
      </c>
      <c r="E6">
        <f>L6+O6+R6</f>
        <v>0</v>
      </c>
      <c r="F6">
        <f>M6+P6+S6</f>
        <v>0</v>
      </c>
      <c r="G6">
        <v>520206</v>
      </c>
      <c r="H6">
        <v>14404</v>
      </c>
      <c r="I6">
        <v>0</v>
      </c>
      <c r="J6">
        <v>0</v>
      </c>
      <c r="K6" s="4">
        <v>0</v>
      </c>
      <c r="L6" s="4">
        <v>0</v>
      </c>
      <c r="M6" s="4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s="1" t="s">
        <v>18</v>
      </c>
      <c r="B7">
        <v>10</v>
      </c>
      <c r="C7">
        <f>H7+I7</f>
        <v>2170</v>
      </c>
      <c r="D7" s="6">
        <f>K7+N7+Q7</f>
        <v>0</v>
      </c>
      <c r="E7">
        <f>L7+O7+R7</f>
        <v>0</v>
      </c>
      <c r="F7">
        <f>M7+P7+S7</f>
        <v>0</v>
      </c>
      <c r="G7">
        <v>4022</v>
      </c>
      <c r="H7">
        <v>2170</v>
      </c>
      <c r="I7">
        <v>0</v>
      </c>
      <c r="J7">
        <v>0</v>
      </c>
      <c r="K7" s="4">
        <v>0</v>
      </c>
      <c r="L7" s="4">
        <v>0</v>
      </c>
      <c r="M7" s="4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s="1" t="s">
        <v>19</v>
      </c>
      <c r="B8">
        <v>44</v>
      </c>
      <c r="C8">
        <f>H8+I8</f>
        <v>5984</v>
      </c>
      <c r="D8" s="6">
        <f>K8+N8+Q8</f>
        <v>8</v>
      </c>
      <c r="E8">
        <f>L8+O8+R8</f>
        <v>2</v>
      </c>
      <c r="F8">
        <f>M8+P8+S8</f>
        <v>4</v>
      </c>
      <c r="G8">
        <v>12693</v>
      </c>
      <c r="H8">
        <v>5984</v>
      </c>
      <c r="I8">
        <v>0</v>
      </c>
      <c r="J8">
        <v>0</v>
      </c>
      <c r="K8" s="3">
        <v>5</v>
      </c>
      <c r="L8" s="3">
        <v>0</v>
      </c>
      <c r="M8" s="3">
        <v>3</v>
      </c>
      <c r="N8">
        <v>0</v>
      </c>
      <c r="O8">
        <v>0</v>
      </c>
      <c r="P8">
        <v>0</v>
      </c>
      <c r="Q8">
        <v>3</v>
      </c>
      <c r="R8">
        <v>2</v>
      </c>
      <c r="S8">
        <v>1</v>
      </c>
    </row>
    <row r="9" spans="1:19" x14ac:dyDescent="0.2">
      <c r="A9" s="1" t="s">
        <v>20</v>
      </c>
      <c r="B9">
        <v>17</v>
      </c>
      <c r="C9">
        <f>H9+I9</f>
        <v>338</v>
      </c>
      <c r="D9" s="6">
        <f>K9+N9+Q9</f>
        <v>0</v>
      </c>
      <c r="E9">
        <f>L9+O9+R9</f>
        <v>0</v>
      </c>
      <c r="F9">
        <f>M9+P9+S9</f>
        <v>0</v>
      </c>
      <c r="G9">
        <v>12188</v>
      </c>
      <c r="H9">
        <v>338</v>
      </c>
      <c r="I9">
        <v>0</v>
      </c>
      <c r="J9">
        <v>6038</v>
      </c>
      <c r="K9" s="4">
        <v>0</v>
      </c>
      <c r="L9" s="4">
        <v>0</v>
      </c>
      <c r="M9" s="4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s="1" t="s">
        <v>21</v>
      </c>
      <c r="B10">
        <v>2</v>
      </c>
      <c r="C10">
        <f>H10+I10</f>
        <v>291</v>
      </c>
      <c r="D10" s="6">
        <f>K10+N10+Q10</f>
        <v>1</v>
      </c>
      <c r="E10">
        <f>L10+O10+R10</f>
        <v>1</v>
      </c>
      <c r="F10">
        <f>M10+P10+S10</f>
        <v>0</v>
      </c>
      <c r="G10">
        <v>704</v>
      </c>
      <c r="H10">
        <v>291</v>
      </c>
      <c r="I10">
        <v>0</v>
      </c>
      <c r="J10">
        <v>0</v>
      </c>
      <c r="K10" s="3">
        <v>0</v>
      </c>
      <c r="L10" s="3">
        <v>0</v>
      </c>
      <c r="M10" s="3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s="1" t="s">
        <v>22</v>
      </c>
      <c r="B11">
        <v>41</v>
      </c>
      <c r="C11">
        <f>H11+I11</f>
        <v>39149</v>
      </c>
      <c r="D11" s="6">
        <f>K11+N11+Q11</f>
        <v>5</v>
      </c>
      <c r="E11">
        <f>L11+O11+R11</f>
        <v>1</v>
      </c>
      <c r="F11">
        <f>M11+P11+S11</f>
        <v>0</v>
      </c>
      <c r="G11">
        <v>76054</v>
      </c>
      <c r="H11">
        <v>298</v>
      </c>
      <c r="I11">
        <v>38851</v>
      </c>
      <c r="J11">
        <v>0</v>
      </c>
      <c r="K11" s="4">
        <v>5</v>
      </c>
      <c r="L11" s="4">
        <v>1</v>
      </c>
      <c r="M11" s="4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s="1" t="s">
        <v>23</v>
      </c>
      <c r="B12">
        <v>10</v>
      </c>
      <c r="C12">
        <f>H12+I12</f>
        <v>119</v>
      </c>
      <c r="D12" s="6">
        <f>K12+N12+Q12</f>
        <v>0</v>
      </c>
      <c r="E12">
        <f>L12+O12+R12</f>
        <v>0</v>
      </c>
      <c r="F12">
        <f>M12+P12+S12</f>
        <v>0</v>
      </c>
      <c r="G12">
        <v>1600</v>
      </c>
      <c r="H12">
        <v>119</v>
      </c>
      <c r="I12">
        <v>0</v>
      </c>
      <c r="J12">
        <v>0</v>
      </c>
      <c r="K12" s="3">
        <v>0</v>
      </c>
      <c r="L12" s="3">
        <v>0</v>
      </c>
      <c r="M12" s="3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s="1" t="s">
        <v>24</v>
      </c>
      <c r="B13">
        <v>1</v>
      </c>
      <c r="C13">
        <f>H13+I13</f>
        <v>13496</v>
      </c>
      <c r="D13" s="6">
        <f>K13+N13+Q13</f>
        <v>0</v>
      </c>
      <c r="E13">
        <f>L13+O13+R13</f>
        <v>0</v>
      </c>
      <c r="F13">
        <f>M13+P13+S13</f>
        <v>0</v>
      </c>
      <c r="G13">
        <v>2336934</v>
      </c>
      <c r="H13">
        <v>13496</v>
      </c>
      <c r="I13">
        <v>0</v>
      </c>
      <c r="J13">
        <v>0</v>
      </c>
      <c r="K13" s="3">
        <v>0</v>
      </c>
      <c r="L13" s="3">
        <v>0</v>
      </c>
      <c r="M13" s="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s="1" t="s">
        <v>25</v>
      </c>
      <c r="B14">
        <v>820</v>
      </c>
      <c r="C14">
        <f>H14+I14</f>
        <v>5387</v>
      </c>
      <c r="D14" s="6">
        <f>K14+N14+Q14</f>
        <v>0</v>
      </c>
      <c r="E14">
        <f>L14+O14+R14</f>
        <v>0</v>
      </c>
      <c r="F14">
        <f>M14+P14+S14</f>
        <v>0</v>
      </c>
      <c r="G14">
        <v>39950</v>
      </c>
      <c r="H14">
        <v>5387</v>
      </c>
      <c r="I14">
        <v>0</v>
      </c>
      <c r="J14">
        <v>0</v>
      </c>
      <c r="K14" s="3">
        <v>0</v>
      </c>
      <c r="L14" s="3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s="1" t="s">
        <v>26</v>
      </c>
      <c r="B15">
        <v>72</v>
      </c>
      <c r="C15">
        <f>H15+I15</f>
        <v>17429</v>
      </c>
      <c r="D15" s="6">
        <f>K15+N15+Q15</f>
        <v>50</v>
      </c>
      <c r="E15">
        <f>L15+O15+R15</f>
        <v>0</v>
      </c>
      <c r="F15">
        <f>M15+P15+S15</f>
        <v>39</v>
      </c>
      <c r="G15">
        <v>30983</v>
      </c>
      <c r="H15">
        <v>17429</v>
      </c>
      <c r="I15">
        <v>0</v>
      </c>
      <c r="J15">
        <v>0</v>
      </c>
      <c r="K15" s="4">
        <v>0</v>
      </c>
      <c r="L15" s="4">
        <v>0</v>
      </c>
      <c r="M15" s="4">
        <v>0</v>
      </c>
      <c r="N15">
        <v>50</v>
      </c>
      <c r="O15">
        <v>0</v>
      </c>
      <c r="P15">
        <v>39</v>
      </c>
      <c r="Q15">
        <v>0</v>
      </c>
      <c r="R15">
        <v>0</v>
      </c>
      <c r="S15">
        <v>0</v>
      </c>
    </row>
    <row r="16" spans="1:19" x14ac:dyDescent="0.2">
      <c r="A16" s="1" t="s">
        <v>27</v>
      </c>
      <c r="B16">
        <v>101030</v>
      </c>
      <c r="C16">
        <f>H16+I16</f>
        <v>19870</v>
      </c>
      <c r="D16" s="6">
        <f>K16+N16+Q16</f>
        <v>0</v>
      </c>
      <c r="E16">
        <f>L16+O16+R16</f>
        <v>0</v>
      </c>
      <c r="F16">
        <f>M16+P16+S16</f>
        <v>0</v>
      </c>
      <c r="G16">
        <v>1057654</v>
      </c>
      <c r="H16">
        <v>19870</v>
      </c>
      <c r="I16">
        <v>0</v>
      </c>
      <c r="J16">
        <v>0</v>
      </c>
      <c r="K16" s="3">
        <v>0</v>
      </c>
      <c r="L16" s="3">
        <v>0</v>
      </c>
      <c r="M16" s="3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s="1" t="s">
        <v>28</v>
      </c>
      <c r="B17">
        <v>355</v>
      </c>
      <c r="C17">
        <f>H17+I17</f>
        <v>448794</v>
      </c>
      <c r="D17" s="6">
        <f>K17+N17+Q17</f>
        <v>3</v>
      </c>
      <c r="E17">
        <f>L17+O17+R17</f>
        <v>0</v>
      </c>
      <c r="F17">
        <f>M17+P17+S17</f>
        <v>0</v>
      </c>
      <c r="G17">
        <v>858055</v>
      </c>
      <c r="H17">
        <v>433182</v>
      </c>
      <c r="I17">
        <v>15612</v>
      </c>
      <c r="J17">
        <v>0</v>
      </c>
      <c r="K17" s="4">
        <v>3</v>
      </c>
      <c r="L17" s="4">
        <v>0</v>
      </c>
      <c r="M17" s="4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s="1" t="s">
        <v>29</v>
      </c>
      <c r="B18">
        <v>17</v>
      </c>
      <c r="C18">
        <f>H18+I18</f>
        <v>1405</v>
      </c>
      <c r="D18" s="6">
        <f>K18+N18+Q18</f>
        <v>50</v>
      </c>
      <c r="E18">
        <f>L18+O18+R18</f>
        <v>1</v>
      </c>
      <c r="F18">
        <f>M18+P18+S18</f>
        <v>35</v>
      </c>
      <c r="G18">
        <v>2872</v>
      </c>
      <c r="H18">
        <v>1405</v>
      </c>
      <c r="I18">
        <v>0</v>
      </c>
      <c r="J18">
        <v>0</v>
      </c>
      <c r="K18" s="3">
        <v>0</v>
      </c>
      <c r="L18" s="3">
        <v>0</v>
      </c>
      <c r="M18" s="3">
        <v>0</v>
      </c>
      <c r="N18">
        <v>50</v>
      </c>
      <c r="O18">
        <v>1</v>
      </c>
      <c r="P18">
        <v>35</v>
      </c>
      <c r="Q18">
        <v>0</v>
      </c>
      <c r="R18">
        <v>0</v>
      </c>
      <c r="S18">
        <v>0</v>
      </c>
    </row>
    <row r="19" spans="1:19" x14ac:dyDescent="0.2">
      <c r="A19" s="1" t="s">
        <v>30</v>
      </c>
      <c r="B19">
        <v>11</v>
      </c>
      <c r="C19">
        <f>H19+I19</f>
        <v>654</v>
      </c>
      <c r="D19" s="6">
        <f>K19+N19+Q19</f>
        <v>0</v>
      </c>
      <c r="E19">
        <f>L19+O19+R19</f>
        <v>0</v>
      </c>
      <c r="F19">
        <f>M19+P19+S19</f>
        <v>0</v>
      </c>
      <c r="G19">
        <v>3799</v>
      </c>
      <c r="H19">
        <v>654</v>
      </c>
      <c r="I19">
        <v>0</v>
      </c>
      <c r="J19">
        <v>0</v>
      </c>
      <c r="K19" s="4">
        <v>0</v>
      </c>
      <c r="L19" s="4">
        <v>0</v>
      </c>
      <c r="M19" s="4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" t="s">
        <v>31</v>
      </c>
      <c r="B20">
        <v>54</v>
      </c>
      <c r="C20">
        <f>H20+I20</f>
        <v>72605</v>
      </c>
      <c r="D20" s="6">
        <f>K20+N20+Q20</f>
        <v>70</v>
      </c>
      <c r="E20">
        <f>L20+O20+R20</f>
        <v>0</v>
      </c>
      <c r="F20">
        <f>M20+P20+S20</f>
        <v>29</v>
      </c>
      <c r="G20">
        <v>96423</v>
      </c>
      <c r="H20">
        <v>72605</v>
      </c>
      <c r="I20">
        <v>0</v>
      </c>
      <c r="J20">
        <v>0</v>
      </c>
      <c r="K20" s="3">
        <v>70</v>
      </c>
      <c r="L20" s="3">
        <v>0</v>
      </c>
      <c r="M20" s="3">
        <v>29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s="1" t="s">
        <v>32</v>
      </c>
      <c r="B21">
        <v>17</v>
      </c>
      <c r="C21">
        <f>H21+I21</f>
        <v>1868</v>
      </c>
      <c r="D21" s="6">
        <f>K21+N21+Q21</f>
        <v>101</v>
      </c>
      <c r="E21">
        <f>L21+O21+R21</f>
        <v>10</v>
      </c>
      <c r="F21">
        <f>M21+P21+S21</f>
        <v>78</v>
      </c>
      <c r="G21">
        <v>3340</v>
      </c>
      <c r="H21">
        <v>1868</v>
      </c>
      <c r="I21">
        <v>0</v>
      </c>
      <c r="J21">
        <v>0</v>
      </c>
      <c r="K21" s="4">
        <v>51</v>
      </c>
      <c r="L21" s="4">
        <v>3</v>
      </c>
      <c r="M21" s="4">
        <v>43</v>
      </c>
      <c r="N21">
        <v>50</v>
      </c>
      <c r="O21">
        <v>7</v>
      </c>
      <c r="P21">
        <v>35</v>
      </c>
      <c r="Q21">
        <v>0</v>
      </c>
      <c r="R21">
        <v>0</v>
      </c>
      <c r="S21">
        <v>0</v>
      </c>
    </row>
    <row r="22" spans="1:19" x14ac:dyDescent="0.2">
      <c r="A22" s="1" t="s">
        <v>33</v>
      </c>
      <c r="B22">
        <v>6</v>
      </c>
      <c r="C22">
        <f>H22+I22</f>
        <v>516</v>
      </c>
      <c r="D22" s="6">
        <f>K22+N22+Q22</f>
        <v>21</v>
      </c>
      <c r="E22">
        <f>L22+O22+R22</f>
        <v>3</v>
      </c>
      <c r="F22">
        <f>M22+P22+S22</f>
        <v>11</v>
      </c>
      <c r="G22">
        <v>4230</v>
      </c>
      <c r="H22">
        <v>516</v>
      </c>
      <c r="I22">
        <v>0</v>
      </c>
      <c r="J22">
        <v>0</v>
      </c>
      <c r="K22" s="3">
        <v>0</v>
      </c>
      <c r="L22" s="3">
        <v>0</v>
      </c>
      <c r="M22" s="3">
        <v>0</v>
      </c>
      <c r="N22">
        <v>21</v>
      </c>
      <c r="O22">
        <v>3</v>
      </c>
      <c r="P22">
        <v>11</v>
      </c>
      <c r="Q22">
        <v>0</v>
      </c>
      <c r="R22">
        <v>0</v>
      </c>
      <c r="S22">
        <v>0</v>
      </c>
    </row>
    <row r="23" spans="1:19" x14ac:dyDescent="0.2">
      <c r="A23" s="1" t="s">
        <v>34</v>
      </c>
      <c r="B23">
        <v>54</v>
      </c>
      <c r="C23">
        <f>H23+I23</f>
        <v>18007</v>
      </c>
      <c r="D23" s="6">
        <f>K23+N23+Q23</f>
        <v>50</v>
      </c>
      <c r="E23">
        <f>L23+O23+R23</f>
        <v>6</v>
      </c>
      <c r="F23">
        <f>M23+P23+S23</f>
        <v>30</v>
      </c>
      <c r="G23">
        <v>182350</v>
      </c>
      <c r="H23">
        <v>18007</v>
      </c>
      <c r="I23">
        <v>0</v>
      </c>
      <c r="J23">
        <v>0</v>
      </c>
      <c r="K23" s="4">
        <v>0</v>
      </c>
      <c r="L23" s="4">
        <v>0</v>
      </c>
      <c r="M23" s="4">
        <v>0</v>
      </c>
      <c r="N23">
        <v>50</v>
      </c>
      <c r="O23">
        <v>6</v>
      </c>
      <c r="P23">
        <v>30</v>
      </c>
      <c r="Q23">
        <v>0</v>
      </c>
      <c r="R23">
        <v>0</v>
      </c>
      <c r="S23">
        <v>0</v>
      </c>
    </row>
    <row r="24" spans="1:19" x14ac:dyDescent="0.2">
      <c r="A24" s="1" t="s">
        <v>35</v>
      </c>
      <c r="B24">
        <v>14</v>
      </c>
      <c r="C24">
        <f>H24+I24</f>
        <v>4542</v>
      </c>
      <c r="D24" s="6">
        <f>K24+N24+Q24</f>
        <v>60</v>
      </c>
      <c r="E24">
        <f>L24+O24+R24</f>
        <v>1</v>
      </c>
      <c r="F24">
        <f>M24+P24+S24</f>
        <v>43</v>
      </c>
      <c r="G24">
        <v>5682</v>
      </c>
      <c r="H24">
        <v>4542</v>
      </c>
      <c r="I24">
        <v>0</v>
      </c>
      <c r="J24">
        <v>0</v>
      </c>
      <c r="K24" s="3">
        <v>9</v>
      </c>
      <c r="L24" s="3">
        <v>1</v>
      </c>
      <c r="M24" s="3">
        <v>3</v>
      </c>
      <c r="N24">
        <v>50</v>
      </c>
      <c r="O24">
        <v>0</v>
      </c>
      <c r="P24">
        <v>39</v>
      </c>
      <c r="Q24">
        <v>1</v>
      </c>
      <c r="R24">
        <v>0</v>
      </c>
      <c r="S24">
        <v>1</v>
      </c>
    </row>
    <row r="25" spans="1:19" x14ac:dyDescent="0.2">
      <c r="A25" s="1" t="s">
        <v>36</v>
      </c>
      <c r="B25">
        <v>4</v>
      </c>
      <c r="C25">
        <f>H25+I25</f>
        <v>215</v>
      </c>
      <c r="D25" s="6">
        <f>K25+N25+Q25</f>
        <v>0</v>
      </c>
      <c r="E25">
        <f>L25+O25+R25</f>
        <v>0</v>
      </c>
      <c r="F25">
        <f>M25+P25+S25</f>
        <v>0</v>
      </c>
      <c r="G25">
        <v>54506</v>
      </c>
      <c r="H25">
        <v>215</v>
      </c>
      <c r="I25">
        <v>0</v>
      </c>
      <c r="J25">
        <v>0</v>
      </c>
      <c r="K25" s="4">
        <v>0</v>
      </c>
      <c r="L25" s="4">
        <v>0</v>
      </c>
      <c r="M25" s="4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 s="1" t="s">
        <v>37</v>
      </c>
      <c r="B26">
        <v>923</v>
      </c>
      <c r="C26">
        <f>H26+I26</f>
        <v>10837</v>
      </c>
      <c r="D26" s="6">
        <f>K26+N26+Q26</f>
        <v>4</v>
      </c>
      <c r="E26">
        <f>L26+O26+R26</f>
        <v>4</v>
      </c>
      <c r="F26">
        <f>M26+P26+S26</f>
        <v>0</v>
      </c>
      <c r="G26">
        <v>8727018</v>
      </c>
      <c r="H26">
        <v>10837</v>
      </c>
      <c r="I26">
        <v>0</v>
      </c>
      <c r="J26">
        <v>0</v>
      </c>
      <c r="K26" s="3">
        <v>0</v>
      </c>
      <c r="L26" s="3">
        <v>0</v>
      </c>
      <c r="M26" s="3">
        <v>0</v>
      </c>
      <c r="N26">
        <v>4</v>
      </c>
      <c r="O26">
        <v>4</v>
      </c>
      <c r="P26">
        <v>0</v>
      </c>
      <c r="Q26">
        <v>0</v>
      </c>
      <c r="R26">
        <v>0</v>
      </c>
      <c r="S26">
        <v>0</v>
      </c>
    </row>
    <row r="27" spans="1:19" x14ac:dyDescent="0.2">
      <c r="A27" s="1" t="s">
        <v>38</v>
      </c>
      <c r="B27">
        <v>1602221800</v>
      </c>
      <c r="C27">
        <f>H27+I27</f>
        <v>121799</v>
      </c>
      <c r="D27" s="6">
        <f>K27+N27+Q27</f>
        <v>0</v>
      </c>
      <c r="E27">
        <f>L27+O27+R27</f>
        <v>0</v>
      </c>
      <c r="F27">
        <f>M27+P27+S27</f>
        <v>0</v>
      </c>
      <c r="G27">
        <v>402488</v>
      </c>
      <c r="H27">
        <v>121799</v>
      </c>
      <c r="I27">
        <v>0</v>
      </c>
      <c r="J27">
        <v>0</v>
      </c>
      <c r="K27" s="4">
        <v>0</v>
      </c>
      <c r="L27" s="4">
        <v>0</v>
      </c>
      <c r="M27" s="4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 s="1" t="s">
        <v>39</v>
      </c>
      <c r="B28">
        <v>29</v>
      </c>
      <c r="C28">
        <f>H28+I28</f>
        <v>9836</v>
      </c>
      <c r="D28" s="6">
        <f>K28+N28+Q28</f>
        <v>39</v>
      </c>
      <c r="E28">
        <f>L28+O28+R28</f>
        <v>4</v>
      </c>
      <c r="F28">
        <f>M28+P28+S28</f>
        <v>33</v>
      </c>
      <c r="G28">
        <v>14340</v>
      </c>
      <c r="H28">
        <v>9836</v>
      </c>
      <c r="I28">
        <v>0</v>
      </c>
      <c r="J28">
        <v>0</v>
      </c>
      <c r="K28" s="3">
        <v>39</v>
      </c>
      <c r="L28" s="3">
        <v>4</v>
      </c>
      <c r="M28" s="3">
        <v>33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 s="1" t="s">
        <v>40</v>
      </c>
      <c r="B29">
        <v>4</v>
      </c>
      <c r="C29">
        <f>H29+I29</f>
        <v>2803</v>
      </c>
      <c r="D29" s="6">
        <f>K29+N29+Q29</f>
        <v>3</v>
      </c>
      <c r="E29">
        <f>L29+O29+R29</f>
        <v>1</v>
      </c>
      <c r="F29">
        <f>M29+P29+S29</f>
        <v>1</v>
      </c>
      <c r="G29">
        <v>17828</v>
      </c>
      <c r="H29">
        <v>2803</v>
      </c>
      <c r="I29">
        <v>0</v>
      </c>
      <c r="J29">
        <v>0</v>
      </c>
      <c r="K29" s="4">
        <v>0</v>
      </c>
      <c r="L29" s="4">
        <v>0</v>
      </c>
      <c r="M29" s="4">
        <v>0</v>
      </c>
      <c r="N29">
        <v>3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 x14ac:dyDescent="0.2">
      <c r="A30" s="1" t="s">
        <v>41</v>
      </c>
      <c r="B30">
        <v>10</v>
      </c>
      <c r="C30">
        <f>H30+I30</f>
        <v>2158</v>
      </c>
      <c r="D30" s="6">
        <f>K30+N30+Q30</f>
        <v>23</v>
      </c>
      <c r="E30">
        <f>L30+O30+R30</f>
        <v>0</v>
      </c>
      <c r="F30">
        <f>M30+P30+S30</f>
        <v>21</v>
      </c>
      <c r="G30">
        <v>3484</v>
      </c>
      <c r="H30">
        <v>2158</v>
      </c>
      <c r="I30">
        <v>0</v>
      </c>
      <c r="J30">
        <v>0</v>
      </c>
      <c r="K30" s="3">
        <v>3</v>
      </c>
      <c r="L30" s="3">
        <v>0</v>
      </c>
      <c r="M30" s="3">
        <v>3</v>
      </c>
      <c r="N30">
        <v>20</v>
      </c>
      <c r="O30">
        <v>0</v>
      </c>
      <c r="P30">
        <v>18</v>
      </c>
      <c r="Q30">
        <v>0</v>
      </c>
      <c r="R30">
        <v>0</v>
      </c>
      <c r="S30">
        <v>0</v>
      </c>
    </row>
    <row r="31" spans="1:19" x14ac:dyDescent="0.2">
      <c r="A31" s="1" t="s">
        <v>42</v>
      </c>
      <c r="B31">
        <v>19</v>
      </c>
      <c r="C31">
        <f>H31+I31</f>
        <v>1224</v>
      </c>
      <c r="D31" s="6">
        <f>K31+N31+Q31</f>
        <v>1</v>
      </c>
      <c r="E31">
        <f>L31+O31+R31</f>
        <v>0</v>
      </c>
      <c r="F31">
        <f>M31+P31+S31</f>
        <v>0</v>
      </c>
      <c r="G31">
        <v>4166</v>
      </c>
      <c r="H31">
        <v>1224</v>
      </c>
      <c r="I31">
        <v>0</v>
      </c>
      <c r="J31">
        <v>0</v>
      </c>
      <c r="K31" s="4">
        <v>0</v>
      </c>
      <c r="L31" s="4">
        <v>0</v>
      </c>
      <c r="M31" s="4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</row>
    <row r="32" spans="1:19" x14ac:dyDescent="0.2">
      <c r="A32" s="1" t="s">
        <v>43</v>
      </c>
      <c r="B32">
        <v>7</v>
      </c>
      <c r="C32">
        <f>H32+I32</f>
        <v>12003</v>
      </c>
      <c r="D32" s="6">
        <f>K32+N32+Q32</f>
        <v>54</v>
      </c>
      <c r="E32">
        <f>L32+O32+R32</f>
        <v>0</v>
      </c>
      <c r="F32">
        <f>M32+P32+S32</f>
        <v>1</v>
      </c>
      <c r="G32">
        <v>309982</v>
      </c>
      <c r="H32">
        <v>12003</v>
      </c>
      <c r="I32">
        <v>0</v>
      </c>
      <c r="J32">
        <v>0</v>
      </c>
      <c r="K32" s="5">
        <v>51</v>
      </c>
      <c r="L32" s="5">
        <v>0</v>
      </c>
      <c r="M32" s="5">
        <v>1</v>
      </c>
      <c r="N32">
        <v>0</v>
      </c>
      <c r="O32">
        <v>0</v>
      </c>
      <c r="P32">
        <v>0</v>
      </c>
      <c r="Q32" s="8">
        <v>3</v>
      </c>
      <c r="R32">
        <v>0</v>
      </c>
      <c r="S32">
        <v>0</v>
      </c>
    </row>
    <row r="33" spans="1:17" x14ac:dyDescent="0.2">
      <c r="A33" s="1"/>
      <c r="C33" s="6"/>
      <c r="D33" s="6">
        <f>SUBTOTAL(109,Table1[Total])</f>
        <v>761</v>
      </c>
      <c r="E33" s="6">
        <f>SUBTOTAL(109,Table1[TP])</f>
        <v>40</v>
      </c>
      <c r="F33" s="6">
        <f>SUBTOTAL(109,Table1[FP])</f>
        <v>501</v>
      </c>
      <c r="K33">
        <f>SUM(K3:K32)</f>
        <v>358</v>
      </c>
      <c r="L33">
        <f>SUM(L3:L32)</f>
        <v>15</v>
      </c>
      <c r="M33">
        <f>SUM(M3:M32)</f>
        <v>213</v>
      </c>
      <c r="N33">
        <f>SUM(N3:N32)</f>
        <v>389</v>
      </c>
      <c r="O33">
        <f>SUM(O3:O32)</f>
        <v>23</v>
      </c>
      <c r="P33">
        <f>SUM(P3:P32)</f>
        <v>280</v>
      </c>
      <c r="Q33">
        <f>SUM(Q3:Q32)</f>
        <v>14</v>
      </c>
    </row>
    <row r="36" spans="1:17" x14ac:dyDescent="0.2">
      <c r="E36">
        <f>318+389+14</f>
        <v>721</v>
      </c>
      <c r="F36">
        <f>721-30-454</f>
        <v>237</v>
      </c>
    </row>
    <row r="38" spans="1:17" x14ac:dyDescent="0.2">
      <c r="A38" t="s">
        <v>0</v>
      </c>
      <c r="B38" t="s">
        <v>1</v>
      </c>
      <c r="C38" t="s">
        <v>2</v>
      </c>
      <c r="D38" t="s">
        <v>44</v>
      </c>
      <c r="E38" t="s">
        <v>8</v>
      </c>
      <c r="F38" t="s">
        <v>9</v>
      </c>
    </row>
    <row r="39" spans="1:17" x14ac:dyDescent="0.2">
      <c r="A39" t="s">
        <v>25</v>
      </c>
      <c r="B39">
        <v>820</v>
      </c>
      <c r="C39">
        <v>5387</v>
      </c>
      <c r="D39">
        <v>0</v>
      </c>
      <c r="E39">
        <v>0</v>
      </c>
      <c r="F39">
        <v>0</v>
      </c>
    </row>
    <row r="40" spans="1:17" x14ac:dyDescent="0.2">
      <c r="A40" t="s">
        <v>14</v>
      </c>
      <c r="B40">
        <v>17</v>
      </c>
      <c r="C40">
        <v>1274</v>
      </c>
      <c r="D40">
        <v>28</v>
      </c>
      <c r="E40">
        <v>0</v>
      </c>
      <c r="F40">
        <v>28</v>
      </c>
    </row>
    <row r="41" spans="1:17" x14ac:dyDescent="0.2">
      <c r="A41" t="s">
        <v>15</v>
      </c>
      <c r="B41">
        <v>15</v>
      </c>
      <c r="C41">
        <v>3313</v>
      </c>
      <c r="D41">
        <v>178</v>
      </c>
      <c r="E41">
        <v>6</v>
      </c>
      <c r="F41">
        <v>136</v>
      </c>
    </row>
    <row r="42" spans="1:17" x14ac:dyDescent="0.2">
      <c r="A42" t="s">
        <v>29</v>
      </c>
      <c r="B42">
        <v>17</v>
      </c>
      <c r="C42">
        <v>1405</v>
      </c>
      <c r="D42">
        <v>50</v>
      </c>
      <c r="E42">
        <v>1</v>
      </c>
      <c r="F42">
        <v>35</v>
      </c>
    </row>
    <row r="43" spans="1:17" x14ac:dyDescent="0.2">
      <c r="A43" t="s">
        <v>17</v>
      </c>
      <c r="B43">
        <v>1005006</v>
      </c>
      <c r="C43">
        <v>14404</v>
      </c>
      <c r="D43">
        <v>0</v>
      </c>
      <c r="E43">
        <v>0</v>
      </c>
      <c r="F43">
        <v>0</v>
      </c>
    </row>
    <row r="44" spans="1:17" x14ac:dyDescent="0.2">
      <c r="A44" t="s">
        <v>19</v>
      </c>
      <c r="B44">
        <v>44</v>
      </c>
      <c r="C44">
        <v>5984</v>
      </c>
      <c r="D44">
        <v>8</v>
      </c>
      <c r="E44">
        <v>2</v>
      </c>
      <c r="F44">
        <v>4</v>
      </c>
    </row>
    <row r="45" spans="1:17" x14ac:dyDescent="0.2">
      <c r="A45" t="s">
        <v>39</v>
      </c>
      <c r="B45">
        <v>29</v>
      </c>
      <c r="C45">
        <v>9836</v>
      </c>
      <c r="D45">
        <v>39</v>
      </c>
      <c r="E45">
        <v>4</v>
      </c>
      <c r="F45">
        <v>33</v>
      </c>
    </row>
    <row r="46" spans="1:17" x14ac:dyDescent="0.2">
      <c r="A46" t="s">
        <v>43</v>
      </c>
      <c r="B46">
        <v>7</v>
      </c>
      <c r="C46">
        <v>12003</v>
      </c>
      <c r="D46">
        <v>54</v>
      </c>
      <c r="E46">
        <v>0</v>
      </c>
      <c r="F46">
        <v>1</v>
      </c>
    </row>
    <row r="47" spans="1:17" x14ac:dyDescent="0.2">
      <c r="A47" t="s">
        <v>36</v>
      </c>
      <c r="B47">
        <v>4</v>
      </c>
      <c r="C47">
        <v>215</v>
      </c>
      <c r="D47">
        <v>0</v>
      </c>
      <c r="E47">
        <v>0</v>
      </c>
      <c r="F47">
        <v>0</v>
      </c>
    </row>
    <row r="48" spans="1:17" x14ac:dyDescent="0.2">
      <c r="A48" t="s">
        <v>33</v>
      </c>
      <c r="B48">
        <v>6</v>
      </c>
      <c r="C48">
        <v>516</v>
      </c>
      <c r="D48">
        <v>21</v>
      </c>
      <c r="E48">
        <v>3</v>
      </c>
      <c r="F48">
        <v>11</v>
      </c>
    </row>
    <row r="49" spans="1:6" x14ac:dyDescent="0.2">
      <c r="A49" t="s">
        <v>32</v>
      </c>
      <c r="B49">
        <v>17</v>
      </c>
      <c r="C49">
        <v>1868</v>
      </c>
      <c r="D49">
        <v>101</v>
      </c>
      <c r="E49">
        <v>10</v>
      </c>
      <c r="F49">
        <v>78</v>
      </c>
    </row>
    <row r="50" spans="1:6" x14ac:dyDescent="0.2">
      <c r="A50" t="s">
        <v>41</v>
      </c>
      <c r="B50">
        <v>10</v>
      </c>
      <c r="C50">
        <v>2158</v>
      </c>
      <c r="D50">
        <v>23</v>
      </c>
      <c r="E50">
        <v>0</v>
      </c>
      <c r="F50">
        <v>21</v>
      </c>
    </row>
    <row r="51" spans="1:6" x14ac:dyDescent="0.2">
      <c r="A51" t="s">
        <v>20</v>
      </c>
      <c r="B51">
        <v>17</v>
      </c>
      <c r="C51">
        <v>338</v>
      </c>
      <c r="D51">
        <v>0</v>
      </c>
      <c r="E51">
        <v>0</v>
      </c>
      <c r="F51">
        <v>0</v>
      </c>
    </row>
    <row r="52" spans="1:6" x14ac:dyDescent="0.2">
      <c r="A52" t="s">
        <v>21</v>
      </c>
      <c r="B52">
        <v>2</v>
      </c>
      <c r="C52">
        <v>291</v>
      </c>
      <c r="D52">
        <v>1</v>
      </c>
      <c r="E52">
        <v>1</v>
      </c>
      <c r="F52">
        <v>0</v>
      </c>
    </row>
    <row r="53" spans="1:6" x14ac:dyDescent="0.2">
      <c r="A53" t="s">
        <v>27</v>
      </c>
      <c r="B53">
        <v>101030</v>
      </c>
      <c r="C53">
        <v>19870</v>
      </c>
      <c r="D53">
        <v>0</v>
      </c>
      <c r="E53">
        <v>0</v>
      </c>
      <c r="F53">
        <v>0</v>
      </c>
    </row>
    <row r="54" spans="1:6" x14ac:dyDescent="0.2">
      <c r="A54" t="s">
        <v>40</v>
      </c>
      <c r="B54">
        <v>4</v>
      </c>
      <c r="C54">
        <v>2803</v>
      </c>
      <c r="D54">
        <v>3</v>
      </c>
      <c r="E54">
        <v>1</v>
      </c>
      <c r="F54">
        <v>1</v>
      </c>
    </row>
    <row r="55" spans="1:6" x14ac:dyDescent="0.2">
      <c r="A55" t="s">
        <v>34</v>
      </c>
      <c r="B55">
        <v>54</v>
      </c>
      <c r="C55">
        <v>18007</v>
      </c>
      <c r="D55">
        <v>50</v>
      </c>
      <c r="E55">
        <v>6</v>
      </c>
      <c r="F55">
        <v>30</v>
      </c>
    </row>
    <row r="56" spans="1:6" x14ac:dyDescent="0.2">
      <c r="A56" t="s">
        <v>38</v>
      </c>
      <c r="B56">
        <v>1602221800</v>
      </c>
      <c r="C56">
        <v>121799</v>
      </c>
      <c r="D56">
        <v>0</v>
      </c>
      <c r="E56">
        <v>0</v>
      </c>
      <c r="F56">
        <v>0</v>
      </c>
    </row>
    <row r="57" spans="1:6" x14ac:dyDescent="0.2">
      <c r="A57" t="s">
        <v>30</v>
      </c>
      <c r="B57">
        <v>11</v>
      </c>
      <c r="C57">
        <v>654</v>
      </c>
      <c r="D57">
        <v>0</v>
      </c>
      <c r="E57">
        <v>0</v>
      </c>
      <c r="F57">
        <v>0</v>
      </c>
    </row>
    <row r="58" spans="1:6" x14ac:dyDescent="0.2">
      <c r="A58" t="s">
        <v>24</v>
      </c>
      <c r="B58">
        <v>1</v>
      </c>
      <c r="C58">
        <v>13496</v>
      </c>
      <c r="D58">
        <v>0</v>
      </c>
      <c r="E58">
        <v>0</v>
      </c>
      <c r="F58">
        <v>0</v>
      </c>
    </row>
    <row r="59" spans="1:6" x14ac:dyDescent="0.2">
      <c r="A59" t="s">
        <v>28</v>
      </c>
      <c r="B59">
        <v>355</v>
      </c>
      <c r="C59">
        <v>448794</v>
      </c>
      <c r="D59">
        <v>3</v>
      </c>
      <c r="E59">
        <v>0</v>
      </c>
      <c r="F59">
        <v>0</v>
      </c>
    </row>
    <row r="60" spans="1:6" x14ac:dyDescent="0.2">
      <c r="A60" t="s">
        <v>31</v>
      </c>
      <c r="B60">
        <v>54</v>
      </c>
      <c r="C60">
        <v>72605</v>
      </c>
      <c r="D60">
        <v>70</v>
      </c>
      <c r="E60">
        <v>0</v>
      </c>
      <c r="F60">
        <v>29</v>
      </c>
    </row>
    <row r="61" spans="1:6" x14ac:dyDescent="0.2">
      <c r="A61" t="s">
        <v>23</v>
      </c>
      <c r="B61">
        <v>10</v>
      </c>
      <c r="C61">
        <v>119</v>
      </c>
      <c r="D61">
        <v>0</v>
      </c>
      <c r="E61">
        <v>0</v>
      </c>
      <c r="F61">
        <v>0</v>
      </c>
    </row>
    <row r="62" spans="1:6" x14ac:dyDescent="0.2">
      <c r="A62" t="s">
        <v>18</v>
      </c>
      <c r="B62">
        <v>10</v>
      </c>
      <c r="C62">
        <v>2170</v>
      </c>
      <c r="D62">
        <v>0</v>
      </c>
      <c r="E62">
        <v>0</v>
      </c>
      <c r="F62">
        <v>0</v>
      </c>
    </row>
    <row r="63" spans="1:6" x14ac:dyDescent="0.2">
      <c r="A63" t="s">
        <v>22</v>
      </c>
      <c r="B63">
        <v>41</v>
      </c>
      <c r="C63">
        <v>39149</v>
      </c>
      <c r="D63">
        <v>5</v>
      </c>
      <c r="E63">
        <v>1</v>
      </c>
      <c r="F63">
        <v>0</v>
      </c>
    </row>
    <row r="64" spans="1:6" x14ac:dyDescent="0.2">
      <c r="A64" t="s">
        <v>42</v>
      </c>
      <c r="B64">
        <v>19</v>
      </c>
      <c r="C64">
        <v>1224</v>
      </c>
      <c r="D64">
        <v>1</v>
      </c>
      <c r="E64">
        <v>0</v>
      </c>
      <c r="F64">
        <v>0</v>
      </c>
    </row>
    <row r="65" spans="1:6" x14ac:dyDescent="0.2">
      <c r="A65" t="s">
        <v>26</v>
      </c>
      <c r="B65">
        <v>72</v>
      </c>
      <c r="C65">
        <v>17429</v>
      </c>
      <c r="D65">
        <v>50</v>
      </c>
      <c r="E65">
        <v>0</v>
      </c>
      <c r="F65">
        <v>39</v>
      </c>
    </row>
    <row r="66" spans="1:6" x14ac:dyDescent="0.2">
      <c r="A66" t="s">
        <v>37</v>
      </c>
      <c r="B66">
        <v>923</v>
      </c>
      <c r="C66">
        <v>10837</v>
      </c>
      <c r="D66">
        <v>4</v>
      </c>
      <c r="E66">
        <v>4</v>
      </c>
      <c r="F66">
        <v>0</v>
      </c>
    </row>
    <row r="67" spans="1:6" x14ac:dyDescent="0.2">
      <c r="A67" t="s">
        <v>35</v>
      </c>
      <c r="B67">
        <v>14</v>
      </c>
      <c r="C67">
        <v>4542</v>
      </c>
      <c r="D67">
        <v>60</v>
      </c>
      <c r="E67">
        <v>1</v>
      </c>
      <c r="F67">
        <v>43</v>
      </c>
    </row>
    <row r="68" spans="1:6" x14ac:dyDescent="0.2">
      <c r="A68" t="s">
        <v>16</v>
      </c>
      <c r="B68">
        <v>2</v>
      </c>
      <c r="C68">
        <v>1177</v>
      </c>
      <c r="D68">
        <v>12</v>
      </c>
      <c r="E68">
        <v>0</v>
      </c>
      <c r="F68">
        <v>12</v>
      </c>
    </row>
    <row r="69" spans="1:6" x14ac:dyDescent="0.2">
      <c r="D69">
        <f>SUBTOTAL(109,Table4[Total])</f>
        <v>761</v>
      </c>
      <c r="E69">
        <f>SUBTOTAL(109,Table4[TP])</f>
        <v>40</v>
      </c>
      <c r="F69">
        <f>SUBTOTAL(109,Table4[FP])</f>
        <v>501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2020-05-06T00:48:10Z</dcterms:created>
  <dcterms:modified xsi:type="dcterms:W3CDTF">2020-05-08T23:49:46Z</dcterms:modified>
</cp:coreProperties>
</file>