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FlowDroid/replication_1/"/>
    </mc:Choice>
  </mc:AlternateContent>
  <xr:revisionPtr revIDLastSave="0" documentId="13_ncr:1_{055E5BEB-0126-9143-A3AC-D2B20FB0B342}" xr6:coauthVersionLast="45" xr6:coauthVersionMax="45" xr10:uidLastSave="{00000000-0000-0000-0000-000000000000}"/>
  <bookViews>
    <workbookView xWindow="0" yWindow="460" windowWidth="28800" windowHeight="17540" xr2:uid="{7F09527B-F270-9C40-8FFB-8CE68F9E1EFC}"/>
  </bookViews>
  <sheets>
    <sheet name="flowdroid_twoway" sheetId="1" r:id="rId1"/>
    <sheet name="flowdroid_one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4" i="1" l="1"/>
  <c r="M125" i="1"/>
  <c r="L2" i="1"/>
  <c r="D45" i="2" l="1"/>
  <c r="D46" i="2"/>
  <c r="G45" i="2"/>
  <c r="G46" i="2"/>
  <c r="D42" i="2"/>
  <c r="D43" i="2"/>
  <c r="G42" i="2"/>
  <c r="G43" i="2"/>
  <c r="D7" i="2"/>
  <c r="G7" i="2"/>
  <c r="G5" i="2"/>
  <c r="G10" i="2"/>
  <c r="G3" i="2"/>
  <c r="G56" i="2"/>
  <c r="G15" i="2"/>
  <c r="G41" i="2"/>
  <c r="G48" i="2"/>
  <c r="G53" i="2"/>
  <c r="G50" i="2"/>
  <c r="G55" i="2"/>
  <c r="G44" i="2"/>
  <c r="G52" i="2"/>
  <c r="G9" i="2"/>
  <c r="G40" i="2"/>
  <c r="G18" i="2"/>
  <c r="G49" i="2"/>
  <c r="G51" i="2"/>
  <c r="G17" i="2"/>
  <c r="G14" i="2"/>
  <c r="G61" i="2"/>
  <c r="G60" i="2"/>
  <c r="G54" i="2"/>
  <c r="G47" i="2"/>
  <c r="G4" i="2"/>
  <c r="G29" i="2"/>
  <c r="G36" i="2"/>
  <c r="G33" i="2"/>
  <c r="G35" i="2"/>
  <c r="G37" i="2"/>
  <c r="G31" i="2"/>
  <c r="G32" i="2"/>
  <c r="G34" i="2"/>
  <c r="G30" i="2"/>
  <c r="G6" i="2"/>
  <c r="G20" i="2"/>
  <c r="G23" i="2"/>
  <c r="G25" i="2"/>
  <c r="G19" i="2"/>
  <c r="G21" i="2"/>
  <c r="G24" i="2"/>
  <c r="G26" i="2"/>
  <c r="G22" i="2"/>
  <c r="G2" i="2"/>
  <c r="G13" i="2"/>
  <c r="G38" i="2"/>
  <c r="G11" i="2"/>
  <c r="G39" i="2"/>
  <c r="G16" i="2"/>
  <c r="G12" i="2"/>
  <c r="G28" i="2"/>
  <c r="G27" i="2"/>
  <c r="G58" i="2"/>
  <c r="G8" i="2"/>
  <c r="G57" i="2"/>
  <c r="G59" i="2"/>
  <c r="D5" i="2"/>
  <c r="D10" i="2"/>
  <c r="D3" i="2"/>
  <c r="D56" i="2"/>
  <c r="D15" i="2"/>
  <c r="D41" i="2"/>
  <c r="D48" i="2"/>
  <c r="D53" i="2"/>
  <c r="D50" i="2"/>
  <c r="D55" i="2"/>
  <c r="D44" i="2"/>
  <c r="D52" i="2"/>
  <c r="D9" i="2"/>
  <c r="D40" i="2"/>
  <c r="D18" i="2"/>
  <c r="D49" i="2"/>
  <c r="D51" i="2"/>
  <c r="D17" i="2"/>
  <c r="D14" i="2"/>
  <c r="D61" i="2"/>
  <c r="D60" i="2"/>
  <c r="D54" i="2"/>
  <c r="D47" i="2"/>
  <c r="D4" i="2"/>
  <c r="D29" i="2"/>
  <c r="D36" i="2"/>
  <c r="D33" i="2"/>
  <c r="D35" i="2"/>
  <c r="D37" i="2"/>
  <c r="D31" i="2"/>
  <c r="D32" i="2"/>
  <c r="D34" i="2"/>
  <c r="D30" i="2"/>
  <c r="D6" i="2"/>
  <c r="D20" i="2"/>
  <c r="D23" i="2"/>
  <c r="D25" i="2"/>
  <c r="D19" i="2"/>
  <c r="D21" i="2"/>
  <c r="D24" i="2"/>
  <c r="D26" i="2"/>
  <c r="D22" i="2"/>
  <c r="D2" i="2"/>
  <c r="D13" i="2"/>
  <c r="D38" i="2"/>
  <c r="D11" i="2"/>
  <c r="D39" i="2"/>
  <c r="D16" i="2"/>
  <c r="D12" i="2"/>
  <c r="D28" i="2"/>
  <c r="D27" i="2"/>
  <c r="D58" i="2"/>
  <c r="D8" i="2"/>
  <c r="D57" i="2"/>
  <c r="D59" i="2"/>
  <c r="D110" i="1" l="1"/>
  <c r="D111" i="1"/>
  <c r="G110" i="1"/>
  <c r="H110" i="1" s="1"/>
  <c r="I110" i="1" s="1"/>
  <c r="J110" i="1" s="1"/>
  <c r="G111" i="1"/>
  <c r="H111" i="1" s="1"/>
  <c r="I111" i="1" s="1"/>
  <c r="J111" i="1" s="1"/>
  <c r="D113" i="1"/>
  <c r="D114" i="1"/>
  <c r="G113" i="1"/>
  <c r="H113" i="1" s="1"/>
  <c r="I113" i="1" s="1"/>
  <c r="J113" i="1" s="1"/>
  <c r="G114" i="1"/>
  <c r="H114" i="1" s="1"/>
  <c r="I114" i="1" s="1"/>
  <c r="J114" i="1" s="1"/>
  <c r="G118" i="1"/>
  <c r="H118" i="1" s="1"/>
  <c r="G7" i="1"/>
  <c r="H7" i="1" s="1"/>
  <c r="G48" i="1"/>
  <c r="H48" i="1" s="1"/>
  <c r="G36" i="1"/>
  <c r="H36" i="1" s="1"/>
  <c r="G56" i="1"/>
  <c r="H56" i="1" s="1"/>
  <c r="G81" i="1"/>
  <c r="H81" i="1" s="1"/>
  <c r="G3" i="1"/>
  <c r="H3" i="1" s="1"/>
  <c r="G61" i="1"/>
  <c r="H61" i="1" s="1"/>
  <c r="G11" i="1"/>
  <c r="H11" i="1" s="1"/>
  <c r="G100" i="1"/>
  <c r="H100" i="1" s="1"/>
  <c r="G38" i="1"/>
  <c r="H38" i="1" s="1"/>
  <c r="G68" i="1"/>
  <c r="H68" i="1" s="1"/>
  <c r="G15" i="1"/>
  <c r="H15" i="1" s="1"/>
  <c r="G74" i="1"/>
  <c r="H74" i="1" s="1"/>
  <c r="G49" i="1"/>
  <c r="H49" i="1" s="1"/>
  <c r="G12" i="1"/>
  <c r="H12" i="1" s="1"/>
  <c r="G51" i="1"/>
  <c r="H51" i="1" s="1"/>
  <c r="G25" i="1"/>
  <c r="H25" i="1" s="1"/>
  <c r="G77" i="1"/>
  <c r="H77" i="1" s="1"/>
  <c r="G88" i="1"/>
  <c r="H88" i="1" s="1"/>
  <c r="G33" i="1"/>
  <c r="H33" i="1" s="1"/>
  <c r="G20" i="1"/>
  <c r="H20" i="1" s="1"/>
  <c r="G99" i="1"/>
  <c r="H99" i="1" s="1"/>
  <c r="G13" i="1"/>
  <c r="H13" i="1" s="1"/>
  <c r="G64" i="1"/>
  <c r="H64" i="1" s="1"/>
  <c r="G82" i="1"/>
  <c r="H82" i="1" s="1"/>
  <c r="G87" i="1"/>
  <c r="H87" i="1" s="1"/>
  <c r="G71" i="1"/>
  <c r="H71" i="1" s="1"/>
  <c r="G94" i="1"/>
  <c r="H94" i="1" s="1"/>
  <c r="G40" i="1"/>
  <c r="H40" i="1" s="1"/>
  <c r="G39" i="1"/>
  <c r="H39" i="1" s="1"/>
  <c r="G6" i="1"/>
  <c r="H6" i="1" s="1"/>
  <c r="G17" i="1"/>
  <c r="H17" i="1" s="1"/>
  <c r="G19" i="1"/>
  <c r="H19" i="1" s="1"/>
  <c r="G97" i="1"/>
  <c r="H97" i="1" s="1"/>
  <c r="G76" i="1"/>
  <c r="H76" i="1" s="1"/>
  <c r="G53" i="1"/>
  <c r="H53" i="1" s="1"/>
  <c r="G78" i="1"/>
  <c r="H78" i="1" s="1"/>
  <c r="G5" i="1"/>
  <c r="H5" i="1" s="1"/>
  <c r="G37" i="1"/>
  <c r="H37" i="1" s="1"/>
  <c r="G4" i="1"/>
  <c r="H4" i="1" s="1"/>
  <c r="G101" i="1"/>
  <c r="H101" i="1" s="1"/>
  <c r="G90" i="1"/>
  <c r="H90" i="1" s="1"/>
  <c r="G28" i="1"/>
  <c r="H28" i="1" s="1"/>
  <c r="G104" i="1"/>
  <c r="H104" i="1" s="1"/>
  <c r="G10" i="1"/>
  <c r="H10" i="1" s="1"/>
  <c r="G52" i="1"/>
  <c r="H52" i="1" s="1"/>
  <c r="G43" i="1"/>
  <c r="H43" i="1" s="1"/>
  <c r="G14" i="1"/>
  <c r="H14" i="1" s="1"/>
  <c r="G102" i="1"/>
  <c r="H102" i="1" s="1"/>
  <c r="G22" i="1"/>
  <c r="H22" i="1" s="1"/>
  <c r="G93" i="1"/>
  <c r="H93" i="1" s="1"/>
  <c r="G42" i="1"/>
  <c r="H42" i="1" s="1"/>
  <c r="G79" i="1"/>
  <c r="H79" i="1" s="1"/>
  <c r="G60" i="1"/>
  <c r="H60" i="1" s="1"/>
  <c r="G98" i="1"/>
  <c r="H98" i="1" s="1"/>
  <c r="G105" i="1"/>
  <c r="H105" i="1" s="1"/>
  <c r="G54" i="1"/>
  <c r="H54" i="1" s="1"/>
  <c r="G73" i="1"/>
  <c r="H73" i="1" s="1"/>
  <c r="G59" i="1"/>
  <c r="H59" i="1" s="1"/>
  <c r="G23" i="1"/>
  <c r="H23" i="1" s="1"/>
  <c r="G80" i="1"/>
  <c r="H80" i="1" s="1"/>
  <c r="G41" i="1"/>
  <c r="H41" i="1" s="1"/>
  <c r="G120" i="1"/>
  <c r="H120" i="1" s="1"/>
  <c r="G24" i="1"/>
  <c r="H24" i="1" s="1"/>
  <c r="G66" i="1"/>
  <c r="H66" i="1" s="1"/>
  <c r="G65" i="1"/>
  <c r="H65" i="1" s="1"/>
  <c r="G8" i="1"/>
  <c r="H8" i="1" s="1"/>
  <c r="G62" i="1"/>
  <c r="H62" i="1" s="1"/>
  <c r="G26" i="1"/>
  <c r="H26" i="1" s="1"/>
  <c r="G34" i="1"/>
  <c r="H34" i="1" s="1"/>
  <c r="G86" i="1"/>
  <c r="H86" i="1" s="1"/>
  <c r="G91" i="1"/>
  <c r="H91" i="1" s="1"/>
  <c r="G69" i="1"/>
  <c r="H69" i="1" s="1"/>
  <c r="G75" i="1"/>
  <c r="H75" i="1" s="1"/>
  <c r="G116" i="1"/>
  <c r="H116" i="1" s="1"/>
  <c r="G58" i="1"/>
  <c r="H58" i="1" s="1"/>
  <c r="G96" i="1"/>
  <c r="H96" i="1" s="1"/>
  <c r="G106" i="1"/>
  <c r="H106" i="1" s="1"/>
  <c r="G95" i="1"/>
  <c r="H95" i="1" s="1"/>
  <c r="G30" i="1"/>
  <c r="H30" i="1" s="1"/>
  <c r="G85" i="1"/>
  <c r="H85" i="1" s="1"/>
  <c r="G45" i="1"/>
  <c r="H45" i="1" s="1"/>
  <c r="G92" i="1"/>
  <c r="H92" i="1" s="1"/>
  <c r="G9" i="1"/>
  <c r="H9" i="1" s="1"/>
  <c r="G46" i="1"/>
  <c r="H46" i="1" s="1"/>
  <c r="G115" i="1"/>
  <c r="H115" i="1" s="1"/>
  <c r="G89" i="1"/>
  <c r="H89" i="1" s="1"/>
  <c r="G67" i="1"/>
  <c r="H67" i="1" s="1"/>
  <c r="G44" i="1"/>
  <c r="H44" i="1" s="1"/>
  <c r="G27" i="1"/>
  <c r="H27" i="1" s="1"/>
  <c r="G83" i="1"/>
  <c r="H83" i="1" s="1"/>
  <c r="G63" i="1"/>
  <c r="H63" i="1" s="1"/>
  <c r="G57" i="1"/>
  <c r="H57" i="1" s="1"/>
  <c r="G50" i="1"/>
  <c r="H50" i="1" s="1"/>
  <c r="G117" i="1"/>
  <c r="H117" i="1" s="1"/>
  <c r="G16" i="1"/>
  <c r="H16" i="1" s="1"/>
  <c r="G72" i="1"/>
  <c r="H72" i="1" s="1"/>
  <c r="G55" i="1"/>
  <c r="H55" i="1" s="1"/>
  <c r="G35" i="1"/>
  <c r="H35" i="1" s="1"/>
  <c r="G29" i="1"/>
  <c r="H29" i="1" s="1"/>
  <c r="G84" i="1"/>
  <c r="H84" i="1" s="1"/>
  <c r="G70" i="1"/>
  <c r="H70" i="1" s="1"/>
  <c r="G108" i="1"/>
  <c r="H108" i="1" s="1"/>
  <c r="G31" i="1"/>
  <c r="H31" i="1" s="1"/>
  <c r="G18" i="1"/>
  <c r="H18" i="1" s="1"/>
  <c r="G2" i="1"/>
  <c r="H2" i="1" s="1"/>
  <c r="G103" i="1"/>
  <c r="H103" i="1" s="1"/>
  <c r="G119" i="1"/>
  <c r="H119" i="1" s="1"/>
  <c r="G21" i="1"/>
  <c r="H21" i="1" s="1"/>
  <c r="G109" i="1"/>
  <c r="H109" i="1" s="1"/>
  <c r="G107" i="1"/>
  <c r="H107" i="1" s="1"/>
  <c r="G32" i="1"/>
  <c r="H32" i="1" s="1"/>
  <c r="G47" i="1"/>
  <c r="H47" i="1" s="1"/>
  <c r="G112" i="1"/>
  <c r="H112" i="1" s="1"/>
  <c r="D118" i="1"/>
  <c r="D7" i="1"/>
  <c r="D48" i="1"/>
  <c r="D36" i="1"/>
  <c r="D56" i="1"/>
  <c r="D81" i="1"/>
  <c r="D3" i="1"/>
  <c r="D61" i="1"/>
  <c r="D11" i="1"/>
  <c r="D100" i="1"/>
  <c r="D38" i="1"/>
  <c r="D68" i="1"/>
  <c r="D15" i="1"/>
  <c r="D74" i="1"/>
  <c r="D49" i="1"/>
  <c r="D12" i="1"/>
  <c r="D51" i="1"/>
  <c r="D25" i="1"/>
  <c r="D77" i="1"/>
  <c r="D88" i="1"/>
  <c r="D33" i="1"/>
  <c r="D20" i="1"/>
  <c r="D99" i="1"/>
  <c r="D13" i="1"/>
  <c r="D64" i="1"/>
  <c r="D82" i="1"/>
  <c r="D87" i="1"/>
  <c r="D71" i="1"/>
  <c r="D94" i="1"/>
  <c r="D40" i="1"/>
  <c r="D39" i="1"/>
  <c r="D6" i="1"/>
  <c r="D17" i="1"/>
  <c r="D19" i="1"/>
  <c r="D97" i="1"/>
  <c r="D76" i="1"/>
  <c r="D53" i="1"/>
  <c r="D78" i="1"/>
  <c r="D5" i="1"/>
  <c r="D37" i="1"/>
  <c r="D4" i="1"/>
  <c r="D101" i="1"/>
  <c r="D90" i="1"/>
  <c r="D28" i="1"/>
  <c r="D104" i="1"/>
  <c r="D10" i="1"/>
  <c r="D52" i="1"/>
  <c r="D43" i="1"/>
  <c r="D14" i="1"/>
  <c r="D102" i="1"/>
  <c r="D22" i="1"/>
  <c r="D93" i="1"/>
  <c r="D42" i="1"/>
  <c r="D79" i="1"/>
  <c r="D60" i="1"/>
  <c r="D98" i="1"/>
  <c r="D105" i="1"/>
  <c r="D54" i="1"/>
  <c r="D73" i="1"/>
  <c r="D59" i="1"/>
  <c r="D23" i="1"/>
  <c r="D80" i="1"/>
  <c r="D41" i="1"/>
  <c r="D120" i="1"/>
  <c r="D24" i="1"/>
  <c r="D66" i="1"/>
  <c r="D65" i="1"/>
  <c r="D8" i="1"/>
  <c r="D62" i="1"/>
  <c r="D26" i="1"/>
  <c r="D34" i="1"/>
  <c r="D86" i="1"/>
  <c r="D91" i="1"/>
  <c r="D69" i="1"/>
  <c r="D75" i="1"/>
  <c r="D116" i="1"/>
  <c r="D58" i="1"/>
  <c r="D96" i="1"/>
  <c r="D106" i="1"/>
  <c r="D95" i="1"/>
  <c r="D30" i="1"/>
  <c r="D85" i="1"/>
  <c r="D45" i="1"/>
  <c r="D92" i="1"/>
  <c r="D9" i="1"/>
  <c r="D46" i="1"/>
  <c r="D115" i="1"/>
  <c r="D89" i="1"/>
  <c r="D67" i="1"/>
  <c r="D44" i="1"/>
  <c r="D27" i="1"/>
  <c r="D83" i="1"/>
  <c r="D63" i="1"/>
  <c r="D57" i="1"/>
  <c r="D50" i="1"/>
  <c r="D117" i="1"/>
  <c r="D16" i="1"/>
  <c r="D72" i="1"/>
  <c r="D55" i="1"/>
  <c r="D35" i="1"/>
  <c r="D29" i="1"/>
  <c r="D84" i="1"/>
  <c r="D70" i="1"/>
  <c r="D108" i="1"/>
  <c r="D31" i="1"/>
  <c r="D18" i="1"/>
  <c r="D2" i="1"/>
  <c r="D103" i="1"/>
  <c r="D119" i="1"/>
  <c r="D21" i="1"/>
  <c r="D109" i="1"/>
  <c r="D107" i="1"/>
  <c r="D32" i="1"/>
  <c r="D47" i="1"/>
  <c r="D112" i="1"/>
  <c r="J125" i="1" l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124" i="1"/>
  <c r="H239" i="1"/>
  <c r="I118" i="1" l="1"/>
  <c r="J118" i="1" s="1"/>
  <c r="I7" i="1"/>
  <c r="J7" i="1" s="1"/>
  <c r="I48" i="1"/>
  <c r="J48" i="1" s="1"/>
  <c r="I36" i="1"/>
  <c r="J36" i="1" s="1"/>
  <c r="I56" i="1"/>
  <c r="J56" i="1" s="1"/>
  <c r="I81" i="1"/>
  <c r="J81" i="1" s="1"/>
  <c r="I3" i="1"/>
  <c r="J3" i="1" s="1"/>
  <c r="I61" i="1"/>
  <c r="J61" i="1" s="1"/>
  <c r="I11" i="1"/>
  <c r="J11" i="1" s="1"/>
  <c r="I100" i="1"/>
  <c r="J100" i="1" s="1"/>
  <c r="I38" i="1"/>
  <c r="J38" i="1" s="1"/>
  <c r="I68" i="1"/>
  <c r="J68" i="1" s="1"/>
  <c r="I15" i="1"/>
  <c r="J15" i="1" s="1"/>
  <c r="I74" i="1"/>
  <c r="J74" i="1" s="1"/>
  <c r="I49" i="1"/>
  <c r="J49" i="1" s="1"/>
  <c r="I12" i="1"/>
  <c r="J12" i="1" s="1"/>
  <c r="I51" i="1"/>
  <c r="J51" i="1" s="1"/>
  <c r="I25" i="1"/>
  <c r="J25" i="1" s="1"/>
  <c r="I77" i="1"/>
  <c r="J77" i="1" s="1"/>
  <c r="I88" i="1"/>
  <c r="J88" i="1" s="1"/>
  <c r="I33" i="1"/>
  <c r="J33" i="1" s="1"/>
  <c r="I20" i="1"/>
  <c r="J20" i="1" s="1"/>
  <c r="I99" i="1"/>
  <c r="J99" i="1" s="1"/>
  <c r="I13" i="1"/>
  <c r="J13" i="1" s="1"/>
  <c r="I64" i="1"/>
  <c r="J64" i="1" s="1"/>
  <c r="I82" i="1"/>
  <c r="J82" i="1" s="1"/>
  <c r="I87" i="1"/>
  <c r="J87" i="1" s="1"/>
  <c r="I71" i="1"/>
  <c r="J71" i="1" s="1"/>
  <c r="I94" i="1"/>
  <c r="J94" i="1" s="1"/>
  <c r="I40" i="1"/>
  <c r="J40" i="1" s="1"/>
  <c r="I39" i="1"/>
  <c r="J39" i="1" s="1"/>
  <c r="I6" i="1"/>
  <c r="J6" i="1" s="1"/>
  <c r="I17" i="1"/>
  <c r="J17" i="1" s="1"/>
  <c r="I19" i="1"/>
  <c r="J19" i="1" s="1"/>
  <c r="I97" i="1"/>
  <c r="J97" i="1" s="1"/>
  <c r="I76" i="1"/>
  <c r="J76" i="1" s="1"/>
  <c r="I53" i="1"/>
  <c r="J53" i="1" s="1"/>
  <c r="I78" i="1"/>
  <c r="J78" i="1" s="1"/>
  <c r="I5" i="1"/>
  <c r="J5" i="1" s="1"/>
  <c r="I37" i="1"/>
  <c r="J37" i="1" s="1"/>
  <c r="I4" i="1"/>
  <c r="J4" i="1" s="1"/>
  <c r="I101" i="1"/>
  <c r="J101" i="1" s="1"/>
  <c r="I90" i="1"/>
  <c r="J90" i="1" s="1"/>
  <c r="I28" i="1"/>
  <c r="J28" i="1" s="1"/>
  <c r="I104" i="1"/>
  <c r="J104" i="1" s="1"/>
  <c r="I10" i="1"/>
  <c r="J10" i="1" s="1"/>
  <c r="I52" i="1"/>
  <c r="J52" i="1" s="1"/>
  <c r="I43" i="1"/>
  <c r="J43" i="1" s="1"/>
  <c r="I14" i="1"/>
  <c r="J14" i="1" s="1"/>
  <c r="I102" i="1"/>
  <c r="J102" i="1" s="1"/>
  <c r="I22" i="1"/>
  <c r="J22" i="1" s="1"/>
  <c r="I93" i="1"/>
  <c r="J93" i="1" s="1"/>
  <c r="I42" i="1"/>
  <c r="J42" i="1" s="1"/>
  <c r="I79" i="1"/>
  <c r="J79" i="1" s="1"/>
  <c r="I60" i="1"/>
  <c r="J60" i="1" s="1"/>
  <c r="I98" i="1"/>
  <c r="J98" i="1" s="1"/>
  <c r="I105" i="1"/>
  <c r="J105" i="1" s="1"/>
  <c r="I54" i="1"/>
  <c r="J54" i="1" s="1"/>
  <c r="I73" i="1"/>
  <c r="J73" i="1" s="1"/>
  <c r="I59" i="1"/>
  <c r="J59" i="1" s="1"/>
  <c r="I23" i="1"/>
  <c r="J23" i="1" s="1"/>
  <c r="I80" i="1"/>
  <c r="J80" i="1" s="1"/>
  <c r="I41" i="1"/>
  <c r="J41" i="1" s="1"/>
  <c r="I120" i="1"/>
  <c r="I24" i="1"/>
  <c r="J24" i="1" s="1"/>
  <c r="I66" i="1"/>
  <c r="J66" i="1" s="1"/>
  <c r="I65" i="1"/>
  <c r="J65" i="1" s="1"/>
  <c r="I8" i="1"/>
  <c r="J8" i="1" s="1"/>
  <c r="I62" i="1"/>
  <c r="J62" i="1" s="1"/>
  <c r="I26" i="1"/>
  <c r="J26" i="1" s="1"/>
  <c r="I34" i="1"/>
  <c r="J34" i="1" s="1"/>
  <c r="I86" i="1"/>
  <c r="J86" i="1" s="1"/>
  <c r="I91" i="1"/>
  <c r="J91" i="1" s="1"/>
  <c r="I69" i="1"/>
  <c r="J69" i="1" s="1"/>
  <c r="I75" i="1"/>
  <c r="J75" i="1" s="1"/>
  <c r="I116" i="1"/>
  <c r="J116" i="1" s="1"/>
  <c r="I58" i="1"/>
  <c r="J58" i="1" s="1"/>
  <c r="I96" i="1"/>
  <c r="J96" i="1" s="1"/>
  <c r="I106" i="1"/>
  <c r="J106" i="1" s="1"/>
  <c r="I95" i="1"/>
  <c r="J95" i="1" s="1"/>
  <c r="I30" i="1"/>
  <c r="J30" i="1" s="1"/>
  <c r="I85" i="1"/>
  <c r="J85" i="1" s="1"/>
  <c r="I45" i="1"/>
  <c r="J45" i="1" s="1"/>
  <c r="I92" i="1"/>
  <c r="J92" i="1" s="1"/>
  <c r="I9" i="1"/>
  <c r="J9" i="1" s="1"/>
  <c r="I46" i="1"/>
  <c r="J46" i="1" s="1"/>
  <c r="I115" i="1"/>
  <c r="J115" i="1" s="1"/>
  <c r="I89" i="1"/>
  <c r="J89" i="1" s="1"/>
  <c r="I67" i="1"/>
  <c r="J67" i="1" s="1"/>
  <c r="I44" i="1"/>
  <c r="J44" i="1" s="1"/>
  <c r="I27" i="1"/>
  <c r="J27" i="1" s="1"/>
  <c r="I83" i="1"/>
  <c r="J83" i="1" s="1"/>
  <c r="I63" i="1"/>
  <c r="J63" i="1" s="1"/>
  <c r="I57" i="1"/>
  <c r="J57" i="1" s="1"/>
  <c r="I50" i="1"/>
  <c r="J50" i="1" s="1"/>
  <c r="I117" i="1"/>
  <c r="J117" i="1" s="1"/>
  <c r="I16" i="1"/>
  <c r="J16" i="1" s="1"/>
  <c r="I72" i="1"/>
  <c r="J72" i="1" s="1"/>
  <c r="I55" i="1"/>
  <c r="J55" i="1" s="1"/>
  <c r="I35" i="1"/>
  <c r="J35" i="1" s="1"/>
  <c r="I29" i="1"/>
  <c r="J29" i="1" s="1"/>
  <c r="I84" i="1"/>
  <c r="J84" i="1" s="1"/>
  <c r="I70" i="1"/>
  <c r="J70" i="1" s="1"/>
  <c r="I108" i="1"/>
  <c r="J108" i="1" s="1"/>
  <c r="I31" i="1"/>
  <c r="J31" i="1" s="1"/>
  <c r="I18" i="1"/>
  <c r="J18" i="1" s="1"/>
  <c r="I2" i="1"/>
  <c r="J2" i="1" s="1"/>
  <c r="I103" i="1"/>
  <c r="J103" i="1" s="1"/>
  <c r="I119" i="1"/>
  <c r="J119" i="1" s="1"/>
  <c r="I21" i="1"/>
  <c r="J21" i="1" s="1"/>
  <c r="I109" i="1"/>
  <c r="J109" i="1" s="1"/>
  <c r="I107" i="1"/>
  <c r="J107" i="1" s="1"/>
  <c r="I32" i="1"/>
  <c r="J32" i="1" s="1"/>
  <c r="I47" i="1"/>
  <c r="J47" i="1" s="1"/>
  <c r="I112" i="1"/>
  <c r="J120" i="1" l="1"/>
  <c r="J112" i="1"/>
</calcChain>
</file>

<file path=xl/sharedStrings.xml><?xml version="1.0" encoding="utf-8"?>
<sst xmlns="http://schemas.openxmlformats.org/spreadsheetml/2006/main" count="74" uniqueCount="67">
  <si>
    <t>config</t>
  </si>
  <si>
    <t>time</t>
  </si>
  <si>
    <t>config_FlowDroid_aplength5.xml</t>
  </si>
  <si>
    <t>minutes</t>
  </si>
  <si>
    <t>hours</t>
  </si>
  <si>
    <t>/home/asm140830/Documents/git/AndroidTAEnvironment/configurations/FlowDroid/1-way/config_FlowDroid_aliasalgolazy.xml</t>
  </si>
  <si>
    <t>/home/asm140830/Documents/git/AndroidTAEnvironment/configurations/FlowDroid/1-way/config_FlowDroid_aliasalgonone.xml</t>
  </si>
  <si>
    <t>/home/asm140830/Documents/git/AndroidTAEnvironment/configurations/FlowDroid/1-way/config_FlowDroid_aliasalgoptsbased.xml</t>
  </si>
  <si>
    <t>/home/asm140830/Documents/git/AndroidTAEnvironment/configurations/FlowDroid/1-way/config_FlowDroid_aliasflowins.xml</t>
  </si>
  <si>
    <t>/home/asm140830/Documents/git/AndroidTAEnvironment/configurations/FlowDroid/1-way/config_FlowDroid_aplength1.xml</t>
  </si>
  <si>
    <t>/home/asm140830/Documents/git/AndroidTAEnvironment/configurations/FlowDroid/1-way/config_FlowDroid_aplength10.xml</t>
  </si>
  <si>
    <t>/home/asm140830/Documents/git/AndroidTAEnvironment/configurations/FlowDroid/1-way/config_FlowDroid_aplength2.xml</t>
  </si>
  <si>
    <t>/home/asm140830/Documents/git/AndroidTAEnvironment/configurations/FlowDroid/1-way/config_FlowDroid_aplength20.xml</t>
  </si>
  <si>
    <t>/home/asm140830/Documents/git/AndroidTAEnvironment/configurations/FlowDroid/1-way/config_FlowDroid_aplength3.xml</t>
  </si>
  <si>
    <t>/home/asm140830/Documents/git/AndroidTAEnvironment/configurations/FlowDroid/1-way/config_FlowDroid_aplength4.xml</t>
  </si>
  <si>
    <t>/home/asm140830/Documents/git/AndroidTAEnvironment/configurations/FlowDroid/1-way/config_FlowDroid_aplength5.xml</t>
  </si>
  <si>
    <t>/home/asm140830/Documents/git/AndroidTAEnvironment/configurations/FlowDroid/1-way/config_FlowDroid_aplength7.xml</t>
  </si>
  <si>
    <t>/home/asm140830/Documents/git/AndroidTAEnvironment/configurations/FlowDroid/1-way/config_FlowDroid_callbackanalyzerfast.xml</t>
  </si>
  <si>
    <t>/home/asm140830/Documents/git/AndroidTAEnvironment/configurations/FlowDroid/1-way/config_FlowDroid_cgalgocha.xml</t>
  </si>
  <si>
    <t>/home/asm140830/Documents/git/AndroidTAEnvironment/configurations/FlowDroid/1-way/config_FlowDroid_cgalgogeom.xml</t>
  </si>
  <si>
    <t>/home/asm140830/Documents/git/AndroidTAEnvironment/configurations/FlowDroid/1-way/config_FlowDroid_cgalgorta.xml</t>
  </si>
  <si>
    <t>/home/asm140830/Documents/git/AndroidTAEnvironment/configurations/FlowDroid/1-way/config_FlowDroid_cgalgovta.xml</t>
  </si>
  <si>
    <t>/home/asm140830/Documents/git/AndroidTAEnvironment/configurations/FlowDroid/1-way/config_FlowDroid_codeeliminationnone.xml</t>
  </si>
  <si>
    <t>/home/asm140830/Documents/git/AndroidTAEnvironment/configurations/FlowDroid/1-way/config_FlowDroid_codeeliminationrc.xml</t>
  </si>
  <si>
    <t>/home/asm140830/Documents/git/AndroidTAEnvironment/configurations/FlowDroid/1-way/config_FlowDroid_dataflowsolverfins.xml</t>
  </si>
  <si>
    <t>/home/asm140830/Documents/git/AndroidTAEnvironment/configurations/FlowDroid/1-way/config_FlowDroid_enablereflection.xml</t>
  </si>
  <si>
    <t>/home/asm140830/Documents/git/AndroidTAEnvironment/configurations/FlowDroid/1-way/config_FlowDroid_implicitall.xml</t>
  </si>
  <si>
    <t>/home/asm140830/Documents/git/AndroidTAEnvironment/configurations/FlowDroid/1-way/config_FlowDroid_implicitarronly.xml</t>
  </si>
  <si>
    <t>/home/asm140830/Documents/git/AndroidTAEnvironment/configurations/FlowDroid/1-way/config_FlowDroid_maxcallbackchain1.xml</t>
  </si>
  <si>
    <t>/home/asm140830/Documents/git/AndroidTAEnvironment/configurations/FlowDroid/1-way/config_FlowDroid_maxcallbackchain100.xml</t>
  </si>
  <si>
    <t>/home/asm140830/Documents/git/AndroidTAEnvironment/configurations/FlowDroid/1-way/config_FlowDroid_maxcallbackchain110.xml</t>
  </si>
  <si>
    <t>/home/asm140830/Documents/git/AndroidTAEnvironment/configurations/FlowDroid/1-way/config_FlowDroid_maxcallbackchain120.xml</t>
  </si>
  <si>
    <t>/home/asm140830/Documents/git/AndroidTAEnvironment/configurations/FlowDroid/1-way/config_FlowDroid_maxcallbackchain150.xml</t>
  </si>
  <si>
    <t>/home/asm140830/Documents/git/AndroidTAEnvironment/configurations/FlowDroid/1-way/config_FlowDroid_maxcallbackchain200.xml</t>
  </si>
  <si>
    <t>/home/asm140830/Documents/git/AndroidTAEnvironment/configurations/FlowDroid/1-way/config_FlowDroid_maxcallbackchain50.xml</t>
  </si>
  <si>
    <t>/home/asm140830/Documents/git/AndroidTAEnvironment/configurations/FlowDroid/1-way/config_FlowDroid_maxcallbackchain600.xml</t>
  </si>
  <si>
    <t>/home/asm140830/Documents/git/AndroidTAEnvironment/configurations/FlowDroid/1-way/config_FlowDroid_maxcallbackchain80.xml</t>
  </si>
  <si>
    <t>/home/asm140830/Documents/git/AndroidTAEnvironment/configurations/FlowDroid/1-way/config_FlowDroid_maxcallbackchain90.xml</t>
  </si>
  <si>
    <t>/home/asm140830/Documents/git/AndroidTAEnvironment/configurations/FlowDroid/1-way/config_FlowDroid_maxcallbacks1.xml</t>
  </si>
  <si>
    <t>/home/asm140830/Documents/git/AndroidTAEnvironment/configurations/FlowDroid/1-way/config_FlowDroid_maxcallbacks110.xml</t>
  </si>
  <si>
    <t>/home/asm140830/Documents/git/AndroidTAEnvironment/configurations/FlowDroid/1-way/config_FlowDroid_maxcallbacks120.xml</t>
  </si>
  <si>
    <t>/home/asm140830/Documents/git/AndroidTAEnvironment/configurations/FlowDroid/1-way/config_FlowDroid_maxcallbacks150.xml</t>
  </si>
  <si>
    <t>/home/asm140830/Documents/git/AndroidTAEnvironment/configurations/FlowDroid/1-way/config_FlowDroid_maxcallbacks200.xml</t>
  </si>
  <si>
    <t>/home/asm140830/Documents/git/AndroidTAEnvironment/configurations/FlowDroid/1-way/config_FlowDroid_maxcallbacks50.xml</t>
  </si>
  <si>
    <t>/home/asm140830/Documents/git/AndroidTAEnvironment/configurations/FlowDroid/1-way/config_FlowDroid_maxcallbacks600.xml</t>
  </si>
  <si>
    <t>/home/asm140830/Documents/git/AndroidTAEnvironment/configurations/FlowDroid/1-way/config_FlowDroid_maxcallbacks80.xml</t>
  </si>
  <si>
    <t>/home/asm140830/Documents/git/AndroidTAEnvironment/configurations/FlowDroid/1-way/config_FlowDroid_maxcallbacks90.xml</t>
  </si>
  <si>
    <t>/home/asm140830/Documents/git/AndroidTAEnvironment/configurations/FlowDroid/1-way/config_FlowDroid_nocallbacks.xml</t>
  </si>
  <si>
    <t>/home/asm140830/Documents/git/AndroidTAEnvironment/configurations/FlowDroid/1-way/config_FlowDroid_noexceptions.xml</t>
  </si>
  <si>
    <t>/home/asm140830/Documents/git/AndroidTAEnvironment/configurations/FlowDroid/1-way/config_FlowDroid_nothischainreduction.xml</t>
  </si>
  <si>
    <t>/home/asm140830/Documents/git/AndroidTAEnvironment/configurations/FlowDroid/1-way/config_FlowDroid_onecomponentatatime.xml</t>
  </si>
  <si>
    <t>/home/asm140830/Documents/git/AndroidTAEnvironment/configurations/FlowDroid/1-way/config_FlowDroid_onesourceatatime.xml</t>
  </si>
  <si>
    <t>/home/asm140830/Documents/git/AndroidTAEnvironment/configurations/FlowDroid/1-way/config_FlowDroid_pathalgocontextinsensitive.xml</t>
  </si>
  <si>
    <t>/home/asm140830/Documents/git/AndroidTAEnvironment/configurations/FlowDroid/1-way/config_FlowDroid_pathalgosourcesonly.xml</t>
  </si>
  <si>
    <t>/home/asm140830/Documents/git/AndroidTAEnvironment/configurations/FlowDroid/1-way/config_FlowDroid_pathspecificresults.xml</t>
  </si>
  <si>
    <t>/home/asm140830/Documents/git/AndroidTAEnvironment/configurations/FlowDroid/1-way/config_FlowDroid_singlejoinpointabstraction.xml</t>
  </si>
  <si>
    <t>/home/asm140830/Documents/git/AndroidTAEnvironment/configurations/FlowDroid/1-way/config_FlowDroid_staticmodefins.xml</t>
  </si>
  <si>
    <t>/home/asm140830/Documents/git/AndroidTAEnvironment/configurations/FlowDroid/1-way/config_FlowDroid_staticmodenone.xml</t>
  </si>
  <si>
    <t>/home/asm140830/Documents/git/AndroidTAEnvironment/configurations/FlowDroid/1-way/config_FlowDroid_taintwrapperdefaultfallback.xml</t>
  </si>
  <si>
    <t>/home/asm140830/Documents/git/AndroidTAEnvironment/configurations/FlowDroid/1-way/config_FlowDroid_taintwrappereasy.xml</t>
  </si>
  <si>
    <t>/home/asm140830/Documents/git/AndroidTAEnvironment/configurations/FlowDroid/1-way/config_FlowDroid_taintwrappernone.xml</t>
  </si>
  <si>
    <t>f-measure (2)</t>
  </si>
  <si>
    <t>f-measure (1)</t>
  </si>
  <si>
    <t>time (2)</t>
  </si>
  <si>
    <t>time (1)</t>
  </si>
  <si>
    <t>time (ms)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</si>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</sst>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flowdroid_twoway!$H$1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Horz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flowdroid_twoway!$H$2:$H$120</c:f>
              <c:numCache>
                <c:formatCode>General</c:formatCode>
                <c:ptCount val="119"/>
                <c:pt idx="0">
                  <c:v>76.10367500000001</c:v>
                </c:pt>
                <c:pt idx="1">
                  <c:v>234.46612500000001</c:v>
                </c:pt>
                <c:pt idx="2">
                  <c:v>106.31405833333334</c:v>
                </c:pt>
                <c:pt idx="3">
                  <c:v>388.08783333333332</c:v>
                </c:pt>
                <c:pt idx="4">
                  <c:v>108.70235</c:v>
                </c:pt>
                <c:pt idx="5">
                  <c:v>153.52424999999999</c:v>
                </c:pt>
                <c:pt idx="6">
                  <c:v>131.72605833333333</c:v>
                </c:pt>
                <c:pt idx="7">
                  <c:v>127.24228333333333</c:v>
                </c:pt>
                <c:pt idx="8">
                  <c:v>70.501050000000006</c:v>
                </c:pt>
                <c:pt idx="9">
                  <c:v>158.39291666666668</c:v>
                </c:pt>
                <c:pt idx="10">
                  <c:v>109.09146666666668</c:v>
                </c:pt>
                <c:pt idx="11">
                  <c:v>145.57375833333333</c:v>
                </c:pt>
                <c:pt idx="12">
                  <c:v>218.26881666666668</c:v>
                </c:pt>
                <c:pt idx="13">
                  <c:v>134.09753333333333</c:v>
                </c:pt>
                <c:pt idx="14">
                  <c:v>175.29835833333334</c:v>
                </c:pt>
                <c:pt idx="15">
                  <c:v>193.49934999999999</c:v>
                </c:pt>
                <c:pt idx="16">
                  <c:v>47.851258333333334</c:v>
                </c:pt>
                <c:pt idx="17">
                  <c:v>138.65692499999997</c:v>
                </c:pt>
                <c:pt idx="18">
                  <c:v>158.48994166666668</c:v>
                </c:pt>
                <c:pt idx="19">
                  <c:v>90.750833333333333</c:v>
                </c:pt>
                <c:pt idx="20">
                  <c:v>66.90036666666667</c:v>
                </c:pt>
                <c:pt idx="21">
                  <c:v>76.407833333333343</c:v>
                </c:pt>
                <c:pt idx="22">
                  <c:v>82.546374999999998</c:v>
                </c:pt>
                <c:pt idx="23">
                  <c:v>180.71545</c:v>
                </c:pt>
                <c:pt idx="24">
                  <c:v>154.35035833333333</c:v>
                </c:pt>
                <c:pt idx="25">
                  <c:v>51.209583333333327</c:v>
                </c:pt>
                <c:pt idx="26">
                  <c:v>68.45708333333333</c:v>
                </c:pt>
                <c:pt idx="27">
                  <c:v>71.099433333333337</c:v>
                </c:pt>
                <c:pt idx="28">
                  <c:v>74.738008333333326</c:v>
                </c:pt>
                <c:pt idx="29">
                  <c:v>71.89158333333333</c:v>
                </c:pt>
                <c:pt idx="30">
                  <c:v>128.72846666666666</c:v>
                </c:pt>
                <c:pt idx="31">
                  <c:v>419.66930833333333</c:v>
                </c:pt>
                <c:pt idx="32">
                  <c:v>78.0565</c:v>
                </c:pt>
                <c:pt idx="33">
                  <c:v>199.80165</c:v>
                </c:pt>
                <c:pt idx="34">
                  <c:v>168.28607500000001</c:v>
                </c:pt>
                <c:pt idx="35">
                  <c:v>118.56664166666665</c:v>
                </c:pt>
                <c:pt idx="36">
                  <c:v>227.98498333333333</c:v>
                </c:pt>
                <c:pt idx="37">
                  <c:v>73.702199999999991</c:v>
                </c:pt>
                <c:pt idx="38">
                  <c:v>97.389316666666673</c:v>
                </c:pt>
                <c:pt idx="39">
                  <c:v>72.402550000000005</c:v>
                </c:pt>
                <c:pt idx="40">
                  <c:v>117.594425</c:v>
                </c:pt>
                <c:pt idx="41">
                  <c:v>117.69225833333333</c:v>
                </c:pt>
                <c:pt idx="42">
                  <c:v>218.83329166666667</c:v>
                </c:pt>
                <c:pt idx="43">
                  <c:v>78.129266666666666</c:v>
                </c:pt>
                <c:pt idx="44">
                  <c:v>46.512833333333333</c:v>
                </c:pt>
                <c:pt idx="45">
                  <c:v>74.140608333333333</c:v>
                </c:pt>
                <c:pt idx="46">
                  <c:v>156.50112499999997</c:v>
                </c:pt>
                <c:pt idx="47">
                  <c:v>140.41491666666667</c:v>
                </c:pt>
                <c:pt idx="48">
                  <c:v>83.388950000000008</c:v>
                </c:pt>
                <c:pt idx="49">
                  <c:v>139.11755833333333</c:v>
                </c:pt>
                <c:pt idx="50">
                  <c:v>125.41939166666666</c:v>
                </c:pt>
                <c:pt idx="51">
                  <c:v>63.593183333333329</c:v>
                </c:pt>
                <c:pt idx="52">
                  <c:v>119.30652499999999</c:v>
                </c:pt>
                <c:pt idx="53">
                  <c:v>156.28483333333332</c:v>
                </c:pt>
                <c:pt idx="54">
                  <c:v>205.30192500000001</c:v>
                </c:pt>
                <c:pt idx="55">
                  <c:v>137.55210833333334</c:v>
                </c:pt>
                <c:pt idx="56">
                  <c:v>84.360208333333333</c:v>
                </c:pt>
                <c:pt idx="57">
                  <c:v>154.85236666666665</c:v>
                </c:pt>
                <c:pt idx="58">
                  <c:v>154.71550833333333</c:v>
                </c:pt>
                <c:pt idx="59">
                  <c:v>95.602733333333333</c:v>
                </c:pt>
                <c:pt idx="60">
                  <c:v>147.88870833333334</c:v>
                </c:pt>
                <c:pt idx="61">
                  <c:v>48.248141666666669</c:v>
                </c:pt>
                <c:pt idx="62">
                  <c:v>109.54103333333335</c:v>
                </c:pt>
                <c:pt idx="63">
                  <c:v>136.61195000000001</c:v>
                </c:pt>
                <c:pt idx="64">
                  <c:v>86.226458333333326</c:v>
                </c:pt>
                <c:pt idx="65">
                  <c:v>52.956400000000002</c:v>
                </c:pt>
                <c:pt idx="66">
                  <c:v>102.53500000000001</c:v>
                </c:pt>
                <c:pt idx="67">
                  <c:v>82.503183333333325</c:v>
                </c:pt>
                <c:pt idx="68">
                  <c:v>48.546025</c:v>
                </c:pt>
                <c:pt idx="69">
                  <c:v>224.82860833333334</c:v>
                </c:pt>
                <c:pt idx="70">
                  <c:v>84.522533333333328</c:v>
                </c:pt>
                <c:pt idx="71">
                  <c:v>106.53530833333333</c:v>
                </c:pt>
                <c:pt idx="72">
                  <c:v>108.51131666666667</c:v>
                </c:pt>
                <c:pt idx="73">
                  <c:v>133.72909166666668</c:v>
                </c:pt>
                <c:pt idx="74">
                  <c:v>72.386691666666664</c:v>
                </c:pt>
                <c:pt idx="75">
                  <c:v>135.36709999999999</c:v>
                </c:pt>
                <c:pt idx="76">
                  <c:v>65.492683333333332</c:v>
                </c:pt>
                <c:pt idx="77">
                  <c:v>91.413858333333337</c:v>
                </c:pt>
                <c:pt idx="78">
                  <c:v>252.47214166666666</c:v>
                </c:pt>
                <c:pt idx="79">
                  <c:v>156.83696666666668</c:v>
                </c:pt>
                <c:pt idx="80">
                  <c:v>147.22883333333331</c:v>
                </c:pt>
                <c:pt idx="81">
                  <c:v>83.531383333333324</c:v>
                </c:pt>
                <c:pt idx="82">
                  <c:v>120.23159166666666</c:v>
                </c:pt>
                <c:pt idx="83">
                  <c:v>120.96836666666667</c:v>
                </c:pt>
                <c:pt idx="84">
                  <c:v>131.72680833333334</c:v>
                </c:pt>
                <c:pt idx="85">
                  <c:v>104.94128333333333</c:v>
                </c:pt>
                <c:pt idx="86">
                  <c:v>208.9024</c:v>
                </c:pt>
                <c:pt idx="87">
                  <c:v>64.001400000000004</c:v>
                </c:pt>
                <c:pt idx="88">
                  <c:v>77.132325000000009</c:v>
                </c:pt>
                <c:pt idx="89">
                  <c:v>147.17499166666667</c:v>
                </c:pt>
                <c:pt idx="90">
                  <c:v>141.73638333333335</c:v>
                </c:pt>
                <c:pt idx="91">
                  <c:v>220.03982499999998</c:v>
                </c:pt>
                <c:pt idx="92">
                  <c:v>103.72085833333334</c:v>
                </c:pt>
                <c:pt idx="93">
                  <c:v>75.629833333333337</c:v>
                </c:pt>
                <c:pt idx="94">
                  <c:v>238.57322500000001</c:v>
                </c:pt>
                <c:pt idx="95">
                  <c:v>129.79207500000001</c:v>
                </c:pt>
                <c:pt idx="96">
                  <c:v>71.65691666666666</c:v>
                </c:pt>
                <c:pt idx="97">
                  <c:v>132.74613333333335</c:v>
                </c:pt>
                <c:pt idx="98">
                  <c:v>96.441491666666664</c:v>
                </c:pt>
                <c:pt idx="99">
                  <c:v>115.64316666666667</c:v>
                </c:pt>
                <c:pt idx="100">
                  <c:v>68.573158333333339</c:v>
                </c:pt>
                <c:pt idx="101">
                  <c:v>99.116358333333338</c:v>
                </c:pt>
                <c:pt idx="102">
                  <c:v>101.03180833333333</c:v>
                </c:pt>
                <c:pt idx="103">
                  <c:v>175.46077500000001</c:v>
                </c:pt>
                <c:pt idx="104">
                  <c:v>77.660341666666667</c:v>
                </c:pt>
                <c:pt idx="105">
                  <c:v>74.698108333333323</c:v>
                </c:pt>
                <c:pt idx="106">
                  <c:v>101.83799999999999</c:v>
                </c:pt>
                <c:pt idx="107">
                  <c:v>98.928474999999992</c:v>
                </c:pt>
                <c:pt idx="108">
                  <c:v>0</c:v>
                </c:pt>
                <c:pt idx="109">
                  <c:v>0</c:v>
                </c:pt>
                <c:pt idx="110">
                  <c:v>60.795633333333328</c:v>
                </c:pt>
                <c:pt idx="111">
                  <c:v>0</c:v>
                </c:pt>
                <c:pt idx="112">
                  <c:v>0</c:v>
                </c:pt>
                <c:pt idx="113">
                  <c:v>104.420275</c:v>
                </c:pt>
                <c:pt idx="114">
                  <c:v>82.186608333333339</c:v>
                </c:pt>
                <c:pt idx="115">
                  <c:v>89.798066666666671</c:v>
                </c:pt>
                <c:pt idx="116">
                  <c:v>100.79109166666667</c:v>
                </c:pt>
                <c:pt idx="117">
                  <c:v>216.48759999999999</c:v>
                </c:pt>
                <c:pt idx="118">
                  <c:v>149.93969999999999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F-2843-8870-5000F830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7703919"/>
        <c:axId val="1167705551"/>
      </c:barChart>
      <c:barChart>
        <c:barDir val="col"/>
        <c:grouping val="stacked"/>
        <c:varyColors val="0"/>
        <c:ser>
          <c:idx val="0"/>
          <c:order val="1"/>
          <c:tx>
            <c:strRef>
              <c:f>flowdroid_twoway!$D$1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flowdroid_twoway!$D$2:$D$120</c:f>
              <c:numCache>
                <c:formatCode>General</c:formatCode>
                <c:ptCount val="119"/>
                <c:pt idx="0">
                  <c:v>4.8780487999999997E-2</c:v>
                </c:pt>
                <c:pt idx="1">
                  <c:v>0.12790697700000001</c:v>
                </c:pt>
                <c:pt idx="2">
                  <c:v>0.22826087</c:v>
                </c:pt>
                <c:pt idx="3">
                  <c:v>0.24731182800000001</c:v>
                </c:pt>
                <c:pt idx="4">
                  <c:v>0.36633663399999999</c:v>
                </c:pt>
                <c:pt idx="5">
                  <c:v>0.38662565500000001</c:v>
                </c:pt>
                <c:pt idx="6">
                  <c:v>0.38679245299999998</c:v>
                </c:pt>
                <c:pt idx="7">
                  <c:v>0.39215686300000002</c:v>
                </c:pt>
                <c:pt idx="8">
                  <c:v>0.41314553999999998</c:v>
                </c:pt>
                <c:pt idx="9">
                  <c:v>0.417061611</c:v>
                </c:pt>
                <c:pt idx="10">
                  <c:v>0.41904761899999998</c:v>
                </c:pt>
                <c:pt idx="11">
                  <c:v>0.42592592600000001</c:v>
                </c:pt>
                <c:pt idx="12">
                  <c:v>0.42922374400000002</c:v>
                </c:pt>
                <c:pt idx="13">
                  <c:v>0.429906542</c:v>
                </c:pt>
                <c:pt idx="14">
                  <c:v>0.43049327399999998</c:v>
                </c:pt>
                <c:pt idx="15">
                  <c:v>0.43243243199999998</c:v>
                </c:pt>
                <c:pt idx="16">
                  <c:v>0.43925233600000002</c:v>
                </c:pt>
                <c:pt idx="17">
                  <c:v>0.43925233600000002</c:v>
                </c:pt>
                <c:pt idx="18">
                  <c:v>0.44019138800000002</c:v>
                </c:pt>
                <c:pt idx="19">
                  <c:v>0.44036697200000002</c:v>
                </c:pt>
                <c:pt idx="20">
                  <c:v>0.44239631299999999</c:v>
                </c:pt>
                <c:pt idx="21">
                  <c:v>0.44239631299999999</c:v>
                </c:pt>
                <c:pt idx="22">
                  <c:v>0.443396226</c:v>
                </c:pt>
                <c:pt idx="23">
                  <c:v>0.443396226</c:v>
                </c:pt>
                <c:pt idx="24">
                  <c:v>0.44596879849999999</c:v>
                </c:pt>
                <c:pt idx="25">
                  <c:v>0.44748858400000002</c:v>
                </c:pt>
                <c:pt idx="26">
                  <c:v>0.44748858400000002</c:v>
                </c:pt>
                <c:pt idx="27">
                  <c:v>0.44748858400000002</c:v>
                </c:pt>
                <c:pt idx="28">
                  <c:v>0.44748858400000002</c:v>
                </c:pt>
                <c:pt idx="29">
                  <c:v>0.45370370399999999</c:v>
                </c:pt>
                <c:pt idx="30">
                  <c:v>0.45794392499999997</c:v>
                </c:pt>
                <c:pt idx="31">
                  <c:v>0.45929027150000001</c:v>
                </c:pt>
                <c:pt idx="32">
                  <c:v>0.45945945900000001</c:v>
                </c:pt>
                <c:pt idx="33">
                  <c:v>0.46222222200000002</c:v>
                </c:pt>
                <c:pt idx="34">
                  <c:v>0.46948356800000002</c:v>
                </c:pt>
                <c:pt idx="35">
                  <c:v>0.48214285699999998</c:v>
                </c:pt>
                <c:pt idx="36">
                  <c:v>0.48245613999999998</c:v>
                </c:pt>
                <c:pt idx="37">
                  <c:v>0.484581498</c:v>
                </c:pt>
                <c:pt idx="38">
                  <c:v>0.49090909100000002</c:v>
                </c:pt>
                <c:pt idx="39">
                  <c:v>0.49137931000000001</c:v>
                </c:pt>
                <c:pt idx="40">
                  <c:v>0.49350649400000002</c:v>
                </c:pt>
                <c:pt idx="41">
                  <c:v>0.49541284400000002</c:v>
                </c:pt>
                <c:pt idx="42">
                  <c:v>0.49990328849999999</c:v>
                </c:pt>
                <c:pt idx="43">
                  <c:v>0.50228310499999995</c:v>
                </c:pt>
                <c:pt idx="44">
                  <c:v>0.50427350400000004</c:v>
                </c:pt>
                <c:pt idx="45">
                  <c:v>0.51063829800000005</c:v>
                </c:pt>
                <c:pt idx="46">
                  <c:v>0.51082251099999998</c:v>
                </c:pt>
                <c:pt idx="47">
                  <c:v>0.51282051299999998</c:v>
                </c:pt>
                <c:pt idx="48">
                  <c:v>0.51502145899999996</c:v>
                </c:pt>
                <c:pt idx="49">
                  <c:v>0.51502145899999996</c:v>
                </c:pt>
                <c:pt idx="50">
                  <c:v>0.51555555600000003</c:v>
                </c:pt>
                <c:pt idx="51">
                  <c:v>0.51914893600000001</c:v>
                </c:pt>
                <c:pt idx="52">
                  <c:v>0.52078066349999996</c:v>
                </c:pt>
                <c:pt idx="53">
                  <c:v>0.52320675100000003</c:v>
                </c:pt>
                <c:pt idx="54">
                  <c:v>0.52863436100000005</c:v>
                </c:pt>
                <c:pt idx="55">
                  <c:v>0.52941176499999998</c:v>
                </c:pt>
                <c:pt idx="56">
                  <c:v>0.53164557000000001</c:v>
                </c:pt>
                <c:pt idx="57">
                  <c:v>0.53164557000000001</c:v>
                </c:pt>
                <c:pt idx="58">
                  <c:v>0.53218884099999997</c:v>
                </c:pt>
                <c:pt idx="59">
                  <c:v>0.53333333299999997</c:v>
                </c:pt>
                <c:pt idx="60">
                  <c:v>0.53913043500000002</c:v>
                </c:pt>
                <c:pt idx="61">
                  <c:v>0.53941908699999996</c:v>
                </c:pt>
                <c:pt idx="62">
                  <c:v>0.54087408999999997</c:v>
                </c:pt>
                <c:pt idx="63">
                  <c:v>0.54098360700000003</c:v>
                </c:pt>
                <c:pt idx="64">
                  <c:v>0.54222222200000003</c:v>
                </c:pt>
                <c:pt idx="65">
                  <c:v>0.54310344799999999</c:v>
                </c:pt>
                <c:pt idx="66">
                  <c:v>0.54310344799999999</c:v>
                </c:pt>
                <c:pt idx="67">
                  <c:v>0.54393305400000003</c:v>
                </c:pt>
                <c:pt idx="68">
                  <c:v>0.54703899499999997</c:v>
                </c:pt>
                <c:pt idx="69">
                  <c:v>0.54925987100000007</c:v>
                </c:pt>
                <c:pt idx="70">
                  <c:v>0.55601659800000003</c:v>
                </c:pt>
                <c:pt idx="71">
                  <c:v>0.55601659800000003</c:v>
                </c:pt>
                <c:pt idx="72">
                  <c:v>0.55814202950000003</c:v>
                </c:pt>
                <c:pt idx="73">
                  <c:v>0.55833333299999999</c:v>
                </c:pt>
                <c:pt idx="74">
                  <c:v>0.56034482799999996</c:v>
                </c:pt>
                <c:pt idx="75">
                  <c:v>0.56195891650000007</c:v>
                </c:pt>
                <c:pt idx="76">
                  <c:v>0.56198347100000001</c:v>
                </c:pt>
                <c:pt idx="77">
                  <c:v>0.56198347100000001</c:v>
                </c:pt>
                <c:pt idx="78">
                  <c:v>0.562248996</c:v>
                </c:pt>
                <c:pt idx="79">
                  <c:v>0.56262227599999992</c:v>
                </c:pt>
                <c:pt idx="80">
                  <c:v>0.56557376999999998</c:v>
                </c:pt>
                <c:pt idx="81">
                  <c:v>0.567901235</c:v>
                </c:pt>
                <c:pt idx="82">
                  <c:v>0.567901235</c:v>
                </c:pt>
                <c:pt idx="83">
                  <c:v>0.567901235</c:v>
                </c:pt>
                <c:pt idx="84">
                  <c:v>0.567901235</c:v>
                </c:pt>
                <c:pt idx="85">
                  <c:v>0.57261410800000001</c:v>
                </c:pt>
                <c:pt idx="86">
                  <c:v>0.57499999999999996</c:v>
                </c:pt>
                <c:pt idx="87">
                  <c:v>0.57562276000000001</c:v>
                </c:pt>
                <c:pt idx="88">
                  <c:v>0.57740585799999999</c:v>
                </c:pt>
                <c:pt idx="89">
                  <c:v>0.578723404</c:v>
                </c:pt>
                <c:pt idx="90">
                  <c:v>0.57983193300000002</c:v>
                </c:pt>
                <c:pt idx="91">
                  <c:v>0.582677165</c:v>
                </c:pt>
                <c:pt idx="92">
                  <c:v>0.58299595100000001</c:v>
                </c:pt>
                <c:pt idx="93">
                  <c:v>0.58634538199999997</c:v>
                </c:pt>
                <c:pt idx="94">
                  <c:v>0.58634538199999997</c:v>
                </c:pt>
                <c:pt idx="95">
                  <c:v>0.58964143400000002</c:v>
                </c:pt>
                <c:pt idx="96">
                  <c:v>0.58974358999999998</c:v>
                </c:pt>
                <c:pt idx="97">
                  <c:v>0.58974358999999998</c:v>
                </c:pt>
                <c:pt idx="98">
                  <c:v>0.591093117</c:v>
                </c:pt>
                <c:pt idx="99">
                  <c:v>0.591093117</c:v>
                </c:pt>
                <c:pt idx="100">
                  <c:v>0.6</c:v>
                </c:pt>
                <c:pt idx="101">
                  <c:v>0.60392156900000005</c:v>
                </c:pt>
                <c:pt idx="102">
                  <c:v>0.62256809300000004</c:v>
                </c:pt>
                <c:pt idx="103">
                  <c:v>0.625</c:v>
                </c:pt>
                <c:pt idx="104">
                  <c:v>0.62548262499999996</c:v>
                </c:pt>
                <c:pt idx="105">
                  <c:v>0.640625</c:v>
                </c:pt>
                <c:pt idx="106">
                  <c:v>0.643410853</c:v>
                </c:pt>
                <c:pt idx="107">
                  <c:v>0.643939394</c:v>
                </c:pt>
                <c:pt idx="108">
                  <c:v>0</c:v>
                </c:pt>
                <c:pt idx="109">
                  <c:v>0</c:v>
                </c:pt>
                <c:pt idx="110">
                  <c:v>0.64822134399999998</c:v>
                </c:pt>
                <c:pt idx="111">
                  <c:v>0</c:v>
                </c:pt>
                <c:pt idx="112">
                  <c:v>0</c:v>
                </c:pt>
                <c:pt idx="113">
                  <c:v>0.656370656</c:v>
                </c:pt>
                <c:pt idx="114">
                  <c:v>0.65660377400000003</c:v>
                </c:pt>
                <c:pt idx="115">
                  <c:v>0.65660377400000003</c:v>
                </c:pt>
                <c:pt idx="116">
                  <c:v>0.66920152099999997</c:v>
                </c:pt>
                <c:pt idx="117">
                  <c:v>0.70205621600000001</c:v>
                </c:pt>
                <c:pt idx="118">
                  <c:v>0.73049645399999996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F-2843-8870-5000F830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7915679"/>
        <c:axId val="1168026271"/>
      </c:barChart>
      <c:catAx>
        <c:axId val="11677039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FlowDroid</a:t>
                </a:r>
                <a:r>
                  <a:rPr lang="en-US" baseline="0"/>
                  <a:t> two-way plus default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67705551"/>
        <c:crosses val="autoZero"/>
        <c:auto val="1"/>
        <c:lblAlgn val="ctr"/>
        <c:lblOffset val="100"/>
        <c:noMultiLvlLbl val="0"/>
      </c:catAx>
      <c:valAx>
        <c:axId val="11677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67703919"/>
        <c:crosses val="autoZero"/>
        <c:crossBetween val="between"/>
      </c:valAx>
      <c:valAx>
        <c:axId val="1168026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67915679"/>
        <c:crosses val="max"/>
        <c:crossBetween val="between"/>
      </c:valAx>
      <c:catAx>
        <c:axId val="1167915679"/>
        <c:scaling>
          <c:orientation val="minMax"/>
        </c:scaling>
        <c:delete val="1"/>
        <c:axPos val="b"/>
        <c:majorTickMark val="out"/>
        <c:minorTickMark val="none"/>
        <c:tickLblPos val="nextTo"/>
        <c:crossAx val="1168026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flowdroid_oneway!$G$1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flowdroid_oneway!$G$2:$G$61</c:f>
              <c:numCache>
                <c:formatCode>General</c:formatCode>
                <c:ptCount val="60"/>
                <c:pt idx="0">
                  <c:v>46.139041666666671</c:v>
                </c:pt>
                <c:pt idx="1">
                  <c:v>59.631058333333335</c:v>
                </c:pt>
                <c:pt idx="2">
                  <c:v>44.642233333333337</c:v>
                </c:pt>
                <c:pt idx="3">
                  <c:v>61.64845833333333</c:v>
                </c:pt>
                <c:pt idx="4">
                  <c:v>42.140166666666666</c:v>
                </c:pt>
                <c:pt idx="5">
                  <c:v>34.859566666666666</c:v>
                </c:pt>
                <c:pt idx="6">
                  <c:v>35.059258333333332</c:v>
                </c:pt>
                <c:pt idx="7">
                  <c:v>61.302258333333334</c:v>
                </c:pt>
                <c:pt idx="8">
                  <c:v>60.098691666666667</c:v>
                </c:pt>
                <c:pt idx="9">
                  <c:v>46.536208333333335</c:v>
                </c:pt>
                <c:pt idx="10">
                  <c:v>85.997074999999995</c:v>
                </c:pt>
                <c:pt idx="11">
                  <c:v>45.236358333333335</c:v>
                </c:pt>
                <c:pt idx="12">
                  <c:v>61.07985</c:v>
                </c:pt>
                <c:pt idx="13">
                  <c:v>61.147891666666666</c:v>
                </c:pt>
                <c:pt idx="14">
                  <c:v>45.317558333333331</c:v>
                </c:pt>
                <c:pt idx="15">
                  <c:v>60.329616666666666</c:v>
                </c:pt>
                <c:pt idx="16">
                  <c:v>75.331249999999997</c:v>
                </c:pt>
                <c:pt idx="17">
                  <c:v>37.407466666666664</c:v>
                </c:pt>
                <c:pt idx="18">
                  <c:v>38.172908333333332</c:v>
                </c:pt>
                <c:pt idx="19">
                  <c:v>38.280966666666671</c:v>
                </c:pt>
                <c:pt idx="20">
                  <c:v>38.379599999999996</c:v>
                </c:pt>
                <c:pt idx="21">
                  <c:v>38.554958333333339</c:v>
                </c:pt>
                <c:pt idx="22">
                  <c:v>42.123900000000006</c:v>
                </c:pt>
                <c:pt idx="23">
                  <c:v>43.276558333333334</c:v>
                </c:pt>
                <c:pt idx="24">
                  <c:v>43.871041666666663</c:v>
                </c:pt>
                <c:pt idx="25">
                  <c:v>38.880400000000002</c:v>
                </c:pt>
                <c:pt idx="26">
                  <c:v>44.723833333333332</c:v>
                </c:pt>
                <c:pt idx="27">
                  <c:v>44.75483333333333</c:v>
                </c:pt>
                <c:pt idx="28">
                  <c:v>44.858174999999996</c:v>
                </c:pt>
                <c:pt idx="29">
                  <c:v>44.938166666666667</c:v>
                </c:pt>
                <c:pt idx="30">
                  <c:v>45.236750000000001</c:v>
                </c:pt>
                <c:pt idx="31">
                  <c:v>45.353124999999999</c:v>
                </c:pt>
                <c:pt idx="32">
                  <c:v>45.366716666666669</c:v>
                </c:pt>
                <c:pt idx="33">
                  <c:v>45.369741666666663</c:v>
                </c:pt>
                <c:pt idx="34">
                  <c:v>45.402774999999998</c:v>
                </c:pt>
                <c:pt idx="35">
                  <c:v>45.411208333333335</c:v>
                </c:pt>
                <c:pt idx="36">
                  <c:v>49.212049999999998</c:v>
                </c:pt>
                <c:pt idx="37">
                  <c:v>56.844908333333336</c:v>
                </c:pt>
                <c:pt idx="38">
                  <c:v>59.70805</c:v>
                </c:pt>
                <c:pt idx="39">
                  <c:v>60.340141666666668</c:v>
                </c:pt>
                <c:pt idx="40">
                  <c:v>0</c:v>
                </c:pt>
                <c:pt idx="41">
                  <c:v>0</c:v>
                </c:pt>
                <c:pt idx="42">
                  <c:v>60.795633333333328</c:v>
                </c:pt>
                <c:pt idx="43">
                  <c:v>0</c:v>
                </c:pt>
                <c:pt idx="44">
                  <c:v>0</c:v>
                </c:pt>
                <c:pt idx="45">
                  <c:v>60.799808333333331</c:v>
                </c:pt>
                <c:pt idx="46">
                  <c:v>61.012766666666671</c:v>
                </c:pt>
                <c:pt idx="47">
                  <c:v>61.017191666666669</c:v>
                </c:pt>
                <c:pt idx="48">
                  <c:v>61.077833333333338</c:v>
                </c:pt>
                <c:pt idx="49">
                  <c:v>61.116008333333333</c:v>
                </c:pt>
                <c:pt idx="50">
                  <c:v>61.17613333333334</c:v>
                </c:pt>
                <c:pt idx="51">
                  <c:v>61.223475000000001</c:v>
                </c:pt>
                <c:pt idx="52">
                  <c:v>61.265008333333334</c:v>
                </c:pt>
                <c:pt idx="53">
                  <c:v>61.573608333333333</c:v>
                </c:pt>
                <c:pt idx="54">
                  <c:v>60.524541666666664</c:v>
                </c:pt>
                <c:pt idx="55">
                  <c:v>36.310216666666662</c:v>
                </c:pt>
                <c:pt idx="56">
                  <c:v>36.704416666666667</c:v>
                </c:pt>
                <c:pt idx="57">
                  <c:v>34.973191666666672</c:v>
                </c:pt>
                <c:pt idx="58">
                  <c:v>38.911558333333332</c:v>
                </c:pt>
                <c:pt idx="59">
                  <c:v>60.770149999999994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1-6841-9D4E-78F93AEC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0658415"/>
        <c:axId val="417753503"/>
      </c:barChart>
      <c:barChart>
        <c:barDir val="col"/>
        <c:grouping val="stacked"/>
        <c:varyColors val="0"/>
        <c:ser>
          <c:idx val="0"/>
          <c:order val="0"/>
          <c:tx>
            <c:strRef>
              <c:f>flowdroid_oneway!$D$1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flowdroid_oneway!$D$2:$D$61</c:f>
              <c:numCache>
                <c:formatCode>General</c:formatCode>
                <c:ptCount val="60"/>
                <c:pt idx="0">
                  <c:v>0.50666666699999996</c:v>
                </c:pt>
                <c:pt idx="1">
                  <c:v>0.50766107400000005</c:v>
                </c:pt>
                <c:pt idx="2">
                  <c:v>0.51327433600000005</c:v>
                </c:pt>
                <c:pt idx="3">
                  <c:v>0.53043478300000002</c:v>
                </c:pt>
                <c:pt idx="4">
                  <c:v>0.53275109185152802</c:v>
                </c:pt>
                <c:pt idx="5">
                  <c:v>0.54385964899999995</c:v>
                </c:pt>
                <c:pt idx="6">
                  <c:v>0.57383966200000003</c:v>
                </c:pt>
                <c:pt idx="7">
                  <c:v>0.58577405900000001</c:v>
                </c:pt>
                <c:pt idx="8">
                  <c:v>0.61983471099999998</c:v>
                </c:pt>
                <c:pt idx="9">
                  <c:v>0.62650602399999999</c:v>
                </c:pt>
                <c:pt idx="10">
                  <c:v>0.63200000000000001</c:v>
                </c:pt>
                <c:pt idx="11">
                  <c:v>0.63453815300000005</c:v>
                </c:pt>
                <c:pt idx="12">
                  <c:v>0.64285714299999996</c:v>
                </c:pt>
                <c:pt idx="13">
                  <c:v>0.64313725499999996</c:v>
                </c:pt>
                <c:pt idx="14">
                  <c:v>0.64553924350000003</c:v>
                </c:pt>
                <c:pt idx="15">
                  <c:v>0.64566929100000003</c:v>
                </c:pt>
                <c:pt idx="16">
                  <c:v>0.64800000000000002</c:v>
                </c:pt>
                <c:pt idx="17">
                  <c:v>0.64822134393675857</c:v>
                </c:pt>
                <c:pt idx="18">
                  <c:v>0.64822134393675857</c:v>
                </c:pt>
                <c:pt idx="19">
                  <c:v>0.64822134393675857</c:v>
                </c:pt>
                <c:pt idx="20">
                  <c:v>0.64822134393675857</c:v>
                </c:pt>
                <c:pt idx="21">
                  <c:v>0.64822134393675857</c:v>
                </c:pt>
                <c:pt idx="22">
                  <c:v>0.64822134393675857</c:v>
                </c:pt>
                <c:pt idx="23">
                  <c:v>0.64822134393675857</c:v>
                </c:pt>
                <c:pt idx="24">
                  <c:v>0.64822134393675857</c:v>
                </c:pt>
                <c:pt idx="25">
                  <c:v>0.64822134399999998</c:v>
                </c:pt>
                <c:pt idx="26">
                  <c:v>0.64822134399999998</c:v>
                </c:pt>
                <c:pt idx="27">
                  <c:v>0.64822134399999998</c:v>
                </c:pt>
                <c:pt idx="28">
                  <c:v>0.64822134399999998</c:v>
                </c:pt>
                <c:pt idx="29">
                  <c:v>0.64822134399999998</c:v>
                </c:pt>
                <c:pt idx="30">
                  <c:v>0.64822134399999998</c:v>
                </c:pt>
                <c:pt idx="31">
                  <c:v>0.64822134399999998</c:v>
                </c:pt>
                <c:pt idx="32">
                  <c:v>0.64822134399999998</c:v>
                </c:pt>
                <c:pt idx="33">
                  <c:v>0.64822134399999998</c:v>
                </c:pt>
                <c:pt idx="34">
                  <c:v>0.64822134399999998</c:v>
                </c:pt>
                <c:pt idx="35">
                  <c:v>0.64822134399999998</c:v>
                </c:pt>
                <c:pt idx="36">
                  <c:v>0.64822134399999998</c:v>
                </c:pt>
                <c:pt idx="37">
                  <c:v>0.64822134399999998</c:v>
                </c:pt>
                <c:pt idx="38">
                  <c:v>0.64822134399999998</c:v>
                </c:pt>
                <c:pt idx="39">
                  <c:v>0.64822134399999998</c:v>
                </c:pt>
                <c:pt idx="40">
                  <c:v>0</c:v>
                </c:pt>
                <c:pt idx="41">
                  <c:v>0</c:v>
                </c:pt>
                <c:pt idx="42">
                  <c:v>0.64822134399999998</c:v>
                </c:pt>
                <c:pt idx="43">
                  <c:v>0</c:v>
                </c:pt>
                <c:pt idx="44">
                  <c:v>0</c:v>
                </c:pt>
                <c:pt idx="45">
                  <c:v>0.64822134399999998</c:v>
                </c:pt>
                <c:pt idx="46">
                  <c:v>0.64822134399999998</c:v>
                </c:pt>
                <c:pt idx="47">
                  <c:v>0.64822134399999998</c:v>
                </c:pt>
                <c:pt idx="48">
                  <c:v>0.64822134399999998</c:v>
                </c:pt>
                <c:pt idx="49">
                  <c:v>0.64822134399999998</c:v>
                </c:pt>
                <c:pt idx="50">
                  <c:v>0.64822134399999998</c:v>
                </c:pt>
                <c:pt idx="51">
                  <c:v>0.64822134399999998</c:v>
                </c:pt>
                <c:pt idx="52">
                  <c:v>0.64822134399999998</c:v>
                </c:pt>
                <c:pt idx="53">
                  <c:v>0.64822134399999998</c:v>
                </c:pt>
                <c:pt idx="54">
                  <c:v>0.6484375</c:v>
                </c:pt>
                <c:pt idx="55">
                  <c:v>0.65354330699999996</c:v>
                </c:pt>
                <c:pt idx="56">
                  <c:v>0.65354330699999996</c:v>
                </c:pt>
                <c:pt idx="57">
                  <c:v>0.6640625</c:v>
                </c:pt>
                <c:pt idx="58">
                  <c:v>0.6640625</c:v>
                </c:pt>
                <c:pt idx="59">
                  <c:v>0.68634686300000003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1-6841-9D4E-78F93AEC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9772639"/>
        <c:axId val="1149857727"/>
      </c:barChart>
      <c:catAx>
        <c:axId val="11506584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FlowDroid single-option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17753503"/>
        <c:crosses val="autoZero"/>
        <c:auto val="1"/>
        <c:lblAlgn val="ctr"/>
        <c:lblOffset val="100"/>
        <c:noMultiLvlLbl val="0"/>
      </c:catAx>
      <c:valAx>
        <c:axId val="41775350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</a:t>
                </a:r>
                <a:r>
                  <a:rPr lang="en-US" baseline="0"/>
                  <a:t>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0658415"/>
        <c:crosses val="autoZero"/>
        <c:crossBetween val="between"/>
      </c:valAx>
      <c:valAx>
        <c:axId val="1149857727"/>
        <c:scaling>
          <c:orientation val="minMax"/>
          <c:max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49772639"/>
        <c:crosses val="max"/>
        <c:crossBetween val="between"/>
      </c:valAx>
      <c:catAx>
        <c:axId val="1149772639"/>
        <c:scaling>
          <c:orientation val="minMax"/>
        </c:scaling>
        <c:delete val="1"/>
        <c:axPos val="b"/>
        <c:majorTickMark val="out"/>
        <c:minorTickMark val="none"/>
        <c:tickLblPos val="nextTo"/>
        <c:crossAx val="114985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7589</xdr:colOff>
      <xdr:row>4</xdr:row>
      <xdr:rowOff>5633</xdr:rowOff>
    </xdr:from>
    <xdr:to>
      <xdr:col>14</xdr:col>
      <xdr:colOff>3683</xdr:colOff>
      <xdr:row>18</xdr:row>
      <xdr:rowOff>11821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4A66E-A945-1043-B8AD-998D1C5D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293664</xdr:colOff>
      <xdr:row>5</xdr:row>
      <xdr:rowOff>41570</xdr:rowOff>
    </xdr:from>
    <xdr:to>
      <xdr:col>13</xdr:col>
      <xdr:colOff>79891</xdr:colOff>
      <xdr:row>6</xdr:row>
      <xdr:rowOff>26430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ED02AD6D-BD66-D94C-AB28-873AB6DF9CF4}"/>
            </a:ext>
          </a:extLst>
        </xdr:cNvPr>
        <xdr:cNvSpPr/>
      </xdr:nvSpPr>
      <xdr:spPr>
        <a:xfrm>
          <a:off x="7833906" y="1053889"/>
          <a:ext cx="614487" cy="187324"/>
        </a:xfrm>
        <a:prstGeom prst="borderCallout1">
          <a:avLst>
            <a:gd name="adj1" fmla="val 63411"/>
            <a:gd name="adj2" fmla="val 106287"/>
            <a:gd name="adj3" fmla="val 162041"/>
            <a:gd name="adj4" fmla="val 113871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2960</xdr:colOff>
      <xdr:row>5</xdr:row>
      <xdr:rowOff>9049</xdr:rowOff>
    </xdr:from>
    <xdr:to>
      <xdr:col>12</xdr:col>
      <xdr:colOff>819515</xdr:colOff>
      <xdr:row>19</xdr:row>
      <xdr:rowOff>9549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AD222-7E61-6649-9BE7-A2D3684C6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488462</xdr:colOff>
      <xdr:row>6</xdr:row>
      <xdr:rowOff>146538</xdr:rowOff>
    </xdr:from>
    <xdr:to>
      <xdr:col>12</xdr:col>
      <xdr:colOff>274689</xdr:colOff>
      <xdr:row>7</xdr:row>
      <xdr:rowOff>129678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01C94E91-DE9A-4740-ACCC-E64EBF2B7D52}"/>
            </a:ext>
          </a:extLst>
        </xdr:cNvPr>
        <xdr:cNvSpPr/>
      </xdr:nvSpPr>
      <xdr:spPr>
        <a:xfrm>
          <a:off x="18087731" y="1377461"/>
          <a:ext cx="611727" cy="188294"/>
        </a:xfrm>
        <a:prstGeom prst="borderCallout1">
          <a:avLst>
            <a:gd name="adj1" fmla="val 55628"/>
            <a:gd name="adj2" fmla="val -3906"/>
            <a:gd name="adj3" fmla="val 203547"/>
            <a:gd name="adj4" fmla="val -4306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E04BC-1690-854B-ABB5-F1EF93667485}" name="Table1" displayName="Table1" ref="A1:J120" totalsRowShown="0">
  <autoFilter ref="A1:J120" xr:uid="{3551B604-ED51-8249-A87C-A1F59407B967}"/>
  <sortState xmlns:xlrd2="http://schemas.microsoft.com/office/spreadsheetml/2017/richdata2" ref="A2:J120">
    <sortCondition ref="D1:D120"/>
  </sortState>
  <tableColumns count="10">
    <tableColumn id="1" xr3:uid="{59B9C9A9-80C2-9646-AD5D-AEC5BCE05026}" name="config" dataDxfId="12"/>
    <tableColumn id="3" xr3:uid="{12686A9E-9A8C-3941-A2B9-D81D56A6B32C}" name="f-measure (1)"/>
    <tableColumn id="7" xr3:uid="{7731831E-685A-554B-9109-33A5DF879F35}" name="f-measure (2)"/>
    <tableColumn id="9" xr3:uid="{D2B10433-B7EF-7E44-A959-81DA7562D401}" name="F-measure" dataDxfId="11">
      <calculatedColumnFormula>MEDIAN(Table1[[#This Row],[f-measure (1)]],Table1[[#This Row],[f-measure (2)]])</calculatedColumnFormula>
    </tableColumn>
    <tableColumn id="4" xr3:uid="{CA6407FD-BF44-EF4D-9655-2C5F09F1599C}" name="time (1)"/>
    <tableColumn id="8" xr3:uid="{FCB516E5-06B6-7F46-AA9E-CE1C4F474BFC}" name="time (2)"/>
    <tableColumn id="10" xr3:uid="{E1CFFCB9-A7E9-FF4E-9AA5-2CE326241F99}" name="time (ms)" dataDxfId="10">
      <calculatedColumnFormula>MEDIAN(Table1[[#This Row],[time (1)]],Table1[[#This Row],[time (2)]])</calculatedColumnFormula>
    </tableColumn>
    <tableColumn id="5" xr3:uid="{4DA7B416-910E-184A-8AE0-E3A38B9B0DA0}" name="time" dataDxfId="9">
      <calculatedColumnFormula>Table1[[#This Row],[time (ms)]]/1000/60</calculatedColumnFormula>
    </tableColumn>
    <tableColumn id="2" xr3:uid="{3A4B5AAC-E1D9-DE49-8E0D-59EFEDCBA5E4}" name="minutes" dataDxfId="8">
      <calculatedColumnFormula>Table1[[#This Row],[time]]/60</calculatedColumnFormula>
    </tableColumn>
    <tableColumn id="6" xr3:uid="{B682CCD3-3A85-0C42-BE95-0245694732BC}" name="hours" dataDxfId="7">
      <calculatedColumnFormula>Table1[[#This Row],[minutes]]/60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FB91A-CC6F-DB4A-9056-84C83AA802E2}" name="Table2" displayName="Table2" ref="A1:G61" totalsRowShown="0">
  <autoFilter ref="A1:G61" xr:uid="{938D9781-01DF-6047-9248-9D835988A68D}"/>
  <sortState xmlns:xlrd2="http://schemas.microsoft.com/office/spreadsheetml/2017/richdata2" ref="A2:G61">
    <sortCondition ref="D1:D61"/>
  </sortState>
  <tableColumns count="7">
    <tableColumn id="1" xr3:uid="{E855D685-08CD-414B-A143-AD5EF0DBD94C}" name="config" dataDxfId="6"/>
    <tableColumn id="3" xr3:uid="{131E301F-9213-F143-BB1A-6FDECE42A521}" name="f-measure (1)" dataDxfId="5"/>
    <tableColumn id="5" xr3:uid="{3FEB9661-E1EF-B745-AFA6-BA184F087B45}" name="f-measure (2)" dataDxfId="4"/>
    <tableColumn id="6" xr3:uid="{2296409C-99DD-9642-AE3D-52CE1773DB72}" name="F-measure" dataDxfId="3">
      <calculatedColumnFormula>MEDIAN(Table2[[#This Row],[f-measure (1)]:[f-measure (2)]])</calculatedColumnFormula>
    </tableColumn>
    <tableColumn id="2" xr3:uid="{C31CB560-45AB-9349-8D79-304F7C7BB83E}" name="time (1)" dataDxfId="2"/>
    <tableColumn id="7" xr3:uid="{C927C9ED-8E21-AE4C-8711-4C541991EF72}" name="time (2)" dataDxfId="1"/>
    <tableColumn id="4" xr3:uid="{9FC41702-2DD1-0947-9327-7158A0871C7F}" name="time" dataDxfId="0">
      <calculatedColumnFormula>MEDIAN(Table2[[#This Row],[time (1)]:[time (2)]])/1000/60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5ECD-1C5F-4044-96DB-ED6B1165F018}">
  <dimension ref="A1:M239"/>
  <sheetViews>
    <sheetView tabSelected="1" topLeftCell="E118" zoomScale="144" zoomScaleNormal="69" workbookViewId="0">
      <selection activeCell="M126" sqref="M126"/>
    </sheetView>
  </sheetViews>
  <sheetFormatPr baseColWidth="10" defaultRowHeight="16" x14ac:dyDescent="0.2"/>
  <cols>
    <col min="2" max="4" width="12" customWidth="1"/>
  </cols>
  <sheetData>
    <row r="1" spans="1:12" x14ac:dyDescent="0.2">
      <c r="A1" t="s">
        <v>0</v>
      </c>
      <c r="B1" t="s">
        <v>62</v>
      </c>
      <c r="C1" t="s">
        <v>61</v>
      </c>
      <c r="D1" t="s">
        <v>66</v>
      </c>
      <c r="E1" t="s">
        <v>64</v>
      </c>
      <c r="F1" t="s">
        <v>63</v>
      </c>
      <c r="G1" t="s">
        <v>65</v>
      </c>
      <c r="H1" t="s">
        <v>1</v>
      </c>
      <c r="I1" t="s">
        <v>3</v>
      </c>
      <c r="J1" t="s">
        <v>4</v>
      </c>
    </row>
    <row r="2" spans="1:12" x14ac:dyDescent="0.2">
      <c r="A2" s="1">
        <v>106</v>
      </c>
      <c r="B2">
        <v>4.8780487999999997E-2</v>
      </c>
      <c r="C2">
        <v>4.8780487999999997E-2</v>
      </c>
      <c r="D2">
        <f>MEDIAN(Table1[[#This Row],[f-measure (1)]],Table1[[#This Row],[f-measure (2)]])</f>
        <v>4.8780487999999997E-2</v>
      </c>
      <c r="E2">
        <v>3250997</v>
      </c>
      <c r="F2">
        <v>5881444</v>
      </c>
      <c r="G2">
        <f>MEDIAN(Table1[[#This Row],[time (1)]],Table1[[#This Row],[time (2)]])</f>
        <v>4566220.5</v>
      </c>
      <c r="H2">
        <f>Table1[[#This Row],[time (ms)]]/1000/60</f>
        <v>76.10367500000001</v>
      </c>
      <c r="I2">
        <f>Table1[[#This Row],[time]]/60</f>
        <v>1.2683945833333334</v>
      </c>
      <c r="J2">
        <f>Table1[[#This Row],[minutes]]/60</f>
        <v>2.1139909722222225E-2</v>
      </c>
      <c r="L2" t="e">
        <f>QUARTILE(Table1[time],1)</f>
        <v>#NUM!</v>
      </c>
    </row>
    <row r="3" spans="1:12" x14ac:dyDescent="0.2">
      <c r="A3" s="1">
        <v>6</v>
      </c>
      <c r="B3">
        <v>0.12790697700000001</v>
      </c>
      <c r="C3">
        <v>0.12790697700000001</v>
      </c>
      <c r="D3">
        <f>MEDIAN(Table1[[#This Row],[f-measure (1)]],Table1[[#This Row],[f-measure (2)]])</f>
        <v>0.12790697700000001</v>
      </c>
      <c r="E3">
        <v>14534459</v>
      </c>
      <c r="F3">
        <v>13601476</v>
      </c>
      <c r="G3">
        <f>MEDIAN(Table1[[#This Row],[time (1)]],Table1[[#This Row],[time (2)]])</f>
        <v>14067967.5</v>
      </c>
      <c r="H3">
        <f>Table1[[#This Row],[time (ms)]]/1000/60</f>
        <v>234.46612500000001</v>
      </c>
      <c r="I3">
        <f>Table1[[#This Row],[time]]/60</f>
        <v>3.9077687500000002</v>
      </c>
      <c r="J3">
        <f>Table1[[#This Row],[minutes]]/60</f>
        <v>6.5129479166666671E-2</v>
      </c>
    </row>
    <row r="4" spans="1:12" x14ac:dyDescent="0.2">
      <c r="A4" s="1">
        <v>40</v>
      </c>
      <c r="B4">
        <v>0.22826087</v>
      </c>
      <c r="C4">
        <v>0.22826087</v>
      </c>
      <c r="D4">
        <f>MEDIAN(Table1[[#This Row],[f-measure (1)]],Table1[[#This Row],[f-measure (2)]])</f>
        <v>0.22826087</v>
      </c>
      <c r="E4">
        <v>8383753</v>
      </c>
      <c r="F4">
        <v>4373934</v>
      </c>
      <c r="G4">
        <f>MEDIAN(Table1[[#This Row],[time (1)]],Table1[[#This Row],[time (2)]])</f>
        <v>6378843.5</v>
      </c>
      <c r="H4">
        <f>Table1[[#This Row],[time (ms)]]/1000/60</f>
        <v>106.31405833333334</v>
      </c>
      <c r="I4">
        <f>Table1[[#This Row],[time]]/60</f>
        <v>1.7719009722222223</v>
      </c>
      <c r="J4">
        <f>Table1[[#This Row],[minutes]]/60</f>
        <v>2.9531682870370373E-2</v>
      </c>
    </row>
    <row r="5" spans="1:12" x14ac:dyDescent="0.2">
      <c r="A5" s="1">
        <v>38</v>
      </c>
      <c r="B5">
        <v>0.24731182800000001</v>
      </c>
      <c r="C5">
        <v>0.24731182800000001</v>
      </c>
      <c r="D5">
        <f>MEDIAN(Table1[[#This Row],[f-measure (1)]],Table1[[#This Row],[f-measure (2)]])</f>
        <v>0.24731182800000001</v>
      </c>
      <c r="E5">
        <v>23798528</v>
      </c>
      <c r="F5">
        <v>22772012</v>
      </c>
      <c r="G5">
        <f>MEDIAN(Table1[[#This Row],[time (1)]],Table1[[#This Row],[time (2)]])</f>
        <v>23285270</v>
      </c>
      <c r="H5">
        <f>Table1[[#This Row],[time (ms)]]/1000/60</f>
        <v>388.08783333333332</v>
      </c>
      <c r="I5">
        <f>Table1[[#This Row],[time]]/60</f>
        <v>6.4681305555555557</v>
      </c>
      <c r="J5">
        <f>Table1[[#This Row],[minutes]]/60</f>
        <v>0.10780217592592593</v>
      </c>
    </row>
    <row r="6" spans="1:12" x14ac:dyDescent="0.2">
      <c r="A6" s="1">
        <v>31</v>
      </c>
      <c r="B6">
        <v>0.36633663399999999</v>
      </c>
      <c r="C6">
        <v>0.36633663399999999</v>
      </c>
      <c r="D6">
        <f>MEDIAN(Table1[[#This Row],[f-measure (1)]],Table1[[#This Row],[f-measure (2)]])</f>
        <v>0.36633663399999999</v>
      </c>
      <c r="E6">
        <v>8557441</v>
      </c>
      <c r="F6">
        <v>4486841</v>
      </c>
      <c r="G6">
        <f>MEDIAN(Table1[[#This Row],[time (1)]],Table1[[#This Row],[time (2)]])</f>
        <v>6522141</v>
      </c>
      <c r="H6">
        <f>Table1[[#This Row],[time (ms)]]/1000/60</f>
        <v>108.70235</v>
      </c>
      <c r="I6">
        <f>Table1[[#This Row],[time]]/60</f>
        <v>1.8117058333333333</v>
      </c>
      <c r="J6">
        <f>Table1[[#This Row],[minutes]]/60</f>
        <v>3.0195097222222224E-2</v>
      </c>
    </row>
    <row r="7" spans="1:12" x14ac:dyDescent="0.2">
      <c r="A7" s="1">
        <v>1</v>
      </c>
      <c r="B7">
        <v>0.38277512000000002</v>
      </c>
      <c r="C7">
        <v>0.39047619</v>
      </c>
      <c r="D7">
        <f>MEDIAN(Table1[[#This Row],[f-measure (1)]],Table1[[#This Row],[f-measure (2)]])</f>
        <v>0.38662565500000001</v>
      </c>
      <c r="E7">
        <v>9592325</v>
      </c>
      <c r="F7">
        <v>8830585</v>
      </c>
      <c r="G7">
        <f>MEDIAN(Table1[[#This Row],[time (1)]],Table1[[#This Row],[time (2)]])</f>
        <v>9211455</v>
      </c>
      <c r="H7">
        <f>Table1[[#This Row],[time (ms)]]/1000/60</f>
        <v>153.52424999999999</v>
      </c>
      <c r="I7">
        <f>Table1[[#This Row],[time]]/60</f>
        <v>2.5587374999999999</v>
      </c>
      <c r="J7">
        <f>Table1[[#This Row],[minutes]]/60</f>
        <v>4.2645625E-2</v>
      </c>
    </row>
    <row r="8" spans="1:12" x14ac:dyDescent="0.2">
      <c r="A8" s="1">
        <v>67</v>
      </c>
      <c r="B8">
        <v>0.38679245299999998</v>
      </c>
      <c r="C8">
        <v>0.38679245299999998</v>
      </c>
      <c r="D8">
        <f>MEDIAN(Table1[[#This Row],[f-measure (1)]],Table1[[#This Row],[f-measure (2)]])</f>
        <v>0.38679245299999998</v>
      </c>
      <c r="E8">
        <v>9544642</v>
      </c>
      <c r="F8">
        <v>6262485</v>
      </c>
      <c r="G8">
        <f>MEDIAN(Table1[[#This Row],[time (1)]],Table1[[#This Row],[time (2)]])</f>
        <v>7903563.5</v>
      </c>
      <c r="H8">
        <f>Table1[[#This Row],[time (ms)]]/1000/60</f>
        <v>131.72605833333333</v>
      </c>
      <c r="I8">
        <f>Table1[[#This Row],[time]]/60</f>
        <v>2.1954343055555556</v>
      </c>
      <c r="J8">
        <f>Table1[[#This Row],[minutes]]/60</f>
        <v>3.6590571759259262E-2</v>
      </c>
    </row>
    <row r="9" spans="1:12" x14ac:dyDescent="0.2">
      <c r="A9" s="1">
        <v>84</v>
      </c>
      <c r="B9">
        <v>0.39215686300000002</v>
      </c>
      <c r="C9">
        <v>0.39215686300000002</v>
      </c>
      <c r="D9">
        <f>MEDIAN(Table1[[#This Row],[f-measure (1)]],Table1[[#This Row],[f-measure (2)]])</f>
        <v>0.39215686300000002</v>
      </c>
      <c r="E9">
        <v>8518083</v>
      </c>
      <c r="F9">
        <v>6750991</v>
      </c>
      <c r="G9">
        <f>MEDIAN(Table1[[#This Row],[time (1)]],Table1[[#This Row],[time (2)]])</f>
        <v>7634537</v>
      </c>
      <c r="H9">
        <f>Table1[[#This Row],[time (ms)]]/1000/60</f>
        <v>127.24228333333333</v>
      </c>
      <c r="I9">
        <f>Table1[[#This Row],[time]]/60</f>
        <v>2.1207047222222224</v>
      </c>
      <c r="J9">
        <f>Table1[[#This Row],[minutes]]/60</f>
        <v>3.5345078703703708E-2</v>
      </c>
    </row>
    <row r="10" spans="1:12" x14ac:dyDescent="0.2">
      <c r="A10" s="1">
        <v>45</v>
      </c>
      <c r="B10">
        <v>0.41314553999999998</v>
      </c>
      <c r="C10">
        <v>0.41314553999999998</v>
      </c>
      <c r="D10">
        <f>MEDIAN(Table1[[#This Row],[f-measure (1)]],Table1[[#This Row],[f-measure (2)]])</f>
        <v>0.41314553999999998</v>
      </c>
      <c r="E10">
        <v>5346438</v>
      </c>
      <c r="F10">
        <v>3113688</v>
      </c>
      <c r="G10">
        <f>MEDIAN(Table1[[#This Row],[time (1)]],Table1[[#This Row],[time (2)]])</f>
        <v>4230063</v>
      </c>
      <c r="H10">
        <f>Table1[[#This Row],[time (ms)]]/1000/60</f>
        <v>70.501050000000006</v>
      </c>
      <c r="I10">
        <f>Table1[[#This Row],[time]]/60</f>
        <v>1.1750175</v>
      </c>
      <c r="J10">
        <f>Table1[[#This Row],[minutes]]/60</f>
        <v>1.9583625E-2</v>
      </c>
    </row>
    <row r="11" spans="1:12" x14ac:dyDescent="0.2">
      <c r="A11" s="1">
        <v>8</v>
      </c>
      <c r="B11">
        <v>0.417061611</v>
      </c>
      <c r="C11">
        <v>0.417061611</v>
      </c>
      <c r="D11">
        <f>MEDIAN(Table1[[#This Row],[f-measure (1)]],Table1[[#This Row],[f-measure (2)]])</f>
        <v>0.417061611</v>
      </c>
      <c r="E11">
        <v>10028347</v>
      </c>
      <c r="F11">
        <v>8978803</v>
      </c>
      <c r="G11">
        <f>MEDIAN(Table1[[#This Row],[time (1)]],Table1[[#This Row],[time (2)]])</f>
        <v>9503575</v>
      </c>
      <c r="H11">
        <f>Table1[[#This Row],[time (ms)]]/1000/60</f>
        <v>158.39291666666668</v>
      </c>
      <c r="I11">
        <f>Table1[[#This Row],[time]]/60</f>
        <v>2.6398819444444448</v>
      </c>
      <c r="J11">
        <f>Table1[[#This Row],[minutes]]/60</f>
        <v>4.3998032407407413E-2</v>
      </c>
    </row>
    <row r="12" spans="1:12" x14ac:dyDescent="0.2">
      <c r="A12" s="1">
        <v>15</v>
      </c>
      <c r="B12">
        <v>0.41904761899999998</v>
      </c>
      <c r="C12">
        <v>0.41904761899999998</v>
      </c>
      <c r="D12">
        <f>MEDIAN(Table1[[#This Row],[f-measure (1)]],Table1[[#This Row],[f-measure (2)]])</f>
        <v>0.41904761899999998</v>
      </c>
      <c r="E12">
        <v>5816157</v>
      </c>
      <c r="F12">
        <v>7274819</v>
      </c>
      <c r="G12">
        <f>MEDIAN(Table1[[#This Row],[time (1)]],Table1[[#This Row],[time (2)]])</f>
        <v>6545488</v>
      </c>
      <c r="H12">
        <f>Table1[[#This Row],[time (ms)]]/1000/60</f>
        <v>109.09146666666668</v>
      </c>
      <c r="I12">
        <f>Table1[[#This Row],[time]]/60</f>
        <v>1.8181911111111113</v>
      </c>
      <c r="J12">
        <f>Table1[[#This Row],[minutes]]/60</f>
        <v>3.030318518518519E-2</v>
      </c>
    </row>
    <row r="13" spans="1:12" x14ac:dyDescent="0.2">
      <c r="A13" s="1">
        <v>23</v>
      </c>
      <c r="B13">
        <v>0.42592592600000001</v>
      </c>
      <c r="C13">
        <v>0.42592592600000001</v>
      </c>
      <c r="D13">
        <f>MEDIAN(Table1[[#This Row],[f-measure (1)]],Table1[[#This Row],[f-measure (2)]])</f>
        <v>0.42592592600000001</v>
      </c>
      <c r="E13">
        <v>9087852</v>
      </c>
      <c r="F13">
        <v>8380999</v>
      </c>
      <c r="G13">
        <f>MEDIAN(Table1[[#This Row],[time (1)]],Table1[[#This Row],[time (2)]])</f>
        <v>8734425.5</v>
      </c>
      <c r="H13">
        <f>Table1[[#This Row],[time (ms)]]/1000/60</f>
        <v>145.57375833333333</v>
      </c>
      <c r="I13">
        <f>Table1[[#This Row],[time]]/60</f>
        <v>2.4262293055555557</v>
      </c>
      <c r="J13">
        <f>Table1[[#This Row],[minutes]]/60</f>
        <v>4.0437155092592596E-2</v>
      </c>
    </row>
    <row r="14" spans="1:12" x14ac:dyDescent="0.2">
      <c r="A14" s="1">
        <v>48</v>
      </c>
      <c r="B14">
        <v>0.42922374400000002</v>
      </c>
      <c r="C14">
        <v>0.42922374400000002</v>
      </c>
      <c r="D14">
        <f>MEDIAN(Table1[[#This Row],[f-measure (1)]],Table1[[#This Row],[f-measure (2)]])</f>
        <v>0.42922374400000002</v>
      </c>
      <c r="E14">
        <v>14451990</v>
      </c>
      <c r="F14">
        <v>11740268</v>
      </c>
      <c r="G14">
        <f>MEDIAN(Table1[[#This Row],[time (1)]],Table1[[#This Row],[time (2)]])</f>
        <v>13096129</v>
      </c>
      <c r="H14">
        <f>Table1[[#This Row],[time (ms)]]/1000/60</f>
        <v>218.26881666666668</v>
      </c>
      <c r="I14">
        <f>Table1[[#This Row],[time]]/60</f>
        <v>3.6378136111111115</v>
      </c>
      <c r="J14">
        <f>Table1[[#This Row],[minutes]]/60</f>
        <v>6.0630226851851855E-2</v>
      </c>
    </row>
    <row r="15" spans="1:12" x14ac:dyDescent="0.2">
      <c r="A15" s="1">
        <v>12</v>
      </c>
      <c r="B15">
        <v>0.429906542</v>
      </c>
      <c r="C15">
        <v>0.429906542</v>
      </c>
      <c r="D15">
        <f>MEDIAN(Table1[[#This Row],[f-measure (1)]],Table1[[#This Row],[f-measure (2)]])</f>
        <v>0.429906542</v>
      </c>
      <c r="E15">
        <v>7989899</v>
      </c>
      <c r="F15">
        <v>8101805</v>
      </c>
      <c r="G15">
        <f>MEDIAN(Table1[[#This Row],[time (1)]],Table1[[#This Row],[time (2)]])</f>
        <v>8045852</v>
      </c>
      <c r="H15">
        <f>Table1[[#This Row],[time (ms)]]/1000/60</f>
        <v>134.09753333333333</v>
      </c>
      <c r="I15">
        <f>Table1[[#This Row],[time]]/60</f>
        <v>2.2349588888888889</v>
      </c>
      <c r="J15">
        <f>Table1[[#This Row],[minutes]]/60</f>
        <v>3.7249314814814818E-2</v>
      </c>
    </row>
    <row r="16" spans="1:12" x14ac:dyDescent="0.2">
      <c r="A16" s="1">
        <v>96</v>
      </c>
      <c r="B16">
        <v>0.43049327399999998</v>
      </c>
      <c r="C16">
        <v>0.43049327399999998</v>
      </c>
      <c r="D16">
        <f>MEDIAN(Table1[[#This Row],[f-measure (1)]],Table1[[#This Row],[f-measure (2)]])</f>
        <v>0.43049327399999998</v>
      </c>
      <c r="E16">
        <v>10746022</v>
      </c>
      <c r="F16">
        <v>10289781</v>
      </c>
      <c r="G16">
        <f>MEDIAN(Table1[[#This Row],[time (1)]],Table1[[#This Row],[time (2)]])</f>
        <v>10517901.5</v>
      </c>
      <c r="H16">
        <f>Table1[[#This Row],[time (ms)]]/1000/60</f>
        <v>175.29835833333334</v>
      </c>
      <c r="I16">
        <f>Table1[[#This Row],[time]]/60</f>
        <v>2.9216393055555558</v>
      </c>
      <c r="J16">
        <f>Table1[[#This Row],[minutes]]/60</f>
        <v>4.8693988425925934E-2</v>
      </c>
    </row>
    <row r="17" spans="1:10" x14ac:dyDescent="0.2">
      <c r="A17" s="1">
        <v>32</v>
      </c>
      <c r="B17">
        <v>0.43243243199999998</v>
      </c>
      <c r="C17">
        <v>0.43243243199999998</v>
      </c>
      <c r="D17">
        <f>MEDIAN(Table1[[#This Row],[f-measure (1)]],Table1[[#This Row],[f-measure (2)]])</f>
        <v>0.43243243199999998</v>
      </c>
      <c r="E17">
        <v>13069177</v>
      </c>
      <c r="F17">
        <v>10150745</v>
      </c>
      <c r="G17">
        <f>MEDIAN(Table1[[#This Row],[time (1)]],Table1[[#This Row],[time (2)]])</f>
        <v>11609961</v>
      </c>
      <c r="H17">
        <f>Table1[[#This Row],[time (ms)]]/1000/60</f>
        <v>193.49934999999999</v>
      </c>
      <c r="I17">
        <f>Table1[[#This Row],[time]]/60</f>
        <v>3.2249891666666666</v>
      </c>
      <c r="J17">
        <f>Table1[[#This Row],[minutes]]/60</f>
        <v>5.3749819444444444E-2</v>
      </c>
    </row>
    <row r="18" spans="1:10" x14ac:dyDescent="0.2">
      <c r="A18" s="1">
        <v>105</v>
      </c>
      <c r="B18">
        <v>0.43925233600000002</v>
      </c>
      <c r="C18">
        <v>0.43925233600000002</v>
      </c>
      <c r="D18">
        <f>MEDIAN(Table1[[#This Row],[f-measure (1)]],Table1[[#This Row],[f-measure (2)]])</f>
        <v>0.43925233600000002</v>
      </c>
      <c r="E18">
        <v>2120507</v>
      </c>
      <c r="F18">
        <v>3621644</v>
      </c>
      <c r="G18">
        <f>MEDIAN(Table1[[#This Row],[time (1)]],Table1[[#This Row],[time (2)]])</f>
        <v>2871075.5</v>
      </c>
      <c r="H18">
        <f>Table1[[#This Row],[time (ms)]]/1000/60</f>
        <v>47.851258333333334</v>
      </c>
      <c r="I18">
        <f>Table1[[#This Row],[time]]/60</f>
        <v>0.79752097222222218</v>
      </c>
      <c r="J18">
        <f>Table1[[#This Row],[minutes]]/60</f>
        <v>1.3292016203703703E-2</v>
      </c>
    </row>
    <row r="19" spans="1:10" x14ac:dyDescent="0.2">
      <c r="A19" s="1">
        <v>33</v>
      </c>
      <c r="B19">
        <v>0.43925233600000002</v>
      </c>
      <c r="C19">
        <v>0.43925233600000002</v>
      </c>
      <c r="D19">
        <f>MEDIAN(Table1[[#This Row],[f-measure (1)]],Table1[[#This Row],[f-measure (2)]])</f>
        <v>0.43925233600000002</v>
      </c>
      <c r="E19">
        <v>10888061</v>
      </c>
      <c r="F19">
        <v>5750770</v>
      </c>
      <c r="G19">
        <f>MEDIAN(Table1[[#This Row],[time (1)]],Table1[[#This Row],[time (2)]])</f>
        <v>8319415.5</v>
      </c>
      <c r="H19">
        <f>Table1[[#This Row],[time (ms)]]/1000/60</f>
        <v>138.65692499999997</v>
      </c>
      <c r="I19">
        <f>Table1[[#This Row],[time]]/60</f>
        <v>2.3109487499999997</v>
      </c>
      <c r="J19">
        <f>Table1[[#This Row],[minutes]]/60</f>
        <v>3.8515812499999996E-2</v>
      </c>
    </row>
    <row r="20" spans="1:10" x14ac:dyDescent="0.2">
      <c r="A20" s="1">
        <v>21</v>
      </c>
      <c r="B20">
        <v>0.44019138800000002</v>
      </c>
      <c r="C20">
        <v>0.44019138800000002</v>
      </c>
      <c r="D20">
        <f>MEDIAN(Table1[[#This Row],[f-measure (1)]],Table1[[#This Row],[f-measure (2)]])</f>
        <v>0.44019138800000002</v>
      </c>
      <c r="E20">
        <v>10020738</v>
      </c>
      <c r="F20">
        <v>8998055</v>
      </c>
      <c r="G20">
        <f>MEDIAN(Table1[[#This Row],[time (1)]],Table1[[#This Row],[time (2)]])</f>
        <v>9509396.5</v>
      </c>
      <c r="H20">
        <f>Table1[[#This Row],[time (ms)]]/1000/60</f>
        <v>158.48994166666668</v>
      </c>
      <c r="I20">
        <f>Table1[[#This Row],[time]]/60</f>
        <v>2.6414990277777779</v>
      </c>
      <c r="J20">
        <f>Table1[[#This Row],[minutes]]/60</f>
        <v>4.4024983796296296E-2</v>
      </c>
    </row>
    <row r="21" spans="1:10" x14ac:dyDescent="0.2">
      <c r="A21" s="1">
        <v>109</v>
      </c>
      <c r="B21">
        <v>0.44036697200000002</v>
      </c>
      <c r="C21">
        <v>0.44036697200000002</v>
      </c>
      <c r="D21">
        <f>MEDIAN(Table1[[#This Row],[f-measure (1)]],Table1[[#This Row],[f-measure (2)]])</f>
        <v>0.44036697200000002</v>
      </c>
      <c r="E21">
        <v>3877025</v>
      </c>
      <c r="F21">
        <v>7013075</v>
      </c>
      <c r="G21">
        <f>MEDIAN(Table1[[#This Row],[time (1)]],Table1[[#This Row],[time (2)]])</f>
        <v>5445050</v>
      </c>
      <c r="H21">
        <f>Table1[[#This Row],[time (ms)]]/1000/60</f>
        <v>90.750833333333333</v>
      </c>
      <c r="I21">
        <f>Table1[[#This Row],[time]]/60</f>
        <v>1.5125138888888889</v>
      </c>
      <c r="J21">
        <f>Table1[[#This Row],[minutes]]/60</f>
        <v>2.5208564814814816E-2</v>
      </c>
    </row>
    <row r="22" spans="1:10" x14ac:dyDescent="0.2">
      <c r="A22" s="1">
        <v>50</v>
      </c>
      <c r="B22">
        <v>0.44239631299999999</v>
      </c>
      <c r="C22">
        <v>0.44239631299999999</v>
      </c>
      <c r="D22">
        <f>MEDIAN(Table1[[#This Row],[f-measure (1)]],Table1[[#This Row],[f-measure (2)]])</f>
        <v>0.44239631299999999</v>
      </c>
      <c r="E22">
        <v>5174648</v>
      </c>
      <c r="F22">
        <v>2853396</v>
      </c>
      <c r="G22">
        <f>MEDIAN(Table1[[#This Row],[time (1)]],Table1[[#This Row],[time (2)]])</f>
        <v>4014022</v>
      </c>
      <c r="H22">
        <f>Table1[[#This Row],[time (ms)]]/1000/60</f>
        <v>66.90036666666667</v>
      </c>
      <c r="I22">
        <f>Table1[[#This Row],[time]]/60</f>
        <v>1.1150061111111111</v>
      </c>
      <c r="J22">
        <f>Table1[[#This Row],[minutes]]/60</f>
        <v>1.8583435185185185E-2</v>
      </c>
    </row>
    <row r="23" spans="1:10" x14ac:dyDescent="0.2">
      <c r="A23" s="1">
        <v>60</v>
      </c>
      <c r="B23">
        <v>0.44239631299999999</v>
      </c>
      <c r="C23">
        <v>0.44239631299999999</v>
      </c>
      <c r="D23">
        <f>MEDIAN(Table1[[#This Row],[f-measure (1)]],Table1[[#This Row],[f-measure (2)]])</f>
        <v>0.44239631299999999</v>
      </c>
      <c r="E23">
        <v>5784866</v>
      </c>
      <c r="F23">
        <v>3384074</v>
      </c>
      <c r="G23">
        <f>MEDIAN(Table1[[#This Row],[time (1)]],Table1[[#This Row],[time (2)]])</f>
        <v>4584470</v>
      </c>
      <c r="H23">
        <f>Table1[[#This Row],[time (ms)]]/1000/60</f>
        <v>76.407833333333343</v>
      </c>
      <c r="I23">
        <f>Table1[[#This Row],[time]]/60</f>
        <v>1.273463888888889</v>
      </c>
      <c r="J23">
        <f>Table1[[#This Row],[minutes]]/60</f>
        <v>2.1224398148148148E-2</v>
      </c>
    </row>
    <row r="24" spans="1:10" x14ac:dyDescent="0.2">
      <c r="A24" s="1">
        <v>64</v>
      </c>
      <c r="B24">
        <v>0.443396226</v>
      </c>
      <c r="C24">
        <v>0.443396226</v>
      </c>
      <c r="D24">
        <f>MEDIAN(Table1[[#This Row],[f-measure (1)]],Table1[[#This Row],[f-measure (2)]])</f>
        <v>0.443396226</v>
      </c>
      <c r="E24">
        <v>5840925</v>
      </c>
      <c r="F24">
        <v>4064640</v>
      </c>
      <c r="G24">
        <f>MEDIAN(Table1[[#This Row],[time (1)]],Table1[[#This Row],[time (2)]])</f>
        <v>4952782.5</v>
      </c>
      <c r="H24">
        <f>Table1[[#This Row],[time (ms)]]/1000/60</f>
        <v>82.546374999999998</v>
      </c>
      <c r="I24">
        <f>Table1[[#This Row],[time]]/60</f>
        <v>1.3757729166666666</v>
      </c>
      <c r="J24">
        <f>Table1[[#This Row],[minutes]]/60</f>
        <v>2.2929548611111111E-2</v>
      </c>
    </row>
    <row r="25" spans="1:10" x14ac:dyDescent="0.2">
      <c r="A25" s="1">
        <v>17</v>
      </c>
      <c r="B25">
        <v>0.443396226</v>
      </c>
      <c r="C25">
        <v>0.443396226</v>
      </c>
      <c r="D25">
        <f>MEDIAN(Table1[[#This Row],[f-measure (1)]],Table1[[#This Row],[f-measure (2)]])</f>
        <v>0.443396226</v>
      </c>
      <c r="E25">
        <v>11805772</v>
      </c>
      <c r="F25">
        <v>9880082</v>
      </c>
      <c r="G25">
        <f>MEDIAN(Table1[[#This Row],[time (1)]],Table1[[#This Row],[time (2)]])</f>
        <v>10842927</v>
      </c>
      <c r="H25">
        <f>Table1[[#This Row],[time (ms)]]/1000/60</f>
        <v>180.71545</v>
      </c>
      <c r="I25">
        <f>Table1[[#This Row],[time]]/60</f>
        <v>3.0119241666666667</v>
      </c>
      <c r="J25">
        <f>Table1[[#This Row],[minutes]]/60</f>
        <v>5.0198736111111114E-2</v>
      </c>
    </row>
    <row r="26" spans="1:10" x14ac:dyDescent="0.2">
      <c r="A26" s="1">
        <v>69</v>
      </c>
      <c r="B26">
        <v>0.44239631299999999</v>
      </c>
      <c r="C26">
        <v>0.44954128399999999</v>
      </c>
      <c r="D26">
        <f>MEDIAN(Table1[[#This Row],[f-measure (1)]],Table1[[#This Row],[f-measure (2)]])</f>
        <v>0.44596879849999999</v>
      </c>
      <c r="E26">
        <v>11012672</v>
      </c>
      <c r="F26">
        <v>7509371</v>
      </c>
      <c r="G26">
        <f>MEDIAN(Table1[[#This Row],[time (1)]],Table1[[#This Row],[time (2)]])</f>
        <v>9261021.5</v>
      </c>
      <c r="H26">
        <f>Table1[[#This Row],[time (ms)]]/1000/60</f>
        <v>154.35035833333333</v>
      </c>
      <c r="I26">
        <f>Table1[[#This Row],[time]]/60</f>
        <v>2.5725059722222223</v>
      </c>
      <c r="J26">
        <f>Table1[[#This Row],[minutes]]/60</f>
        <v>4.287509953703704E-2</v>
      </c>
    </row>
    <row r="27" spans="1:10" x14ac:dyDescent="0.2">
      <c r="A27" s="1">
        <v>90</v>
      </c>
      <c r="B27">
        <v>0.44748858400000002</v>
      </c>
      <c r="C27">
        <v>0.44748858400000002</v>
      </c>
      <c r="D27">
        <f>MEDIAN(Table1[[#This Row],[f-measure (1)]],Table1[[#This Row],[f-measure (2)]])</f>
        <v>0.44748858400000002</v>
      </c>
      <c r="E27">
        <v>2222399</v>
      </c>
      <c r="F27">
        <v>3922751</v>
      </c>
      <c r="G27">
        <f>MEDIAN(Table1[[#This Row],[time (1)]],Table1[[#This Row],[time (2)]])</f>
        <v>3072575</v>
      </c>
      <c r="H27">
        <f>Table1[[#This Row],[time (ms)]]/1000/60</f>
        <v>51.209583333333327</v>
      </c>
      <c r="I27">
        <f>Table1[[#This Row],[time]]/60</f>
        <v>0.85349305555555544</v>
      </c>
      <c r="J27">
        <f>Table1[[#This Row],[minutes]]/60</f>
        <v>1.4224884259259257E-2</v>
      </c>
    </row>
    <row r="28" spans="1:10" x14ac:dyDescent="0.2">
      <c r="A28" s="1">
        <v>43</v>
      </c>
      <c r="B28">
        <v>0.44748858400000002</v>
      </c>
      <c r="C28">
        <v>0.44748858400000002</v>
      </c>
      <c r="D28">
        <f>MEDIAN(Table1[[#This Row],[f-measure (1)]],Table1[[#This Row],[f-measure (2)]])</f>
        <v>0.44748858400000002</v>
      </c>
      <c r="E28">
        <v>5361459</v>
      </c>
      <c r="F28">
        <v>2853391</v>
      </c>
      <c r="G28">
        <f>MEDIAN(Table1[[#This Row],[time (1)]],Table1[[#This Row],[time (2)]])</f>
        <v>4107425</v>
      </c>
      <c r="H28">
        <f>Table1[[#This Row],[time (ms)]]/1000/60</f>
        <v>68.45708333333333</v>
      </c>
      <c r="I28">
        <f>Table1[[#This Row],[time]]/60</f>
        <v>1.1409513888888889</v>
      </c>
      <c r="J28">
        <f>Table1[[#This Row],[minutes]]/60</f>
        <v>1.9015856481481481E-2</v>
      </c>
    </row>
    <row r="29" spans="1:10" x14ac:dyDescent="0.2">
      <c r="A29" s="1">
        <v>100</v>
      </c>
      <c r="B29">
        <v>0.44748858400000002</v>
      </c>
      <c r="C29">
        <v>0.44748858400000002</v>
      </c>
      <c r="D29">
        <f>MEDIAN(Table1[[#This Row],[f-measure (1)]],Table1[[#This Row],[f-measure (2)]])</f>
        <v>0.44748858400000002</v>
      </c>
      <c r="E29">
        <v>4962889</v>
      </c>
      <c r="F29">
        <v>3569043</v>
      </c>
      <c r="G29">
        <f>MEDIAN(Table1[[#This Row],[time (1)]],Table1[[#This Row],[time (2)]])</f>
        <v>4265966</v>
      </c>
      <c r="H29">
        <f>Table1[[#This Row],[time (ms)]]/1000/60</f>
        <v>71.099433333333337</v>
      </c>
      <c r="I29">
        <f>Table1[[#This Row],[time]]/60</f>
        <v>1.1849905555555555</v>
      </c>
      <c r="J29">
        <f>Table1[[#This Row],[minutes]]/60</f>
        <v>1.9749842592592593E-2</v>
      </c>
    </row>
    <row r="30" spans="1:10" x14ac:dyDescent="0.2">
      <c r="A30" s="1">
        <v>80</v>
      </c>
      <c r="B30">
        <v>0.44748858400000002</v>
      </c>
      <c r="C30">
        <v>0.44748858400000002</v>
      </c>
      <c r="D30">
        <f>MEDIAN(Table1[[#This Row],[f-measure (1)]],Table1[[#This Row],[f-measure (2)]])</f>
        <v>0.44748858400000002</v>
      </c>
      <c r="E30">
        <v>5453623</v>
      </c>
      <c r="F30">
        <v>3514938</v>
      </c>
      <c r="G30">
        <f>MEDIAN(Table1[[#This Row],[time (1)]],Table1[[#This Row],[time (2)]])</f>
        <v>4484280.5</v>
      </c>
      <c r="H30">
        <f>Table1[[#This Row],[time (ms)]]/1000/60</f>
        <v>74.738008333333326</v>
      </c>
      <c r="I30">
        <f>Table1[[#This Row],[time]]/60</f>
        <v>1.2456334722222222</v>
      </c>
      <c r="J30">
        <f>Table1[[#This Row],[minutes]]/60</f>
        <v>2.0760557870370368E-2</v>
      </c>
    </row>
    <row r="31" spans="1:10" x14ac:dyDescent="0.2">
      <c r="A31" s="1">
        <v>104</v>
      </c>
      <c r="B31">
        <v>0.45370370399999999</v>
      </c>
      <c r="C31">
        <v>0.45370370399999999</v>
      </c>
      <c r="D31">
        <f>MEDIAN(Table1[[#This Row],[f-measure (1)]],Table1[[#This Row],[f-measure (2)]])</f>
        <v>0.45370370399999999</v>
      </c>
      <c r="E31">
        <v>3219769</v>
      </c>
      <c r="F31">
        <v>5407221</v>
      </c>
      <c r="G31">
        <f>MEDIAN(Table1[[#This Row],[time (1)]],Table1[[#This Row],[time (2)]])</f>
        <v>4313495</v>
      </c>
      <c r="H31">
        <f>Table1[[#This Row],[time (ms)]]/1000/60</f>
        <v>71.89158333333333</v>
      </c>
      <c r="I31">
        <f>Table1[[#This Row],[time]]/60</f>
        <v>1.1981930555555556</v>
      </c>
      <c r="J31">
        <f>Table1[[#This Row],[minutes]]/60</f>
        <v>1.996988425925926E-2</v>
      </c>
    </row>
    <row r="32" spans="1:10" x14ac:dyDescent="0.2">
      <c r="A32" s="1">
        <v>112</v>
      </c>
      <c r="B32">
        <v>0.45794392499999997</v>
      </c>
      <c r="C32">
        <v>0.45794392499999997</v>
      </c>
      <c r="D32">
        <f>MEDIAN(Table1[[#This Row],[f-measure (1)]],Table1[[#This Row],[f-measure (2)]])</f>
        <v>0.45794392499999997</v>
      </c>
      <c r="E32">
        <v>7985717</v>
      </c>
      <c r="F32">
        <v>7461699</v>
      </c>
      <c r="G32">
        <f>MEDIAN(Table1[[#This Row],[time (1)]],Table1[[#This Row],[time (2)]])</f>
        <v>7723708</v>
      </c>
      <c r="H32">
        <f>Table1[[#This Row],[time (ms)]]/1000/60</f>
        <v>128.72846666666666</v>
      </c>
      <c r="I32">
        <f>Table1[[#This Row],[time]]/60</f>
        <v>2.1454744444444445</v>
      </c>
      <c r="J32">
        <f>Table1[[#This Row],[minutes]]/60</f>
        <v>3.5757907407407405E-2</v>
      </c>
    </row>
    <row r="33" spans="1:10" x14ac:dyDescent="0.2">
      <c r="A33" s="1">
        <v>20</v>
      </c>
      <c r="B33">
        <v>0.401913876</v>
      </c>
      <c r="C33">
        <v>0.51666666699999997</v>
      </c>
      <c r="D33">
        <f>MEDIAN(Table1[[#This Row],[f-measure (1)]],Table1[[#This Row],[f-measure (2)]])</f>
        <v>0.45929027150000001</v>
      </c>
      <c r="E33">
        <v>30738906</v>
      </c>
      <c r="F33">
        <v>19621411</v>
      </c>
      <c r="G33">
        <f>MEDIAN(Table1[[#This Row],[time (1)]],Table1[[#This Row],[time (2)]])</f>
        <v>25180158.5</v>
      </c>
      <c r="H33">
        <f>Table1[[#This Row],[time (ms)]]/1000/60</f>
        <v>419.66930833333333</v>
      </c>
      <c r="I33">
        <f>Table1[[#This Row],[time]]/60</f>
        <v>6.9944884722222218</v>
      </c>
      <c r="J33">
        <f>Table1[[#This Row],[minutes]]/60</f>
        <v>0.11657480787037036</v>
      </c>
    </row>
    <row r="34" spans="1:10" x14ac:dyDescent="0.2">
      <c r="A34" s="1">
        <v>70</v>
      </c>
      <c r="B34">
        <v>0.45945945900000001</v>
      </c>
      <c r="C34">
        <v>0.45945945900000001</v>
      </c>
      <c r="D34">
        <f>MEDIAN(Table1[[#This Row],[f-measure (1)]],Table1[[#This Row],[f-measure (2)]])</f>
        <v>0.45945945900000001</v>
      </c>
      <c r="E34">
        <v>5752032</v>
      </c>
      <c r="F34">
        <v>3614748</v>
      </c>
      <c r="G34">
        <f>MEDIAN(Table1[[#This Row],[time (1)]],Table1[[#This Row],[time (2)]])</f>
        <v>4683390</v>
      </c>
      <c r="H34">
        <f>Table1[[#This Row],[time (ms)]]/1000/60</f>
        <v>78.0565</v>
      </c>
      <c r="I34">
        <f>Table1[[#This Row],[time]]/60</f>
        <v>1.3009416666666667</v>
      </c>
      <c r="J34">
        <f>Table1[[#This Row],[minutes]]/60</f>
        <v>2.1682361111111111E-2</v>
      </c>
    </row>
    <row r="35" spans="1:10" x14ac:dyDescent="0.2">
      <c r="A35" s="1">
        <v>99</v>
      </c>
      <c r="B35">
        <v>0.46222222200000002</v>
      </c>
      <c r="C35">
        <v>0.46222222200000002</v>
      </c>
      <c r="D35">
        <f>MEDIAN(Table1[[#This Row],[f-measure (1)]],Table1[[#This Row],[f-measure (2)]])</f>
        <v>0.46222222200000002</v>
      </c>
      <c r="E35">
        <v>12470783</v>
      </c>
      <c r="F35">
        <v>11505415</v>
      </c>
      <c r="G35">
        <f>MEDIAN(Table1[[#This Row],[time (1)]],Table1[[#This Row],[time (2)]])</f>
        <v>11988099</v>
      </c>
      <c r="H35">
        <f>Table1[[#This Row],[time (ms)]]/1000/60</f>
        <v>199.80165</v>
      </c>
      <c r="I35">
        <f>Table1[[#This Row],[time]]/60</f>
        <v>3.3300274999999999</v>
      </c>
      <c r="J35">
        <f>Table1[[#This Row],[minutes]]/60</f>
        <v>5.5500458333333329E-2</v>
      </c>
    </row>
    <row r="36" spans="1:10" x14ac:dyDescent="0.2">
      <c r="A36" s="1">
        <v>3</v>
      </c>
      <c r="B36">
        <v>0.46948356800000002</v>
      </c>
      <c r="C36">
        <v>0.46948356800000002</v>
      </c>
      <c r="D36">
        <f>MEDIAN(Table1[[#This Row],[f-measure (1)]],Table1[[#This Row],[f-measure (2)]])</f>
        <v>0.46948356800000002</v>
      </c>
      <c r="E36">
        <v>10843609</v>
      </c>
      <c r="F36">
        <v>9350720</v>
      </c>
      <c r="G36">
        <f>MEDIAN(Table1[[#This Row],[time (1)]],Table1[[#This Row],[time (2)]])</f>
        <v>10097164.5</v>
      </c>
      <c r="H36">
        <f>Table1[[#This Row],[time (ms)]]/1000/60</f>
        <v>168.28607500000001</v>
      </c>
      <c r="I36">
        <f>Table1[[#This Row],[time]]/60</f>
        <v>2.804767916666667</v>
      </c>
      <c r="J36">
        <f>Table1[[#This Row],[minutes]]/60</f>
        <v>4.674613194444445E-2</v>
      </c>
    </row>
    <row r="37" spans="1:10" x14ac:dyDescent="0.2">
      <c r="A37" s="1">
        <v>39</v>
      </c>
      <c r="B37">
        <v>0.48214285699999998</v>
      </c>
      <c r="C37">
        <v>0.48214285699999998</v>
      </c>
      <c r="D37">
        <f>MEDIAN(Table1[[#This Row],[f-measure (1)]],Table1[[#This Row],[f-measure (2)]])</f>
        <v>0.48214285699999998</v>
      </c>
      <c r="E37">
        <v>9343409</v>
      </c>
      <c r="F37">
        <v>4884588</v>
      </c>
      <c r="G37">
        <f>MEDIAN(Table1[[#This Row],[time (1)]],Table1[[#This Row],[time (2)]])</f>
        <v>7113998.5</v>
      </c>
      <c r="H37">
        <f>Table1[[#This Row],[time (ms)]]/1000/60</f>
        <v>118.56664166666665</v>
      </c>
      <c r="I37">
        <f>Table1[[#This Row],[time]]/60</f>
        <v>1.9761106944444442</v>
      </c>
      <c r="J37">
        <f>Table1[[#This Row],[minutes]]/60</f>
        <v>3.2935178240740735E-2</v>
      </c>
    </row>
    <row r="38" spans="1:10" x14ac:dyDescent="0.2">
      <c r="A38" s="1">
        <v>10</v>
      </c>
      <c r="B38">
        <v>0.48245613999999998</v>
      </c>
      <c r="C38">
        <v>0.48245613999999998</v>
      </c>
      <c r="D38">
        <f>MEDIAN(Table1[[#This Row],[f-measure (1)]],Table1[[#This Row],[f-measure (2)]])</f>
        <v>0.48245613999999998</v>
      </c>
      <c r="E38">
        <v>15072757</v>
      </c>
      <c r="F38">
        <v>12285441</v>
      </c>
      <c r="G38">
        <f>MEDIAN(Table1[[#This Row],[time (1)]],Table1[[#This Row],[time (2)]])</f>
        <v>13679099</v>
      </c>
      <c r="H38">
        <f>Table1[[#This Row],[time (ms)]]/1000/60</f>
        <v>227.98498333333333</v>
      </c>
      <c r="I38">
        <f>Table1[[#This Row],[time]]/60</f>
        <v>3.7997497222222223</v>
      </c>
      <c r="J38">
        <f>Table1[[#This Row],[minutes]]/60</f>
        <v>6.3329162037037035E-2</v>
      </c>
    </row>
    <row r="39" spans="1:10" x14ac:dyDescent="0.2">
      <c r="A39" s="1">
        <v>30</v>
      </c>
      <c r="B39">
        <v>0.484581498</v>
      </c>
      <c r="C39">
        <v>0.484581498</v>
      </c>
      <c r="D39">
        <f>MEDIAN(Table1[[#This Row],[f-measure (1)]],Table1[[#This Row],[f-measure (2)]])</f>
        <v>0.484581498</v>
      </c>
      <c r="E39">
        <v>5835705</v>
      </c>
      <c r="F39">
        <v>3008559</v>
      </c>
      <c r="G39">
        <f>MEDIAN(Table1[[#This Row],[time (1)]],Table1[[#This Row],[time (2)]])</f>
        <v>4422132</v>
      </c>
      <c r="H39">
        <f>Table1[[#This Row],[time (ms)]]/1000/60</f>
        <v>73.702199999999991</v>
      </c>
      <c r="I39">
        <f>Table1[[#This Row],[time]]/60</f>
        <v>1.2283699999999997</v>
      </c>
      <c r="J39">
        <f>Table1[[#This Row],[minutes]]/60</f>
        <v>2.0472833333333329E-2</v>
      </c>
    </row>
    <row r="40" spans="1:10" x14ac:dyDescent="0.2">
      <c r="A40" s="1">
        <v>29</v>
      </c>
      <c r="B40">
        <v>0.49090909100000002</v>
      </c>
      <c r="C40">
        <v>0.49090909100000002</v>
      </c>
      <c r="D40">
        <f>MEDIAN(Table1[[#This Row],[f-measure (1)]],Table1[[#This Row],[f-measure (2)]])</f>
        <v>0.49090909100000002</v>
      </c>
      <c r="E40">
        <v>5123730</v>
      </c>
      <c r="F40">
        <v>6562988</v>
      </c>
      <c r="G40">
        <f>MEDIAN(Table1[[#This Row],[time (1)]],Table1[[#This Row],[time (2)]])</f>
        <v>5843359</v>
      </c>
      <c r="H40">
        <f>Table1[[#This Row],[time (ms)]]/1000/60</f>
        <v>97.389316666666673</v>
      </c>
      <c r="I40">
        <f>Table1[[#This Row],[time]]/60</f>
        <v>1.6231552777777778</v>
      </c>
      <c r="J40">
        <f>Table1[[#This Row],[minutes]]/60</f>
        <v>2.7052587962962962E-2</v>
      </c>
    </row>
    <row r="41" spans="1:10" x14ac:dyDescent="0.2">
      <c r="A41" s="1">
        <v>62</v>
      </c>
      <c r="B41">
        <v>0.49137931000000001</v>
      </c>
      <c r="C41">
        <v>0.49137931000000001</v>
      </c>
      <c r="D41">
        <f>MEDIAN(Table1[[#This Row],[f-measure (1)]],Table1[[#This Row],[f-measure (2)]])</f>
        <v>0.49137931000000001</v>
      </c>
      <c r="E41">
        <v>5519649</v>
      </c>
      <c r="F41">
        <v>3168657</v>
      </c>
      <c r="G41">
        <f>MEDIAN(Table1[[#This Row],[time (1)]],Table1[[#This Row],[time (2)]])</f>
        <v>4344153</v>
      </c>
      <c r="H41">
        <f>Table1[[#This Row],[time (ms)]]/1000/60</f>
        <v>72.402550000000005</v>
      </c>
      <c r="I41">
        <f>Table1[[#This Row],[time]]/60</f>
        <v>1.2067091666666667</v>
      </c>
      <c r="J41">
        <f>Table1[[#This Row],[minutes]]/60</f>
        <v>2.0111819444444446E-2</v>
      </c>
    </row>
    <row r="42" spans="1:10" x14ac:dyDescent="0.2">
      <c r="A42" s="1">
        <v>52</v>
      </c>
      <c r="B42">
        <v>0.49350649400000002</v>
      </c>
      <c r="C42">
        <v>0.49350649400000002</v>
      </c>
      <c r="D42">
        <f>MEDIAN(Table1[[#This Row],[f-measure (1)]],Table1[[#This Row],[f-measure (2)]])</f>
        <v>0.49350649400000002</v>
      </c>
      <c r="E42">
        <v>9244819</v>
      </c>
      <c r="F42">
        <v>4866512</v>
      </c>
      <c r="G42">
        <f>MEDIAN(Table1[[#This Row],[time (1)]],Table1[[#This Row],[time (2)]])</f>
        <v>7055665.5</v>
      </c>
      <c r="H42">
        <f>Table1[[#This Row],[time (ms)]]/1000/60</f>
        <v>117.594425</v>
      </c>
      <c r="I42">
        <f>Table1[[#This Row],[time]]/60</f>
        <v>1.9599070833333334</v>
      </c>
      <c r="J42">
        <f>Table1[[#This Row],[minutes]]/60</f>
        <v>3.266511805555556E-2</v>
      </c>
    </row>
    <row r="43" spans="1:10" x14ac:dyDescent="0.2">
      <c r="A43" s="1">
        <v>47</v>
      </c>
      <c r="B43">
        <v>0.49541284400000002</v>
      </c>
      <c r="C43">
        <v>0.49541284400000002</v>
      </c>
      <c r="D43">
        <f>MEDIAN(Table1[[#This Row],[f-measure (1)]],Table1[[#This Row],[f-measure (2)]])</f>
        <v>0.49541284400000002</v>
      </c>
      <c r="E43">
        <v>9401669</v>
      </c>
      <c r="F43">
        <v>4721402</v>
      </c>
      <c r="G43">
        <f>MEDIAN(Table1[[#This Row],[time (1)]],Table1[[#This Row],[time (2)]])</f>
        <v>7061535.5</v>
      </c>
      <c r="H43">
        <f>Table1[[#This Row],[time (ms)]]/1000/60</f>
        <v>117.69225833333333</v>
      </c>
      <c r="I43">
        <f>Table1[[#This Row],[time]]/60</f>
        <v>1.9615376388888888</v>
      </c>
      <c r="J43">
        <f>Table1[[#This Row],[minutes]]/60</f>
        <v>3.2692293981481477E-2</v>
      </c>
    </row>
    <row r="44" spans="1:10" x14ac:dyDescent="0.2">
      <c r="A44" s="1">
        <v>89</v>
      </c>
      <c r="B44">
        <v>0.53617021300000001</v>
      </c>
      <c r="C44">
        <v>0.46363636400000002</v>
      </c>
      <c r="D44">
        <f>MEDIAN(Table1[[#This Row],[f-measure (1)]],Table1[[#This Row],[f-measure (2)]])</f>
        <v>0.49990328849999999</v>
      </c>
      <c r="E44">
        <v>9048765</v>
      </c>
      <c r="F44">
        <v>17211230</v>
      </c>
      <c r="G44">
        <f>MEDIAN(Table1[[#This Row],[time (1)]],Table1[[#This Row],[time (2)]])</f>
        <v>13129997.5</v>
      </c>
      <c r="H44">
        <f>Table1[[#This Row],[time (ms)]]/1000/60</f>
        <v>218.83329166666667</v>
      </c>
      <c r="I44">
        <f>Table1[[#This Row],[time]]/60</f>
        <v>3.647221527777778</v>
      </c>
      <c r="J44">
        <f>Table1[[#This Row],[minutes]]/60</f>
        <v>6.0787025462962968E-2</v>
      </c>
    </row>
    <row r="45" spans="1:10" x14ac:dyDescent="0.2">
      <c r="A45" s="1">
        <v>82</v>
      </c>
      <c r="B45">
        <v>0.50228310499999995</v>
      </c>
      <c r="C45">
        <v>0.50228310499999995</v>
      </c>
      <c r="D45">
        <f>MEDIAN(Table1[[#This Row],[f-measure (1)]],Table1[[#This Row],[f-measure (2)]])</f>
        <v>0.50228310499999995</v>
      </c>
      <c r="E45">
        <v>5483121</v>
      </c>
      <c r="F45">
        <v>3892391</v>
      </c>
      <c r="G45">
        <f>MEDIAN(Table1[[#This Row],[time (1)]],Table1[[#This Row],[time (2)]])</f>
        <v>4687756</v>
      </c>
      <c r="H45">
        <f>Table1[[#This Row],[time (ms)]]/1000/60</f>
        <v>78.129266666666666</v>
      </c>
      <c r="I45">
        <f>Table1[[#This Row],[time]]/60</f>
        <v>1.3021544444444444</v>
      </c>
      <c r="J45">
        <f>Table1[[#This Row],[minutes]]/60</f>
        <v>2.1702574074074072E-2</v>
      </c>
    </row>
    <row r="46" spans="1:10" x14ac:dyDescent="0.2">
      <c r="A46" s="1">
        <v>85</v>
      </c>
      <c r="B46">
        <v>0.50427350400000004</v>
      </c>
      <c r="C46">
        <v>0.50427350400000004</v>
      </c>
      <c r="D46">
        <f>MEDIAN(Table1[[#This Row],[f-measure (1)]],Table1[[#This Row],[f-measure (2)]])</f>
        <v>0.50427350400000004</v>
      </c>
      <c r="E46">
        <v>2132417</v>
      </c>
      <c r="F46">
        <v>3449123</v>
      </c>
      <c r="G46">
        <f>MEDIAN(Table1[[#This Row],[time (1)]],Table1[[#This Row],[time (2)]])</f>
        <v>2790770</v>
      </c>
      <c r="H46">
        <f>Table1[[#This Row],[time (ms)]]/1000/60</f>
        <v>46.512833333333333</v>
      </c>
      <c r="I46">
        <f>Table1[[#This Row],[time]]/60</f>
        <v>0.77521388888888887</v>
      </c>
      <c r="J46">
        <f>Table1[[#This Row],[minutes]]/60</f>
        <v>1.292023148148148E-2</v>
      </c>
    </row>
    <row r="47" spans="1:10" x14ac:dyDescent="0.2">
      <c r="A47" s="1">
        <v>113</v>
      </c>
      <c r="B47">
        <v>0.51063829800000005</v>
      </c>
      <c r="C47">
        <v>0.51063829800000005</v>
      </c>
      <c r="D47">
        <f>MEDIAN(Table1[[#This Row],[f-measure (1)]],Table1[[#This Row],[f-measure (2)]])</f>
        <v>0.51063829800000005</v>
      </c>
      <c r="E47">
        <v>4732218</v>
      </c>
      <c r="F47">
        <v>4164655</v>
      </c>
      <c r="G47">
        <f>MEDIAN(Table1[[#This Row],[time (1)]],Table1[[#This Row],[time (2)]])</f>
        <v>4448436.5</v>
      </c>
      <c r="H47">
        <f>Table1[[#This Row],[time (ms)]]/1000/60</f>
        <v>74.140608333333333</v>
      </c>
      <c r="I47">
        <f>Table1[[#This Row],[time]]/60</f>
        <v>1.2356768055555556</v>
      </c>
      <c r="J47">
        <f>Table1[[#This Row],[minutes]]/60</f>
        <v>2.0594613425925928E-2</v>
      </c>
    </row>
    <row r="48" spans="1:10" x14ac:dyDescent="0.2">
      <c r="A48" s="1">
        <v>2</v>
      </c>
      <c r="B48">
        <v>0.51082251099999998</v>
      </c>
      <c r="C48">
        <v>0.51082251099999998</v>
      </c>
      <c r="D48">
        <f>MEDIAN(Table1[[#This Row],[f-measure (1)]],Table1[[#This Row],[f-measure (2)]])</f>
        <v>0.51082251099999998</v>
      </c>
      <c r="E48">
        <v>9483905</v>
      </c>
      <c r="F48">
        <v>9296230</v>
      </c>
      <c r="G48">
        <f>MEDIAN(Table1[[#This Row],[time (1)]],Table1[[#This Row],[time (2)]])</f>
        <v>9390067.5</v>
      </c>
      <c r="H48">
        <f>Table1[[#This Row],[time (ms)]]/1000/60</f>
        <v>156.50112499999997</v>
      </c>
      <c r="I48">
        <f>Table1[[#This Row],[time]]/60</f>
        <v>2.6083520833333327</v>
      </c>
      <c r="J48">
        <f>Table1[[#This Row],[minutes]]/60</f>
        <v>4.3472534722222213E-2</v>
      </c>
    </row>
    <row r="49" spans="1:10" x14ac:dyDescent="0.2">
      <c r="A49" s="1">
        <v>14</v>
      </c>
      <c r="B49">
        <v>0.51282051299999998</v>
      </c>
      <c r="C49">
        <v>0.51282051299999998</v>
      </c>
      <c r="D49">
        <f>MEDIAN(Table1[[#This Row],[f-measure (1)]],Table1[[#This Row],[f-measure (2)]])</f>
        <v>0.51282051299999998</v>
      </c>
      <c r="E49">
        <v>8607383</v>
      </c>
      <c r="F49">
        <v>8242407</v>
      </c>
      <c r="G49">
        <f>MEDIAN(Table1[[#This Row],[time (1)]],Table1[[#This Row],[time (2)]])</f>
        <v>8424895</v>
      </c>
      <c r="H49">
        <f>Table1[[#This Row],[time (ms)]]/1000/60</f>
        <v>140.41491666666667</v>
      </c>
      <c r="I49">
        <f>Table1[[#This Row],[time]]/60</f>
        <v>2.3402486111111114</v>
      </c>
      <c r="J49">
        <f>Table1[[#This Row],[minutes]]/60</f>
        <v>3.9004143518518525E-2</v>
      </c>
    </row>
    <row r="50" spans="1:10" x14ac:dyDescent="0.2">
      <c r="A50" s="1">
        <v>94</v>
      </c>
      <c r="B50">
        <v>0.51502145899999996</v>
      </c>
      <c r="C50">
        <v>0.51502145899999996</v>
      </c>
      <c r="D50">
        <f>MEDIAN(Table1[[#This Row],[f-measure (1)]],Table1[[#This Row],[f-measure (2)]])</f>
        <v>0.51502145899999996</v>
      </c>
      <c r="E50">
        <v>3498617</v>
      </c>
      <c r="F50">
        <v>6508057</v>
      </c>
      <c r="G50">
        <f>MEDIAN(Table1[[#This Row],[time (1)]],Table1[[#This Row],[time (2)]])</f>
        <v>5003337</v>
      </c>
      <c r="H50">
        <f>Table1[[#This Row],[time (ms)]]/1000/60</f>
        <v>83.388950000000008</v>
      </c>
      <c r="I50">
        <f>Table1[[#This Row],[time]]/60</f>
        <v>1.3898158333333335</v>
      </c>
      <c r="J50">
        <f>Table1[[#This Row],[minutes]]/60</f>
        <v>2.3163597222222224E-2</v>
      </c>
    </row>
    <row r="51" spans="1:10" x14ac:dyDescent="0.2">
      <c r="A51" s="1">
        <v>16</v>
      </c>
      <c r="B51">
        <v>0.51502145899999996</v>
      </c>
      <c r="C51">
        <v>0.51502145899999996</v>
      </c>
      <c r="D51">
        <f>MEDIAN(Table1[[#This Row],[f-measure (1)]],Table1[[#This Row],[f-measure (2)]])</f>
        <v>0.51502145899999996</v>
      </c>
      <c r="E51">
        <v>8461160</v>
      </c>
      <c r="F51">
        <v>8232947</v>
      </c>
      <c r="G51">
        <f>MEDIAN(Table1[[#This Row],[time (1)]],Table1[[#This Row],[time (2)]])</f>
        <v>8347053.5</v>
      </c>
      <c r="H51">
        <f>Table1[[#This Row],[time (ms)]]/1000/60</f>
        <v>139.11755833333333</v>
      </c>
      <c r="I51">
        <f>Table1[[#This Row],[time]]/60</f>
        <v>2.3186259722222222</v>
      </c>
      <c r="J51">
        <f>Table1[[#This Row],[minutes]]/60</f>
        <v>3.8643766203703703E-2</v>
      </c>
    </row>
    <row r="52" spans="1:10" x14ac:dyDescent="0.2">
      <c r="A52" s="1">
        <v>46</v>
      </c>
      <c r="B52">
        <v>0.51555555600000003</v>
      </c>
      <c r="C52">
        <v>0.51555555600000003</v>
      </c>
      <c r="D52">
        <f>MEDIAN(Table1[[#This Row],[f-measure (1)]],Table1[[#This Row],[f-measure (2)]])</f>
        <v>0.51555555600000003</v>
      </c>
      <c r="E52">
        <v>9381934</v>
      </c>
      <c r="F52">
        <v>5668393</v>
      </c>
      <c r="G52">
        <f>MEDIAN(Table1[[#This Row],[time (1)]],Table1[[#This Row],[time (2)]])</f>
        <v>7525163.5</v>
      </c>
      <c r="H52">
        <f>Table1[[#This Row],[time (ms)]]/1000/60</f>
        <v>125.41939166666666</v>
      </c>
      <c r="I52">
        <f>Table1[[#This Row],[time]]/60</f>
        <v>2.0903231944444443</v>
      </c>
      <c r="J52">
        <f>Table1[[#This Row],[minutes]]/60</f>
        <v>3.4838719907407403E-2</v>
      </c>
    </row>
    <row r="53" spans="1:10" x14ac:dyDescent="0.2">
      <c r="A53" s="1">
        <v>36</v>
      </c>
      <c r="B53">
        <v>0.51914893600000001</v>
      </c>
      <c r="C53">
        <v>0.51914893600000001</v>
      </c>
      <c r="D53">
        <f>MEDIAN(Table1[[#This Row],[f-measure (1)]],Table1[[#This Row],[f-measure (2)]])</f>
        <v>0.51914893600000001</v>
      </c>
      <c r="E53">
        <v>4957605</v>
      </c>
      <c r="F53">
        <v>2673577</v>
      </c>
      <c r="G53">
        <f>MEDIAN(Table1[[#This Row],[time (1)]],Table1[[#This Row],[time (2)]])</f>
        <v>3815591</v>
      </c>
      <c r="H53">
        <f>Table1[[#This Row],[time (ms)]]/1000/60</f>
        <v>63.593183333333329</v>
      </c>
      <c r="I53">
        <f>Table1[[#This Row],[time]]/60</f>
        <v>1.0598863888888888</v>
      </c>
      <c r="J53">
        <f>Table1[[#This Row],[minutes]]/60</f>
        <v>1.7664773148148145E-2</v>
      </c>
    </row>
    <row r="54" spans="1:10" x14ac:dyDescent="0.2">
      <c r="A54" s="1">
        <v>57</v>
      </c>
      <c r="B54">
        <v>0.51754385999999997</v>
      </c>
      <c r="C54">
        <v>0.52401746699999996</v>
      </c>
      <c r="D54">
        <f>MEDIAN(Table1[[#This Row],[f-measure (1)]],Table1[[#This Row],[f-measure (2)]])</f>
        <v>0.52078066349999996</v>
      </c>
      <c r="E54">
        <v>9008468</v>
      </c>
      <c r="F54">
        <v>5308315</v>
      </c>
      <c r="G54">
        <f>MEDIAN(Table1[[#This Row],[time (1)]],Table1[[#This Row],[time (2)]])</f>
        <v>7158391.5</v>
      </c>
      <c r="H54">
        <f>Table1[[#This Row],[time (ms)]]/1000/60</f>
        <v>119.30652499999999</v>
      </c>
      <c r="I54">
        <f>Table1[[#This Row],[time]]/60</f>
        <v>1.9884420833333332</v>
      </c>
      <c r="J54">
        <f>Table1[[#This Row],[minutes]]/60</f>
        <v>3.3140701388888888E-2</v>
      </c>
    </row>
    <row r="55" spans="1:10" x14ac:dyDescent="0.2">
      <c r="A55" s="1">
        <v>98</v>
      </c>
      <c r="B55">
        <v>0.52320675100000003</v>
      </c>
      <c r="C55">
        <v>0.52320675100000003</v>
      </c>
      <c r="D55">
        <f>MEDIAN(Table1[[#This Row],[f-measure (1)]],Table1[[#This Row],[f-measure (2)]])</f>
        <v>0.52320675100000003</v>
      </c>
      <c r="E55">
        <v>9530260</v>
      </c>
      <c r="F55">
        <v>9223920</v>
      </c>
      <c r="G55">
        <f>MEDIAN(Table1[[#This Row],[time (1)]],Table1[[#This Row],[time (2)]])</f>
        <v>9377090</v>
      </c>
      <c r="H55">
        <f>Table1[[#This Row],[time (ms)]]/1000/60</f>
        <v>156.28483333333332</v>
      </c>
      <c r="I55">
        <f>Table1[[#This Row],[time]]/60</f>
        <v>2.6047472222222221</v>
      </c>
      <c r="J55">
        <f>Table1[[#This Row],[minutes]]/60</f>
        <v>4.3412453703703703E-2</v>
      </c>
    </row>
    <row r="56" spans="1:10" x14ac:dyDescent="0.2">
      <c r="A56" s="1">
        <v>4</v>
      </c>
      <c r="B56">
        <v>0.52863436100000005</v>
      </c>
      <c r="C56">
        <v>0.52863436100000005</v>
      </c>
      <c r="D56">
        <f>MEDIAN(Table1[[#This Row],[f-measure (1)]],Table1[[#This Row],[f-measure (2)]])</f>
        <v>0.52863436100000005</v>
      </c>
      <c r="E56">
        <v>14113145</v>
      </c>
      <c r="F56">
        <v>10523086</v>
      </c>
      <c r="G56">
        <f>MEDIAN(Table1[[#This Row],[time (1)]],Table1[[#This Row],[time (2)]])</f>
        <v>12318115.5</v>
      </c>
      <c r="H56">
        <f>Table1[[#This Row],[time (ms)]]/1000/60</f>
        <v>205.30192500000001</v>
      </c>
      <c r="I56">
        <f>Table1[[#This Row],[time]]/60</f>
        <v>3.42169875</v>
      </c>
      <c r="J56">
        <f>Table1[[#This Row],[minutes]]/60</f>
        <v>5.7028312499999997E-2</v>
      </c>
    </row>
    <row r="57" spans="1:10" x14ac:dyDescent="0.2">
      <c r="A57" s="1">
        <v>93</v>
      </c>
      <c r="B57">
        <v>0.52941176499999998</v>
      </c>
      <c r="C57">
        <v>0.52941176499999998</v>
      </c>
      <c r="D57">
        <f>MEDIAN(Table1[[#This Row],[f-measure (1)]],Table1[[#This Row],[f-measure (2)]])</f>
        <v>0.52941176499999998</v>
      </c>
      <c r="E57">
        <v>6232974</v>
      </c>
      <c r="F57">
        <v>10273279</v>
      </c>
      <c r="G57">
        <f>MEDIAN(Table1[[#This Row],[time (1)]],Table1[[#This Row],[time (2)]])</f>
        <v>8253126.5</v>
      </c>
      <c r="H57">
        <f>Table1[[#This Row],[time (ms)]]/1000/60</f>
        <v>137.55210833333334</v>
      </c>
      <c r="I57">
        <f>Table1[[#This Row],[time]]/60</f>
        <v>2.2925351388888888</v>
      </c>
      <c r="J57">
        <f>Table1[[#This Row],[minutes]]/60</f>
        <v>3.8208918981481481E-2</v>
      </c>
    </row>
    <row r="58" spans="1:10" x14ac:dyDescent="0.2">
      <c r="A58" s="1">
        <v>76</v>
      </c>
      <c r="B58">
        <v>0.53164557000000001</v>
      </c>
      <c r="C58">
        <v>0.53164557000000001</v>
      </c>
      <c r="D58">
        <f>MEDIAN(Table1[[#This Row],[f-measure (1)]],Table1[[#This Row],[f-measure (2)]])</f>
        <v>0.53164557000000001</v>
      </c>
      <c r="E58">
        <v>6175129</v>
      </c>
      <c r="F58">
        <v>3948096</v>
      </c>
      <c r="G58">
        <f>MEDIAN(Table1[[#This Row],[time (1)]],Table1[[#This Row],[time (2)]])</f>
        <v>5061612.5</v>
      </c>
      <c r="H58">
        <f>Table1[[#This Row],[time (ms)]]/1000/60</f>
        <v>84.360208333333333</v>
      </c>
      <c r="I58">
        <f>Table1[[#This Row],[time]]/60</f>
        <v>1.4060034722222221</v>
      </c>
      <c r="J58">
        <f>Table1[[#This Row],[minutes]]/60</f>
        <v>2.3433391203703701E-2</v>
      </c>
    </row>
    <row r="59" spans="1:10" x14ac:dyDescent="0.2">
      <c r="A59" s="1">
        <v>59</v>
      </c>
      <c r="B59">
        <v>0.53164557000000001</v>
      </c>
      <c r="C59">
        <v>0.53164557000000001</v>
      </c>
      <c r="D59">
        <f>MEDIAN(Table1[[#This Row],[f-measure (1)]],Table1[[#This Row],[f-measure (2)]])</f>
        <v>0.53164557000000001</v>
      </c>
      <c r="E59">
        <v>12109552</v>
      </c>
      <c r="F59">
        <v>6472732</v>
      </c>
      <c r="G59">
        <f>MEDIAN(Table1[[#This Row],[time (1)]],Table1[[#This Row],[time (2)]])</f>
        <v>9291142</v>
      </c>
      <c r="H59">
        <f>Table1[[#This Row],[time (ms)]]/1000/60</f>
        <v>154.85236666666665</v>
      </c>
      <c r="I59">
        <f>Table1[[#This Row],[time]]/60</f>
        <v>2.5808727777777776</v>
      </c>
      <c r="J59">
        <f>Table1[[#This Row],[minutes]]/60</f>
        <v>4.3014546296296294E-2</v>
      </c>
    </row>
    <row r="60" spans="1:10" x14ac:dyDescent="0.2">
      <c r="A60" s="1">
        <v>54</v>
      </c>
      <c r="B60">
        <v>0.53218884099999997</v>
      </c>
      <c r="C60">
        <v>0.53218884099999997</v>
      </c>
      <c r="D60">
        <f>MEDIAN(Table1[[#This Row],[f-measure (1)]],Table1[[#This Row],[f-measure (2)]])</f>
        <v>0.53218884099999997</v>
      </c>
      <c r="E60">
        <v>12172149</v>
      </c>
      <c r="F60">
        <v>6393712</v>
      </c>
      <c r="G60">
        <f>MEDIAN(Table1[[#This Row],[time (1)]],Table1[[#This Row],[time (2)]])</f>
        <v>9282930.5</v>
      </c>
      <c r="H60">
        <f>Table1[[#This Row],[time (ms)]]/1000/60</f>
        <v>154.71550833333333</v>
      </c>
      <c r="I60">
        <f>Table1[[#This Row],[time]]/60</f>
        <v>2.5785918055555554</v>
      </c>
      <c r="J60">
        <f>Table1[[#This Row],[minutes]]/60</f>
        <v>4.2976530092592592E-2</v>
      </c>
    </row>
    <row r="61" spans="1:10" x14ac:dyDescent="0.2">
      <c r="A61" s="1">
        <v>7</v>
      </c>
      <c r="B61">
        <v>0.53333333299999997</v>
      </c>
      <c r="C61">
        <v>0.53333333299999997</v>
      </c>
      <c r="D61">
        <f>MEDIAN(Table1[[#This Row],[f-measure (1)]],Table1[[#This Row],[f-measure (2)]])</f>
        <v>0.53333333299999997</v>
      </c>
      <c r="E61">
        <v>4916458</v>
      </c>
      <c r="F61">
        <v>6555870</v>
      </c>
      <c r="G61">
        <f>MEDIAN(Table1[[#This Row],[time (1)]],Table1[[#This Row],[time (2)]])</f>
        <v>5736164</v>
      </c>
      <c r="H61">
        <f>Table1[[#This Row],[time (ms)]]/1000/60</f>
        <v>95.602733333333333</v>
      </c>
      <c r="I61">
        <f>Table1[[#This Row],[time]]/60</f>
        <v>1.5933788888888889</v>
      </c>
      <c r="J61">
        <f>Table1[[#This Row],[minutes]]/60</f>
        <v>2.6556314814814814E-2</v>
      </c>
    </row>
    <row r="62" spans="1:10" x14ac:dyDescent="0.2">
      <c r="A62" s="1">
        <v>68</v>
      </c>
      <c r="B62">
        <v>0.53913043500000002</v>
      </c>
      <c r="C62">
        <v>0.53913043500000002</v>
      </c>
      <c r="D62">
        <f>MEDIAN(Table1[[#This Row],[f-measure (1)]],Table1[[#This Row],[f-measure (2)]])</f>
        <v>0.53913043500000002</v>
      </c>
      <c r="E62">
        <v>10230071</v>
      </c>
      <c r="F62">
        <v>7516574</v>
      </c>
      <c r="G62">
        <f>MEDIAN(Table1[[#This Row],[time (1)]],Table1[[#This Row],[time (2)]])</f>
        <v>8873322.5</v>
      </c>
      <c r="H62">
        <f>Table1[[#This Row],[time (ms)]]/1000/60</f>
        <v>147.88870833333334</v>
      </c>
      <c r="I62">
        <f>Table1[[#This Row],[time]]/60</f>
        <v>2.4648118055555557</v>
      </c>
      <c r="J62">
        <f>Table1[[#This Row],[minutes]]/60</f>
        <v>4.1080196759259259E-2</v>
      </c>
    </row>
    <row r="63" spans="1:10" x14ac:dyDescent="0.2">
      <c r="A63" s="1">
        <v>92</v>
      </c>
      <c r="B63">
        <v>0.53941908699999996</v>
      </c>
      <c r="C63">
        <v>0.53941908699999996</v>
      </c>
      <c r="D63">
        <f>MEDIAN(Table1[[#This Row],[f-measure (1)]],Table1[[#This Row],[f-measure (2)]])</f>
        <v>0.53941908699999996</v>
      </c>
      <c r="E63">
        <v>2180084</v>
      </c>
      <c r="F63">
        <v>3609693</v>
      </c>
      <c r="G63">
        <f>MEDIAN(Table1[[#This Row],[time (1)]],Table1[[#This Row],[time (2)]])</f>
        <v>2894888.5</v>
      </c>
      <c r="H63">
        <f>Table1[[#This Row],[time (ms)]]/1000/60</f>
        <v>48.248141666666669</v>
      </c>
      <c r="I63">
        <f>Table1[[#This Row],[time]]/60</f>
        <v>0.80413569444444444</v>
      </c>
      <c r="J63">
        <f>Table1[[#This Row],[minutes]]/60</f>
        <v>1.3402261574074073E-2</v>
      </c>
    </row>
    <row r="64" spans="1:10" x14ac:dyDescent="0.2">
      <c r="A64" s="1">
        <v>24</v>
      </c>
      <c r="B64">
        <v>0.54393305400000003</v>
      </c>
      <c r="C64">
        <v>0.53781512600000003</v>
      </c>
      <c r="D64">
        <f>MEDIAN(Table1[[#This Row],[f-measure (1)]],Table1[[#This Row],[f-measure (2)]])</f>
        <v>0.54087408999999997</v>
      </c>
      <c r="E64">
        <v>6052047</v>
      </c>
      <c r="F64">
        <v>7092877</v>
      </c>
      <c r="G64">
        <f>MEDIAN(Table1[[#This Row],[time (1)]],Table1[[#This Row],[time (2)]])</f>
        <v>6572462</v>
      </c>
      <c r="H64">
        <f>Table1[[#This Row],[time (ms)]]/1000/60</f>
        <v>109.54103333333335</v>
      </c>
      <c r="I64">
        <f>Table1[[#This Row],[time]]/60</f>
        <v>1.8256838888888891</v>
      </c>
      <c r="J64">
        <f>Table1[[#This Row],[minutes]]/60</f>
        <v>3.0428064814814818E-2</v>
      </c>
    </row>
    <row r="65" spans="1:10" x14ac:dyDescent="0.2">
      <c r="A65" s="1">
        <v>66</v>
      </c>
      <c r="B65">
        <v>0.54098360700000003</v>
      </c>
      <c r="C65">
        <v>0.54098360700000003</v>
      </c>
      <c r="D65">
        <f>MEDIAN(Table1[[#This Row],[f-measure (1)]],Table1[[#This Row],[f-measure (2)]])</f>
        <v>0.54098360700000003</v>
      </c>
      <c r="E65">
        <v>9564311</v>
      </c>
      <c r="F65">
        <v>6829123</v>
      </c>
      <c r="G65">
        <f>MEDIAN(Table1[[#This Row],[time (1)]],Table1[[#This Row],[time (2)]])</f>
        <v>8196717</v>
      </c>
      <c r="H65">
        <f>Table1[[#This Row],[time (ms)]]/1000/60</f>
        <v>136.61195000000001</v>
      </c>
      <c r="I65">
        <f>Table1[[#This Row],[time]]/60</f>
        <v>2.2768658333333334</v>
      </c>
      <c r="J65">
        <f>Table1[[#This Row],[minutes]]/60</f>
        <v>3.7947763888888889E-2</v>
      </c>
    </row>
    <row r="66" spans="1:10" x14ac:dyDescent="0.2">
      <c r="A66" s="1">
        <v>65</v>
      </c>
      <c r="B66">
        <v>0.54222222200000003</v>
      </c>
      <c r="C66">
        <v>0.54222222200000003</v>
      </c>
      <c r="D66">
        <f>MEDIAN(Table1[[#This Row],[f-measure (1)]],Table1[[#This Row],[f-measure (2)]])</f>
        <v>0.54222222200000003</v>
      </c>
      <c r="E66">
        <v>6211811</v>
      </c>
      <c r="F66">
        <v>4135364</v>
      </c>
      <c r="G66">
        <f>MEDIAN(Table1[[#This Row],[time (1)]],Table1[[#This Row],[time (2)]])</f>
        <v>5173587.5</v>
      </c>
      <c r="H66">
        <f>Table1[[#This Row],[time (ms)]]/1000/60</f>
        <v>86.226458333333326</v>
      </c>
      <c r="I66">
        <f>Table1[[#This Row],[time]]/60</f>
        <v>1.4371076388888888</v>
      </c>
      <c r="J66">
        <f>Table1[[#This Row],[minutes]]/60</f>
        <v>2.3951793981481482E-2</v>
      </c>
    </row>
    <row r="67" spans="1:10" x14ac:dyDescent="0.2">
      <c r="A67" s="1">
        <v>88</v>
      </c>
      <c r="B67">
        <v>0.54310344799999999</v>
      </c>
      <c r="C67">
        <v>0.54310344799999999</v>
      </c>
      <c r="D67">
        <f>MEDIAN(Table1[[#This Row],[f-measure (1)]],Table1[[#This Row],[f-measure (2)]])</f>
        <v>0.54310344799999999</v>
      </c>
      <c r="E67">
        <v>2282020</v>
      </c>
      <c r="F67">
        <v>4072748</v>
      </c>
      <c r="G67">
        <f>MEDIAN(Table1[[#This Row],[time (1)]],Table1[[#This Row],[time (2)]])</f>
        <v>3177384</v>
      </c>
      <c r="H67">
        <f>Table1[[#This Row],[time (ms)]]/1000/60</f>
        <v>52.956400000000002</v>
      </c>
      <c r="I67">
        <f>Table1[[#This Row],[time]]/60</f>
        <v>0.88260666666666665</v>
      </c>
      <c r="J67">
        <f>Table1[[#This Row],[minutes]]/60</f>
        <v>1.4710111111111111E-2</v>
      </c>
    </row>
    <row r="68" spans="1:10" x14ac:dyDescent="0.2">
      <c r="A68" s="1">
        <v>11</v>
      </c>
      <c r="B68">
        <v>0.54310344799999999</v>
      </c>
      <c r="C68">
        <v>0.54310344799999999</v>
      </c>
      <c r="D68">
        <f>MEDIAN(Table1[[#This Row],[f-measure (1)]],Table1[[#This Row],[f-measure (2)]])</f>
        <v>0.54310344799999999</v>
      </c>
      <c r="E68">
        <v>5455671</v>
      </c>
      <c r="F68">
        <v>6848529</v>
      </c>
      <c r="G68">
        <f>MEDIAN(Table1[[#This Row],[time (1)]],Table1[[#This Row],[time (2)]])</f>
        <v>6152100</v>
      </c>
      <c r="H68">
        <f>Table1[[#This Row],[time (ms)]]/1000/60</f>
        <v>102.53500000000001</v>
      </c>
      <c r="I68">
        <f>Table1[[#This Row],[time]]/60</f>
        <v>1.7089166666666669</v>
      </c>
      <c r="J68">
        <f>Table1[[#This Row],[minutes]]/60</f>
        <v>2.8481944444444449E-2</v>
      </c>
    </row>
    <row r="69" spans="1:10" x14ac:dyDescent="0.2">
      <c r="A69" s="1">
        <v>73</v>
      </c>
      <c r="B69">
        <v>0.54393305400000003</v>
      </c>
      <c r="C69">
        <v>0.54393305400000003</v>
      </c>
      <c r="D69">
        <f>MEDIAN(Table1[[#This Row],[f-measure (1)]],Table1[[#This Row],[f-measure (2)]])</f>
        <v>0.54393305400000003</v>
      </c>
      <c r="E69">
        <v>5617456</v>
      </c>
      <c r="F69">
        <v>4282926</v>
      </c>
      <c r="G69">
        <f>MEDIAN(Table1[[#This Row],[time (1)]],Table1[[#This Row],[time (2)]])</f>
        <v>4950191</v>
      </c>
      <c r="H69">
        <f>Table1[[#This Row],[time (ms)]]/1000/60</f>
        <v>82.503183333333325</v>
      </c>
      <c r="I69">
        <f>Table1[[#This Row],[time]]/60</f>
        <v>1.3750530555555553</v>
      </c>
      <c r="J69">
        <f>Table1[[#This Row],[minutes]]/60</f>
        <v>2.2917550925925921E-2</v>
      </c>
    </row>
    <row r="70" spans="1:10" x14ac:dyDescent="0.2">
      <c r="A70" s="1">
        <v>102</v>
      </c>
      <c r="B70">
        <v>0.550218341</v>
      </c>
      <c r="C70">
        <v>0.54385964899999995</v>
      </c>
      <c r="D70">
        <f>MEDIAN(Table1[[#This Row],[f-measure (1)]],Table1[[#This Row],[f-measure (2)]])</f>
        <v>0.54703899499999997</v>
      </c>
      <c r="E70">
        <v>2180216</v>
      </c>
      <c r="F70">
        <v>3645307</v>
      </c>
      <c r="G70">
        <f>MEDIAN(Table1[[#This Row],[time (1)]],Table1[[#This Row],[time (2)]])</f>
        <v>2912761.5</v>
      </c>
      <c r="H70">
        <f>Table1[[#This Row],[time (ms)]]/1000/60</f>
        <v>48.546025</v>
      </c>
      <c r="I70">
        <f>Table1[[#This Row],[time]]/60</f>
        <v>0.80910041666666666</v>
      </c>
      <c r="J70">
        <f>Table1[[#This Row],[minutes]]/60</f>
        <v>1.3485006944444444E-2</v>
      </c>
    </row>
    <row r="71" spans="1:10" x14ac:dyDescent="0.2">
      <c r="A71" s="1">
        <v>27</v>
      </c>
      <c r="B71">
        <v>0.55230125500000005</v>
      </c>
      <c r="C71">
        <v>0.54621848699999997</v>
      </c>
      <c r="D71">
        <f>MEDIAN(Table1[[#This Row],[f-measure (1)]],Table1[[#This Row],[f-measure (2)]])</f>
        <v>0.54925987100000007</v>
      </c>
      <c r="E71">
        <v>14964846</v>
      </c>
      <c r="F71">
        <v>12014587</v>
      </c>
      <c r="G71">
        <f>MEDIAN(Table1[[#This Row],[time (1)]],Table1[[#This Row],[time (2)]])</f>
        <v>13489716.5</v>
      </c>
      <c r="H71">
        <f>Table1[[#This Row],[time (ms)]]/1000/60</f>
        <v>224.82860833333334</v>
      </c>
      <c r="I71">
        <f>Table1[[#This Row],[time]]/60</f>
        <v>3.7471434722222221</v>
      </c>
      <c r="J71">
        <f>Table1[[#This Row],[minutes]]/60</f>
        <v>6.2452391203703703E-2</v>
      </c>
    </row>
    <row r="72" spans="1:10" x14ac:dyDescent="0.2">
      <c r="A72" s="1">
        <v>97</v>
      </c>
      <c r="B72">
        <v>0.55601659800000003</v>
      </c>
      <c r="C72">
        <v>0.55601659800000003</v>
      </c>
      <c r="D72">
        <f>MEDIAN(Table1[[#This Row],[f-measure (1)]],Table1[[#This Row],[f-measure (2)]])</f>
        <v>0.55601659800000003</v>
      </c>
      <c r="E72">
        <v>5623310</v>
      </c>
      <c r="F72">
        <v>4519394</v>
      </c>
      <c r="G72">
        <f>MEDIAN(Table1[[#This Row],[time (1)]],Table1[[#This Row],[time (2)]])</f>
        <v>5071352</v>
      </c>
      <c r="H72">
        <f>Table1[[#This Row],[time (ms)]]/1000/60</f>
        <v>84.522533333333328</v>
      </c>
      <c r="I72">
        <f>Table1[[#This Row],[time]]/60</f>
        <v>1.4087088888888888</v>
      </c>
      <c r="J72">
        <f>Table1[[#This Row],[minutes]]/60</f>
        <v>2.3478481481481479E-2</v>
      </c>
    </row>
    <row r="73" spans="1:10" x14ac:dyDescent="0.2">
      <c r="A73" s="1">
        <v>58</v>
      </c>
      <c r="B73">
        <v>0.55601659800000003</v>
      </c>
      <c r="C73">
        <v>0.55601659800000003</v>
      </c>
      <c r="D73">
        <f>MEDIAN(Table1[[#This Row],[f-measure (1)]],Table1[[#This Row],[f-measure (2)]])</f>
        <v>0.55601659800000003</v>
      </c>
      <c r="E73">
        <v>8389263</v>
      </c>
      <c r="F73">
        <v>4394974</v>
      </c>
      <c r="G73">
        <f>MEDIAN(Table1[[#This Row],[time (1)]],Table1[[#This Row],[time (2)]])</f>
        <v>6392118.5</v>
      </c>
      <c r="H73">
        <f>Table1[[#This Row],[time (ms)]]/1000/60</f>
        <v>106.53530833333333</v>
      </c>
      <c r="I73">
        <f>Table1[[#This Row],[time]]/60</f>
        <v>1.7755884722222222</v>
      </c>
      <c r="J73">
        <f>Table1[[#This Row],[minutes]]/60</f>
        <v>2.9593141203703703E-2</v>
      </c>
    </row>
    <row r="74" spans="1:10" x14ac:dyDescent="0.2">
      <c r="A74" s="1">
        <v>13</v>
      </c>
      <c r="B74">
        <v>0.55696202500000003</v>
      </c>
      <c r="C74">
        <v>0.55932203400000002</v>
      </c>
      <c r="D74">
        <f>MEDIAN(Table1[[#This Row],[f-measure (1)]],Table1[[#This Row],[f-measure (2)]])</f>
        <v>0.55814202950000003</v>
      </c>
      <c r="E74">
        <v>5968629</v>
      </c>
      <c r="F74">
        <v>7052729</v>
      </c>
      <c r="G74">
        <f>MEDIAN(Table1[[#This Row],[time (1)]],Table1[[#This Row],[time (2)]])</f>
        <v>6510679</v>
      </c>
      <c r="H74">
        <f>Table1[[#This Row],[time (ms)]]/1000/60</f>
        <v>108.51131666666667</v>
      </c>
      <c r="I74">
        <f>Table1[[#This Row],[time]]/60</f>
        <v>1.8085219444444445</v>
      </c>
      <c r="J74">
        <f>Table1[[#This Row],[minutes]]/60</f>
        <v>3.0142032407407409E-2</v>
      </c>
    </row>
    <row r="75" spans="1:10" x14ac:dyDescent="0.2">
      <c r="A75" s="1">
        <v>74</v>
      </c>
      <c r="B75">
        <v>0.55833333299999999</v>
      </c>
      <c r="C75">
        <v>0.55833333299999999</v>
      </c>
      <c r="D75">
        <f>MEDIAN(Table1[[#This Row],[f-measure (1)]],Table1[[#This Row],[f-measure (2)]])</f>
        <v>0.55833333299999999</v>
      </c>
      <c r="E75">
        <v>9420097</v>
      </c>
      <c r="F75">
        <v>6627394</v>
      </c>
      <c r="G75">
        <f>MEDIAN(Table1[[#This Row],[time (1)]],Table1[[#This Row],[time (2)]])</f>
        <v>8023745.5</v>
      </c>
      <c r="H75">
        <f>Table1[[#This Row],[time (ms)]]/1000/60</f>
        <v>133.72909166666668</v>
      </c>
      <c r="I75">
        <f>Table1[[#This Row],[time]]/60</f>
        <v>2.2288181944444445</v>
      </c>
      <c r="J75">
        <f>Table1[[#This Row],[minutes]]/60</f>
        <v>3.7146969907407408E-2</v>
      </c>
    </row>
    <row r="76" spans="1:10" x14ac:dyDescent="0.2">
      <c r="A76" s="1">
        <v>35</v>
      </c>
      <c r="B76">
        <v>0.56034482799999996</v>
      </c>
      <c r="C76">
        <v>0.56034482799999996</v>
      </c>
      <c r="D76">
        <f>MEDIAN(Table1[[#This Row],[f-measure (1)]],Table1[[#This Row],[f-measure (2)]])</f>
        <v>0.56034482799999996</v>
      </c>
      <c r="E76">
        <v>5641068</v>
      </c>
      <c r="F76">
        <v>3045335</v>
      </c>
      <c r="G76">
        <f>MEDIAN(Table1[[#This Row],[time (1)]],Table1[[#This Row],[time (2)]])</f>
        <v>4343201.5</v>
      </c>
      <c r="H76">
        <f>Table1[[#This Row],[time (ms)]]/1000/60</f>
        <v>72.386691666666664</v>
      </c>
      <c r="I76">
        <f>Table1[[#This Row],[time]]/60</f>
        <v>1.2064448611111112</v>
      </c>
      <c r="J76">
        <f>Table1[[#This Row],[minutes]]/60</f>
        <v>2.0107414351851854E-2</v>
      </c>
    </row>
    <row r="77" spans="1:10" x14ac:dyDescent="0.2">
      <c r="A77" s="1">
        <v>18</v>
      </c>
      <c r="B77">
        <v>0.567901235</v>
      </c>
      <c r="C77">
        <v>0.55601659800000003</v>
      </c>
      <c r="D77">
        <f>MEDIAN(Table1[[#This Row],[f-measure (1)]],Table1[[#This Row],[f-measure (2)]])</f>
        <v>0.56195891650000007</v>
      </c>
      <c r="E77">
        <v>8042817</v>
      </c>
      <c r="F77">
        <v>8201235</v>
      </c>
      <c r="G77">
        <f>MEDIAN(Table1[[#This Row],[time (1)]],Table1[[#This Row],[time (2)]])</f>
        <v>8122026</v>
      </c>
      <c r="H77">
        <f>Table1[[#This Row],[time (ms)]]/1000/60</f>
        <v>135.36709999999999</v>
      </c>
      <c r="I77">
        <f>Table1[[#This Row],[time]]/60</f>
        <v>2.2561183333333332</v>
      </c>
      <c r="J77">
        <f>Table1[[#This Row],[minutes]]/60</f>
        <v>3.7601972222222217E-2</v>
      </c>
    </row>
    <row r="78" spans="1:10" x14ac:dyDescent="0.2">
      <c r="A78" s="1">
        <v>37</v>
      </c>
      <c r="B78">
        <v>0.56198347100000001</v>
      </c>
      <c r="C78">
        <v>0.56198347100000001</v>
      </c>
      <c r="D78">
        <f>MEDIAN(Table1[[#This Row],[f-measure (1)]],Table1[[#This Row],[f-measure (2)]])</f>
        <v>0.56198347100000001</v>
      </c>
      <c r="E78">
        <v>5117928</v>
      </c>
      <c r="F78">
        <v>2741194</v>
      </c>
      <c r="G78">
        <f>MEDIAN(Table1[[#This Row],[time (1)]],Table1[[#This Row],[time (2)]])</f>
        <v>3929561</v>
      </c>
      <c r="H78">
        <f>Table1[[#This Row],[time (ms)]]/1000/60</f>
        <v>65.492683333333332</v>
      </c>
      <c r="I78">
        <f>Table1[[#This Row],[time]]/60</f>
        <v>1.0915447222222221</v>
      </c>
      <c r="J78">
        <f>Table1[[#This Row],[minutes]]/60</f>
        <v>1.8192412037037035E-2</v>
      </c>
    </row>
    <row r="79" spans="1:10" x14ac:dyDescent="0.2">
      <c r="A79" s="1">
        <v>53</v>
      </c>
      <c r="B79">
        <v>0.56198347100000001</v>
      </c>
      <c r="C79">
        <v>0.56198347100000001</v>
      </c>
      <c r="D79">
        <f>MEDIAN(Table1[[#This Row],[f-measure (1)]],Table1[[#This Row],[f-measure (2)]])</f>
        <v>0.56198347100000001</v>
      </c>
      <c r="E79">
        <v>7158409</v>
      </c>
      <c r="F79">
        <v>3811254</v>
      </c>
      <c r="G79">
        <f>MEDIAN(Table1[[#This Row],[time (1)]],Table1[[#This Row],[time (2)]])</f>
        <v>5484831.5</v>
      </c>
      <c r="H79">
        <f>Table1[[#This Row],[time (ms)]]/1000/60</f>
        <v>91.413858333333337</v>
      </c>
      <c r="I79">
        <f>Table1[[#This Row],[time]]/60</f>
        <v>1.5235643055555557</v>
      </c>
      <c r="J79">
        <f>Table1[[#This Row],[minutes]]/60</f>
        <v>2.5392738425925928E-2</v>
      </c>
    </row>
    <row r="80" spans="1:10" x14ac:dyDescent="0.2">
      <c r="A80" s="1">
        <v>61</v>
      </c>
      <c r="B80">
        <v>0.562248996</v>
      </c>
      <c r="C80">
        <v>0.562248996</v>
      </c>
      <c r="D80">
        <f>MEDIAN(Table1[[#This Row],[f-measure (1)]],Table1[[#This Row],[f-measure (2)]])</f>
        <v>0.562248996</v>
      </c>
      <c r="E80">
        <v>15982619</v>
      </c>
      <c r="F80">
        <v>14314038</v>
      </c>
      <c r="G80">
        <f>MEDIAN(Table1[[#This Row],[time (1)]],Table1[[#This Row],[time (2)]])</f>
        <v>15148328.5</v>
      </c>
      <c r="H80">
        <f>Table1[[#This Row],[time (ms)]]/1000/60</f>
        <v>252.47214166666666</v>
      </c>
      <c r="I80">
        <f>Table1[[#This Row],[time]]/60</f>
        <v>4.2078690277777779</v>
      </c>
      <c r="J80">
        <f>Table1[[#This Row],[minutes]]/60</f>
        <v>7.0131150462962963E-2</v>
      </c>
    </row>
    <row r="81" spans="1:10" x14ac:dyDescent="0.2">
      <c r="A81" s="1">
        <v>5</v>
      </c>
      <c r="B81">
        <v>0.56557376999999998</v>
      </c>
      <c r="C81">
        <v>0.55967078199999998</v>
      </c>
      <c r="D81">
        <f>MEDIAN(Table1[[#This Row],[f-measure (1)]],Table1[[#This Row],[f-measure (2)]])</f>
        <v>0.56262227599999992</v>
      </c>
      <c r="E81">
        <v>9364888</v>
      </c>
      <c r="F81">
        <v>9455548</v>
      </c>
      <c r="G81">
        <f>MEDIAN(Table1[[#This Row],[time (1)]],Table1[[#This Row],[time (2)]])</f>
        <v>9410218</v>
      </c>
      <c r="H81">
        <f>Table1[[#This Row],[time (ms)]]/1000/60</f>
        <v>156.83696666666668</v>
      </c>
      <c r="I81">
        <f>Table1[[#This Row],[time]]/60</f>
        <v>2.6139494444444447</v>
      </c>
      <c r="J81">
        <f>Table1[[#This Row],[minutes]]/60</f>
        <v>4.3565824074074076E-2</v>
      </c>
    </row>
    <row r="82" spans="1:10" x14ac:dyDescent="0.2">
      <c r="A82" s="1">
        <v>25</v>
      </c>
      <c r="B82">
        <v>0.56557376999999998</v>
      </c>
      <c r="C82">
        <v>0.56557376999999998</v>
      </c>
      <c r="D82">
        <f>MEDIAN(Table1[[#This Row],[f-measure (1)]],Table1[[#This Row],[f-measure (2)]])</f>
        <v>0.56557376999999998</v>
      </c>
      <c r="E82">
        <v>9151841</v>
      </c>
      <c r="F82">
        <v>8515619</v>
      </c>
      <c r="G82">
        <f>MEDIAN(Table1[[#This Row],[time (1)]],Table1[[#This Row],[time (2)]])</f>
        <v>8833730</v>
      </c>
      <c r="H82">
        <f>Table1[[#This Row],[time (ms)]]/1000/60</f>
        <v>147.22883333333331</v>
      </c>
      <c r="I82">
        <f>Table1[[#This Row],[time]]/60</f>
        <v>2.4538138888888885</v>
      </c>
      <c r="J82">
        <f>Table1[[#This Row],[minutes]]/60</f>
        <v>4.0896898148148141E-2</v>
      </c>
    </row>
    <row r="83" spans="1:10" x14ac:dyDescent="0.2">
      <c r="A83" s="1">
        <v>91</v>
      </c>
      <c r="B83">
        <v>0.567901235</v>
      </c>
      <c r="C83">
        <v>0.567901235</v>
      </c>
      <c r="D83">
        <f>MEDIAN(Table1[[#This Row],[f-measure (1)]],Table1[[#This Row],[f-measure (2)]])</f>
        <v>0.567901235</v>
      </c>
      <c r="E83">
        <v>3469523</v>
      </c>
      <c r="F83">
        <v>6554243</v>
      </c>
      <c r="G83">
        <f>MEDIAN(Table1[[#This Row],[time (1)]],Table1[[#This Row],[time (2)]])</f>
        <v>5011883</v>
      </c>
      <c r="H83">
        <f>Table1[[#This Row],[time (ms)]]/1000/60</f>
        <v>83.531383333333324</v>
      </c>
      <c r="I83">
        <f>Table1[[#This Row],[time]]/60</f>
        <v>1.3921897222222221</v>
      </c>
      <c r="J83">
        <f>Table1[[#This Row],[minutes]]/60</f>
        <v>2.3203162037037036E-2</v>
      </c>
    </row>
    <row r="84" spans="1:10" x14ac:dyDescent="0.2">
      <c r="A84" s="1">
        <v>101</v>
      </c>
      <c r="B84">
        <v>0.567901235</v>
      </c>
      <c r="C84">
        <v>0.567901235</v>
      </c>
      <c r="D84">
        <f>MEDIAN(Table1[[#This Row],[f-measure (1)]],Table1[[#This Row],[f-measure (2)]])</f>
        <v>0.567901235</v>
      </c>
      <c r="E84">
        <v>7519339</v>
      </c>
      <c r="F84">
        <v>6908452</v>
      </c>
      <c r="G84">
        <f>MEDIAN(Table1[[#This Row],[time (1)]],Table1[[#This Row],[time (2)]])</f>
        <v>7213895.5</v>
      </c>
      <c r="H84">
        <f>Table1[[#This Row],[time (ms)]]/1000/60</f>
        <v>120.23159166666666</v>
      </c>
      <c r="I84">
        <f>Table1[[#This Row],[time]]/60</f>
        <v>2.0038598611111111</v>
      </c>
      <c r="J84">
        <f>Table1[[#This Row],[minutes]]/60</f>
        <v>3.3397664351851854E-2</v>
      </c>
    </row>
    <row r="85" spans="1:10" x14ac:dyDescent="0.2">
      <c r="A85" s="1">
        <v>81</v>
      </c>
      <c r="B85">
        <v>0.567901235</v>
      </c>
      <c r="C85">
        <v>0.567901235</v>
      </c>
      <c r="D85">
        <f>MEDIAN(Table1[[#This Row],[f-measure (1)]],Table1[[#This Row],[f-measure (2)]])</f>
        <v>0.567901235</v>
      </c>
      <c r="E85">
        <v>8223312</v>
      </c>
      <c r="F85">
        <v>6292892</v>
      </c>
      <c r="G85">
        <f>MEDIAN(Table1[[#This Row],[time (1)]],Table1[[#This Row],[time (2)]])</f>
        <v>7258102</v>
      </c>
      <c r="H85">
        <f>Table1[[#This Row],[time (ms)]]/1000/60</f>
        <v>120.96836666666667</v>
      </c>
      <c r="I85">
        <f>Table1[[#This Row],[time]]/60</f>
        <v>2.0161394444444443</v>
      </c>
      <c r="J85">
        <f>Table1[[#This Row],[minutes]]/60</f>
        <v>3.3602324074074069E-2</v>
      </c>
    </row>
    <row r="86" spans="1:10" x14ac:dyDescent="0.2">
      <c r="A86" s="1">
        <v>71</v>
      </c>
      <c r="B86">
        <v>0.567901235</v>
      </c>
      <c r="C86">
        <v>0.567901235</v>
      </c>
      <c r="D86">
        <f>MEDIAN(Table1[[#This Row],[f-measure (1)]],Table1[[#This Row],[f-measure (2)]])</f>
        <v>0.567901235</v>
      </c>
      <c r="E86">
        <v>8987085</v>
      </c>
      <c r="F86">
        <v>6820132</v>
      </c>
      <c r="G86">
        <f>MEDIAN(Table1[[#This Row],[time (1)]],Table1[[#This Row],[time (2)]])</f>
        <v>7903608.5</v>
      </c>
      <c r="H86">
        <f>Table1[[#This Row],[time (ms)]]/1000/60</f>
        <v>131.72680833333334</v>
      </c>
      <c r="I86">
        <f>Table1[[#This Row],[time]]/60</f>
        <v>2.1954468055555556</v>
      </c>
      <c r="J86">
        <f>Table1[[#This Row],[minutes]]/60</f>
        <v>3.6590780092592597E-2</v>
      </c>
    </row>
    <row r="87" spans="1:10" x14ac:dyDescent="0.2">
      <c r="A87" s="1">
        <v>26</v>
      </c>
      <c r="B87">
        <v>0.57261410800000001</v>
      </c>
      <c r="C87">
        <v>0.57261410800000001</v>
      </c>
      <c r="D87">
        <f>MEDIAN(Table1[[#This Row],[f-measure (1)]],Table1[[#This Row],[f-measure (2)]])</f>
        <v>0.57261410800000001</v>
      </c>
      <c r="E87">
        <v>5673502</v>
      </c>
      <c r="F87">
        <v>6919452</v>
      </c>
      <c r="G87">
        <f>MEDIAN(Table1[[#This Row],[time (1)]],Table1[[#This Row],[time (2)]])</f>
        <v>6296477</v>
      </c>
      <c r="H87">
        <f>Table1[[#This Row],[time (ms)]]/1000/60</f>
        <v>104.94128333333333</v>
      </c>
      <c r="I87">
        <f>Table1[[#This Row],[time]]/60</f>
        <v>1.7490213888888888</v>
      </c>
      <c r="J87">
        <f>Table1[[#This Row],[minutes]]/60</f>
        <v>2.9150356481481478E-2</v>
      </c>
    </row>
    <row r="88" spans="1:10" x14ac:dyDescent="0.2">
      <c r="A88" s="1">
        <v>19</v>
      </c>
      <c r="B88">
        <v>0.57499999999999996</v>
      </c>
      <c r="C88">
        <v>0.57499999999999996</v>
      </c>
      <c r="D88">
        <f>MEDIAN(Table1[[#This Row],[f-measure (1)]],Table1[[#This Row],[f-measure (2)]])</f>
        <v>0.57499999999999996</v>
      </c>
      <c r="E88">
        <v>14153265</v>
      </c>
      <c r="F88">
        <v>10915023</v>
      </c>
      <c r="G88">
        <f>MEDIAN(Table1[[#This Row],[time (1)]],Table1[[#This Row],[time (2)]])</f>
        <v>12534144</v>
      </c>
      <c r="H88">
        <f>Table1[[#This Row],[time (ms)]]/1000/60</f>
        <v>208.9024</v>
      </c>
      <c r="I88">
        <f>Table1[[#This Row],[time]]/60</f>
        <v>3.4817066666666667</v>
      </c>
      <c r="J88">
        <f>Table1[[#This Row],[minutes]]/60</f>
        <v>5.8028444444444445E-2</v>
      </c>
    </row>
    <row r="89" spans="1:10" x14ac:dyDescent="0.2">
      <c r="A89" s="1">
        <v>87</v>
      </c>
      <c r="B89">
        <v>0.57740585799999999</v>
      </c>
      <c r="C89">
        <v>0.57383966200000003</v>
      </c>
      <c r="D89">
        <f>MEDIAN(Table1[[#This Row],[f-measure (1)]],Table1[[#This Row],[f-measure (2)]])</f>
        <v>0.57562276000000001</v>
      </c>
      <c r="E89">
        <v>3070362</v>
      </c>
      <c r="F89">
        <v>4609806</v>
      </c>
      <c r="G89">
        <f>MEDIAN(Table1[[#This Row],[time (1)]],Table1[[#This Row],[time (2)]])</f>
        <v>3840084</v>
      </c>
      <c r="H89">
        <f>Table1[[#This Row],[time (ms)]]/1000/60</f>
        <v>64.001400000000004</v>
      </c>
      <c r="I89">
        <f>Table1[[#This Row],[time]]/60</f>
        <v>1.0666900000000001</v>
      </c>
      <c r="J89">
        <f>Table1[[#This Row],[minutes]]/60</f>
        <v>1.7778166666666668E-2</v>
      </c>
    </row>
    <row r="90" spans="1:10" x14ac:dyDescent="0.2">
      <c r="A90" s="1">
        <v>42</v>
      </c>
      <c r="B90">
        <v>0.57740585799999999</v>
      </c>
      <c r="C90">
        <v>0.57740585799999999</v>
      </c>
      <c r="D90">
        <f>MEDIAN(Table1[[#This Row],[f-measure (1)]],Table1[[#This Row],[f-measure (2)]])</f>
        <v>0.57740585799999999</v>
      </c>
      <c r="E90">
        <v>6142225</v>
      </c>
      <c r="F90">
        <v>3113654</v>
      </c>
      <c r="G90">
        <f>MEDIAN(Table1[[#This Row],[time (1)]],Table1[[#This Row],[time (2)]])</f>
        <v>4627939.5</v>
      </c>
      <c r="H90">
        <f>Table1[[#This Row],[time (ms)]]/1000/60</f>
        <v>77.132325000000009</v>
      </c>
      <c r="I90">
        <f>Table1[[#This Row],[time]]/60</f>
        <v>1.2855387500000002</v>
      </c>
      <c r="J90">
        <f>Table1[[#This Row],[minutes]]/60</f>
        <v>2.1425645833333336E-2</v>
      </c>
    </row>
    <row r="91" spans="1:10" x14ac:dyDescent="0.2">
      <c r="A91" s="1">
        <v>72</v>
      </c>
      <c r="B91">
        <v>0.578723404</v>
      </c>
      <c r="C91">
        <v>0.578723404</v>
      </c>
      <c r="D91">
        <f>MEDIAN(Table1[[#This Row],[f-measure (1)]],Table1[[#This Row],[f-measure (2)]])</f>
        <v>0.578723404</v>
      </c>
      <c r="E91">
        <v>10319140</v>
      </c>
      <c r="F91">
        <v>7341859</v>
      </c>
      <c r="G91">
        <f>MEDIAN(Table1[[#This Row],[time (1)]],Table1[[#This Row],[time (2)]])</f>
        <v>8830499.5</v>
      </c>
      <c r="H91">
        <f>Table1[[#This Row],[time (ms)]]/1000/60</f>
        <v>147.17499166666667</v>
      </c>
      <c r="I91">
        <f>Table1[[#This Row],[time]]/60</f>
        <v>2.452916527777778</v>
      </c>
      <c r="J91">
        <f>Table1[[#This Row],[minutes]]/60</f>
        <v>4.0881942129629631E-2</v>
      </c>
    </row>
    <row r="92" spans="1:10" x14ac:dyDescent="0.2">
      <c r="A92" s="1">
        <v>83</v>
      </c>
      <c r="B92">
        <v>0.57983193300000002</v>
      </c>
      <c r="C92">
        <v>0.57983193300000002</v>
      </c>
      <c r="D92">
        <f>MEDIAN(Table1[[#This Row],[f-measure (1)]],Table1[[#This Row],[f-measure (2)]])</f>
        <v>0.57983193300000002</v>
      </c>
      <c r="E92">
        <v>9251268</v>
      </c>
      <c r="F92">
        <v>7757098</v>
      </c>
      <c r="G92">
        <f>MEDIAN(Table1[[#This Row],[time (1)]],Table1[[#This Row],[time (2)]])</f>
        <v>8504183</v>
      </c>
      <c r="H92">
        <f>Table1[[#This Row],[time (ms)]]/1000/60</f>
        <v>141.73638333333335</v>
      </c>
      <c r="I92">
        <f>Table1[[#This Row],[time]]/60</f>
        <v>2.3622730555555558</v>
      </c>
      <c r="J92">
        <f>Table1[[#This Row],[minutes]]/60</f>
        <v>3.9371217592592593E-2</v>
      </c>
    </row>
    <row r="93" spans="1:10" x14ac:dyDescent="0.2">
      <c r="A93" s="1">
        <v>51</v>
      </c>
      <c r="B93">
        <v>0.582677165</v>
      </c>
      <c r="C93">
        <v>0.582677165</v>
      </c>
      <c r="D93">
        <f>MEDIAN(Table1[[#This Row],[f-measure (1)]],Table1[[#This Row],[f-measure (2)]])</f>
        <v>0.582677165</v>
      </c>
      <c r="E93">
        <v>15741257</v>
      </c>
      <c r="F93">
        <v>10663522</v>
      </c>
      <c r="G93">
        <f>MEDIAN(Table1[[#This Row],[time (1)]],Table1[[#This Row],[time (2)]])</f>
        <v>13202389.5</v>
      </c>
      <c r="H93">
        <f>Table1[[#This Row],[time (ms)]]/1000/60</f>
        <v>220.03982499999998</v>
      </c>
      <c r="I93">
        <f>Table1[[#This Row],[time]]/60</f>
        <v>3.6673304166666663</v>
      </c>
      <c r="J93">
        <f>Table1[[#This Row],[minutes]]/60</f>
        <v>6.1122173611111101E-2</v>
      </c>
    </row>
    <row r="94" spans="1:10" x14ac:dyDescent="0.2">
      <c r="A94" s="1">
        <v>28</v>
      </c>
      <c r="B94">
        <v>0.58299595100000001</v>
      </c>
      <c r="C94">
        <v>0.58299595100000001</v>
      </c>
      <c r="D94">
        <f>MEDIAN(Table1[[#This Row],[f-measure (1)]],Table1[[#This Row],[f-measure (2)]])</f>
        <v>0.58299595100000001</v>
      </c>
      <c r="E94">
        <v>5484732</v>
      </c>
      <c r="F94">
        <v>6961771</v>
      </c>
      <c r="G94">
        <f>MEDIAN(Table1[[#This Row],[time (1)]],Table1[[#This Row],[time (2)]])</f>
        <v>6223251.5</v>
      </c>
      <c r="H94">
        <f>Table1[[#This Row],[time (ms)]]/1000/60</f>
        <v>103.72085833333334</v>
      </c>
      <c r="I94">
        <f>Table1[[#This Row],[time]]/60</f>
        <v>1.7286809722222223</v>
      </c>
      <c r="J94">
        <f>Table1[[#This Row],[minutes]]/60</f>
        <v>2.8811349537037036E-2</v>
      </c>
    </row>
    <row r="95" spans="1:10" x14ac:dyDescent="0.2">
      <c r="A95" s="1">
        <v>79</v>
      </c>
      <c r="B95">
        <v>0.58634538199999997</v>
      </c>
      <c r="C95">
        <v>0.58634538199999997</v>
      </c>
      <c r="D95">
        <f>MEDIAN(Table1[[#This Row],[f-measure (1)]],Table1[[#This Row],[f-measure (2)]])</f>
        <v>0.58634538199999997</v>
      </c>
      <c r="E95">
        <v>5676975</v>
      </c>
      <c r="F95">
        <v>3398605</v>
      </c>
      <c r="G95">
        <f>MEDIAN(Table1[[#This Row],[time (1)]],Table1[[#This Row],[time (2)]])</f>
        <v>4537790</v>
      </c>
      <c r="H95">
        <f>Table1[[#This Row],[time (ms)]]/1000/60</f>
        <v>75.629833333333337</v>
      </c>
      <c r="I95">
        <f>Table1[[#This Row],[time]]/60</f>
        <v>1.2604972222222224</v>
      </c>
      <c r="J95">
        <f>Table1[[#This Row],[minutes]]/60</f>
        <v>2.1008287037037041E-2</v>
      </c>
    </row>
    <row r="96" spans="1:10" x14ac:dyDescent="0.2">
      <c r="A96" s="1">
        <v>77</v>
      </c>
      <c r="B96">
        <v>0.58634538199999997</v>
      </c>
      <c r="C96">
        <v>0.58634538199999997</v>
      </c>
      <c r="D96">
        <f>MEDIAN(Table1[[#This Row],[f-measure (1)]],Table1[[#This Row],[f-measure (2)]])</f>
        <v>0.58634538199999997</v>
      </c>
      <c r="E96">
        <v>14332349</v>
      </c>
      <c r="F96">
        <v>14296438</v>
      </c>
      <c r="G96">
        <f>MEDIAN(Table1[[#This Row],[time (1)]],Table1[[#This Row],[time (2)]])</f>
        <v>14314393.5</v>
      </c>
      <c r="H96">
        <f>Table1[[#This Row],[time (ms)]]/1000/60</f>
        <v>238.57322500000001</v>
      </c>
      <c r="I96">
        <f>Table1[[#This Row],[time]]/60</f>
        <v>3.9762204166666666</v>
      </c>
      <c r="J96">
        <f>Table1[[#This Row],[minutes]]/60</f>
        <v>6.627034027777777E-2</v>
      </c>
    </row>
    <row r="97" spans="1:10" x14ac:dyDescent="0.2">
      <c r="A97" s="1">
        <v>34</v>
      </c>
      <c r="B97">
        <v>0.58964143400000002</v>
      </c>
      <c r="C97">
        <v>0.58964143400000002</v>
      </c>
      <c r="D97">
        <f>MEDIAN(Table1[[#This Row],[f-measure (1)]],Table1[[#This Row],[f-measure (2)]])</f>
        <v>0.58964143400000002</v>
      </c>
      <c r="E97">
        <v>10110761</v>
      </c>
      <c r="F97">
        <v>5464288</v>
      </c>
      <c r="G97">
        <f>MEDIAN(Table1[[#This Row],[time (1)]],Table1[[#This Row],[time (2)]])</f>
        <v>7787524.5</v>
      </c>
      <c r="H97">
        <f>Table1[[#This Row],[time (ms)]]/1000/60</f>
        <v>129.79207500000001</v>
      </c>
      <c r="I97">
        <f>Table1[[#This Row],[time]]/60</f>
        <v>2.1632012500000002</v>
      </c>
      <c r="J97">
        <f>Table1[[#This Row],[minutes]]/60</f>
        <v>3.6053354166666669E-2</v>
      </c>
    </row>
    <row r="98" spans="1:10" x14ac:dyDescent="0.2">
      <c r="A98" s="1">
        <v>55</v>
      </c>
      <c r="B98">
        <v>0.58974358999999998</v>
      </c>
      <c r="C98">
        <v>0.58974358999999998</v>
      </c>
      <c r="D98">
        <f>MEDIAN(Table1[[#This Row],[f-measure (1)]],Table1[[#This Row],[f-measure (2)]])</f>
        <v>0.58974358999999998</v>
      </c>
      <c r="E98">
        <v>5618371</v>
      </c>
      <c r="F98">
        <v>2980459</v>
      </c>
      <c r="G98">
        <f>MEDIAN(Table1[[#This Row],[time (1)]],Table1[[#This Row],[time (2)]])</f>
        <v>4299415</v>
      </c>
      <c r="H98">
        <f>Table1[[#This Row],[time (ms)]]/1000/60</f>
        <v>71.65691666666666</v>
      </c>
      <c r="I98">
        <f>Table1[[#This Row],[time]]/60</f>
        <v>1.1942819444444444</v>
      </c>
      <c r="J98">
        <f>Table1[[#This Row],[minutes]]/60</f>
        <v>1.9904699074074071E-2</v>
      </c>
    </row>
    <row r="99" spans="1:10" x14ac:dyDescent="0.2">
      <c r="A99" s="1">
        <v>22</v>
      </c>
      <c r="B99">
        <v>0.58974358999999998</v>
      </c>
      <c r="C99">
        <v>0.58974358999999998</v>
      </c>
      <c r="D99">
        <f>MEDIAN(Table1[[#This Row],[f-measure (1)]],Table1[[#This Row],[f-measure (2)]])</f>
        <v>0.58974358999999998</v>
      </c>
      <c r="E99">
        <v>7979840</v>
      </c>
      <c r="F99">
        <v>7949696</v>
      </c>
      <c r="G99">
        <f>MEDIAN(Table1[[#This Row],[time (1)]],Table1[[#This Row],[time (2)]])</f>
        <v>7964768</v>
      </c>
      <c r="H99">
        <f>Table1[[#This Row],[time (ms)]]/1000/60</f>
        <v>132.74613333333335</v>
      </c>
      <c r="I99">
        <f>Table1[[#This Row],[time]]/60</f>
        <v>2.2124355555555559</v>
      </c>
      <c r="J99">
        <f>Table1[[#This Row],[minutes]]/60</f>
        <v>3.6873925925925935E-2</v>
      </c>
    </row>
    <row r="100" spans="1:10" x14ac:dyDescent="0.2">
      <c r="A100" s="1">
        <v>9</v>
      </c>
      <c r="B100">
        <v>0.591093117</v>
      </c>
      <c r="C100">
        <v>0.591093117</v>
      </c>
      <c r="D100">
        <f>MEDIAN(Table1[[#This Row],[f-measure (1)]],Table1[[#This Row],[f-measure (2)]])</f>
        <v>0.591093117</v>
      </c>
      <c r="E100">
        <v>5012314</v>
      </c>
      <c r="F100">
        <v>6560665</v>
      </c>
      <c r="G100">
        <f>MEDIAN(Table1[[#This Row],[time (1)]],Table1[[#This Row],[time (2)]])</f>
        <v>5786489.5</v>
      </c>
      <c r="H100">
        <f>Table1[[#This Row],[time (ms)]]/1000/60</f>
        <v>96.441491666666664</v>
      </c>
      <c r="I100">
        <f>Table1[[#This Row],[time]]/60</f>
        <v>1.6073581944444444</v>
      </c>
      <c r="J100">
        <f>Table1[[#This Row],[minutes]]/60</f>
        <v>2.678930324074074E-2</v>
      </c>
    </row>
    <row r="101" spans="1:10" x14ac:dyDescent="0.2">
      <c r="A101" s="1">
        <v>41</v>
      </c>
      <c r="B101">
        <v>0.591093117</v>
      </c>
      <c r="C101">
        <v>0.591093117</v>
      </c>
      <c r="D101">
        <f>MEDIAN(Table1[[#This Row],[f-measure (1)]],Table1[[#This Row],[f-measure (2)]])</f>
        <v>0.591093117</v>
      </c>
      <c r="E101">
        <v>9097093</v>
      </c>
      <c r="F101">
        <v>4780087</v>
      </c>
      <c r="G101">
        <f>MEDIAN(Table1[[#This Row],[time (1)]],Table1[[#This Row],[time (2)]])</f>
        <v>6938590</v>
      </c>
      <c r="H101">
        <f>Table1[[#This Row],[time (ms)]]/1000/60</f>
        <v>115.64316666666667</v>
      </c>
      <c r="I101">
        <f>Table1[[#This Row],[time]]/60</f>
        <v>1.9273861111111112</v>
      </c>
      <c r="J101">
        <f>Table1[[#This Row],[minutes]]/60</f>
        <v>3.2123101851851854E-2</v>
      </c>
    </row>
    <row r="102" spans="1:10" x14ac:dyDescent="0.2">
      <c r="A102" s="1">
        <v>49</v>
      </c>
      <c r="B102">
        <v>0.6</v>
      </c>
      <c r="C102">
        <v>0.6</v>
      </c>
      <c r="D102">
        <f>MEDIAN(Table1[[#This Row],[f-measure (1)]],Table1[[#This Row],[f-measure (2)]])</f>
        <v>0.6</v>
      </c>
      <c r="E102">
        <v>5299078</v>
      </c>
      <c r="F102">
        <v>2929701</v>
      </c>
      <c r="G102">
        <f>MEDIAN(Table1[[#This Row],[time (1)]],Table1[[#This Row],[time (2)]])</f>
        <v>4114389.5</v>
      </c>
      <c r="H102">
        <f>Table1[[#This Row],[time (ms)]]/1000/60</f>
        <v>68.573158333333339</v>
      </c>
      <c r="I102">
        <f>Table1[[#This Row],[time]]/60</f>
        <v>1.1428859722222222</v>
      </c>
      <c r="J102">
        <f>Table1[[#This Row],[minutes]]/60</f>
        <v>1.9048099537037035E-2</v>
      </c>
    </row>
    <row r="103" spans="1:10" x14ac:dyDescent="0.2">
      <c r="A103" s="1">
        <v>107</v>
      </c>
      <c r="B103">
        <v>0.60392156900000005</v>
      </c>
      <c r="C103">
        <v>0.60392156900000005</v>
      </c>
      <c r="D103">
        <f>MEDIAN(Table1[[#This Row],[f-measure (1)]],Table1[[#This Row],[f-measure (2)]])</f>
        <v>0.60392156900000005</v>
      </c>
      <c r="E103">
        <v>3862052</v>
      </c>
      <c r="F103">
        <v>8031911</v>
      </c>
      <c r="G103">
        <f>MEDIAN(Table1[[#This Row],[time (1)]],Table1[[#This Row],[time (2)]])</f>
        <v>5946981.5</v>
      </c>
      <c r="H103">
        <f>Table1[[#This Row],[time (ms)]]/1000/60</f>
        <v>99.116358333333338</v>
      </c>
      <c r="I103">
        <f>Table1[[#This Row],[time]]/60</f>
        <v>1.6519393055555556</v>
      </c>
      <c r="J103">
        <f>Table1[[#This Row],[minutes]]/60</f>
        <v>2.7532321759259258E-2</v>
      </c>
    </row>
    <row r="104" spans="1:10" x14ac:dyDescent="0.2">
      <c r="A104" s="1">
        <v>44</v>
      </c>
      <c r="B104">
        <v>0.62256809300000004</v>
      </c>
      <c r="C104">
        <v>0.62256809300000004</v>
      </c>
      <c r="D104">
        <f>MEDIAN(Table1[[#This Row],[f-measure (1)]],Table1[[#This Row],[f-measure (2)]])</f>
        <v>0.62256809300000004</v>
      </c>
      <c r="E104">
        <v>7954172</v>
      </c>
      <c r="F104">
        <v>4169645</v>
      </c>
      <c r="G104">
        <f>MEDIAN(Table1[[#This Row],[time (1)]],Table1[[#This Row],[time (2)]])</f>
        <v>6061908.5</v>
      </c>
      <c r="H104">
        <f>Table1[[#This Row],[time (ms)]]/1000/60</f>
        <v>101.03180833333333</v>
      </c>
      <c r="I104">
        <f>Table1[[#This Row],[time]]/60</f>
        <v>1.6838634722222221</v>
      </c>
      <c r="J104">
        <f>Table1[[#This Row],[minutes]]/60</f>
        <v>2.8064391203703701E-2</v>
      </c>
    </row>
    <row r="105" spans="1:10" x14ac:dyDescent="0.2">
      <c r="A105" s="1">
        <v>56</v>
      </c>
      <c r="B105">
        <v>0.625</v>
      </c>
      <c r="C105">
        <v>0.625</v>
      </c>
      <c r="D105">
        <f>MEDIAN(Table1[[#This Row],[f-measure (1)]],Table1[[#This Row],[f-measure (2)]])</f>
        <v>0.625</v>
      </c>
      <c r="E105">
        <v>12833294</v>
      </c>
      <c r="F105">
        <v>8221999</v>
      </c>
      <c r="G105">
        <f>MEDIAN(Table1[[#This Row],[time (1)]],Table1[[#This Row],[time (2)]])</f>
        <v>10527646.5</v>
      </c>
      <c r="H105">
        <f>Table1[[#This Row],[time (ms)]]/1000/60</f>
        <v>175.46077500000001</v>
      </c>
      <c r="I105">
        <f>Table1[[#This Row],[time]]/60</f>
        <v>2.9243462500000001</v>
      </c>
      <c r="J105">
        <f>Table1[[#This Row],[minutes]]/60</f>
        <v>4.8739104166666672E-2</v>
      </c>
    </row>
    <row r="106" spans="1:10" x14ac:dyDescent="0.2">
      <c r="A106" s="1">
        <v>78</v>
      </c>
      <c r="B106">
        <v>0.62548262499999996</v>
      </c>
      <c r="C106">
        <v>0.62548262499999996</v>
      </c>
      <c r="D106">
        <f>MEDIAN(Table1[[#This Row],[f-measure (1)]],Table1[[#This Row],[f-measure (2)]])</f>
        <v>0.62548262499999996</v>
      </c>
      <c r="E106">
        <v>5667419</v>
      </c>
      <c r="F106">
        <v>3651822</v>
      </c>
      <c r="G106">
        <f>MEDIAN(Table1[[#This Row],[time (1)]],Table1[[#This Row],[time (2)]])</f>
        <v>4659620.5</v>
      </c>
      <c r="H106">
        <f>Table1[[#This Row],[time (ms)]]/1000/60</f>
        <v>77.660341666666667</v>
      </c>
      <c r="I106">
        <f>Table1[[#This Row],[time]]/60</f>
        <v>1.2943390277777778</v>
      </c>
      <c r="J106">
        <f>Table1[[#This Row],[minutes]]/60</f>
        <v>2.1572317129629631E-2</v>
      </c>
    </row>
    <row r="107" spans="1:10" x14ac:dyDescent="0.2">
      <c r="A107" s="1">
        <v>111</v>
      </c>
      <c r="B107">
        <v>0.640625</v>
      </c>
      <c r="C107">
        <v>0.640625</v>
      </c>
      <c r="D107">
        <f>MEDIAN(Table1[[#This Row],[f-measure (1)]],Table1[[#This Row],[f-measure (2)]])</f>
        <v>0.640625</v>
      </c>
      <c r="E107">
        <v>4817044</v>
      </c>
      <c r="F107">
        <v>4146729</v>
      </c>
      <c r="G107">
        <f>MEDIAN(Table1[[#This Row],[time (1)]],Table1[[#This Row],[time (2)]])</f>
        <v>4481886.5</v>
      </c>
      <c r="H107">
        <f>Table1[[#This Row],[time (ms)]]/1000/60</f>
        <v>74.698108333333323</v>
      </c>
      <c r="I107">
        <f>Table1[[#This Row],[time]]/60</f>
        <v>1.2449684722222221</v>
      </c>
      <c r="J107">
        <f>Table1[[#This Row],[minutes]]/60</f>
        <v>2.0749474537037033E-2</v>
      </c>
    </row>
    <row r="108" spans="1:10" x14ac:dyDescent="0.2">
      <c r="A108" s="1">
        <v>103</v>
      </c>
      <c r="B108">
        <v>0.643410853</v>
      </c>
      <c r="C108">
        <v>0.643410853</v>
      </c>
      <c r="D108">
        <f>MEDIAN(Table1[[#This Row],[f-measure (1)]],Table1[[#This Row],[f-measure (2)]])</f>
        <v>0.643410853</v>
      </c>
      <c r="E108">
        <v>4316482</v>
      </c>
      <c r="F108">
        <v>7904078</v>
      </c>
      <c r="G108">
        <f>MEDIAN(Table1[[#This Row],[time (1)]],Table1[[#This Row],[time (2)]])</f>
        <v>6110280</v>
      </c>
      <c r="H108">
        <f>Table1[[#This Row],[time (ms)]]/1000/60</f>
        <v>101.83799999999999</v>
      </c>
      <c r="I108">
        <f>Table1[[#This Row],[time]]/60</f>
        <v>1.6972999999999998</v>
      </c>
      <c r="J108">
        <f>Table1[[#This Row],[minutes]]/60</f>
        <v>2.8288333333333329E-2</v>
      </c>
    </row>
    <row r="109" spans="1:10" x14ac:dyDescent="0.2">
      <c r="A109" s="1">
        <v>110</v>
      </c>
      <c r="B109">
        <v>0.643939394</v>
      </c>
      <c r="C109">
        <v>0.643939394</v>
      </c>
      <c r="D109">
        <f>MEDIAN(Table1[[#This Row],[f-measure (1)]],Table1[[#This Row],[f-measure (2)]])</f>
        <v>0.643939394</v>
      </c>
      <c r="E109">
        <v>3944404</v>
      </c>
      <c r="F109">
        <v>7927013</v>
      </c>
      <c r="G109">
        <f>MEDIAN(Table1[[#This Row],[time (1)]],Table1[[#This Row],[time (2)]])</f>
        <v>5935708.5</v>
      </c>
      <c r="H109">
        <f>Table1[[#This Row],[time (ms)]]/1000/60</f>
        <v>98.928474999999992</v>
      </c>
      <c r="I109">
        <f>Table1[[#This Row],[time]]/60</f>
        <v>1.6488079166666665</v>
      </c>
      <c r="J109">
        <f>Table1[[#This Row],[minutes]]/60</f>
        <v>2.7480131944444441E-2</v>
      </c>
    </row>
    <row r="110" spans="1:10" x14ac:dyDescent="0.2">
      <c r="A110" s="1"/>
      <c r="D110" s="2" t="e">
        <f>MEDIAN(Table1[[#This Row],[f-measure (1)]],Table1[[#This Row],[f-measure (2)]])</f>
        <v>#NUM!</v>
      </c>
      <c r="G110" s="2" t="e">
        <f>MEDIAN(Table1[[#This Row],[time (1)]],Table1[[#This Row],[time (2)]])</f>
        <v>#NUM!</v>
      </c>
      <c r="H110" s="2" t="e">
        <f>Table1[[#This Row],[time (ms)]]/1000/60</f>
        <v>#NUM!</v>
      </c>
      <c r="I110" s="2" t="e">
        <f>Table1[[#This Row],[time]]/60</f>
        <v>#NUM!</v>
      </c>
      <c r="J110" s="2" t="e">
        <f>Table1[[#This Row],[minutes]]/60</f>
        <v>#NUM!</v>
      </c>
    </row>
    <row r="111" spans="1:10" x14ac:dyDescent="0.2">
      <c r="A111" s="1"/>
      <c r="D111" s="2" t="e">
        <f>MEDIAN(Table1[[#This Row],[f-measure (1)]],Table1[[#This Row],[f-measure (2)]])</f>
        <v>#NUM!</v>
      </c>
      <c r="G111" s="2" t="e">
        <f>MEDIAN(Table1[[#This Row],[time (1)]],Table1[[#This Row],[time (2)]])</f>
        <v>#NUM!</v>
      </c>
      <c r="H111" s="2" t="e">
        <f>Table1[[#This Row],[time (ms)]]/1000/60</f>
        <v>#NUM!</v>
      </c>
      <c r="I111" s="2" t="e">
        <f>Table1[[#This Row],[time]]/60</f>
        <v>#NUM!</v>
      </c>
      <c r="J111" s="2" t="e">
        <f>Table1[[#This Row],[minutes]]/60</f>
        <v>#NUM!</v>
      </c>
    </row>
    <row r="112" spans="1:10" x14ac:dyDescent="0.2">
      <c r="A112" s="1" t="s">
        <v>2</v>
      </c>
      <c r="B112">
        <v>0.64822134399999998</v>
      </c>
      <c r="C112">
        <v>0.64822134399999998</v>
      </c>
      <c r="D112">
        <f>MEDIAN(Table1[[#This Row],[f-measure (1)]],Table1[[#This Row],[f-measure (2)]])</f>
        <v>0.64822134399999998</v>
      </c>
      <c r="E112">
        <v>2949821</v>
      </c>
      <c r="F112">
        <v>4345655</v>
      </c>
      <c r="G112">
        <f>MEDIAN(Table1[[#This Row],[time (1)]],Table1[[#This Row],[time (2)]])</f>
        <v>3647738</v>
      </c>
      <c r="H112">
        <f>Table1[[#This Row],[time (ms)]]/1000/60</f>
        <v>60.795633333333328</v>
      </c>
      <c r="I112">
        <f>Table1[[#This Row],[time]]/60</f>
        <v>1.0132605555555554</v>
      </c>
      <c r="J112">
        <f>Table1[[#This Row],[minutes]]/60</f>
        <v>1.6887675925925924E-2</v>
      </c>
    </row>
    <row r="113" spans="1:13" x14ac:dyDescent="0.2">
      <c r="A113" s="1"/>
      <c r="D113" s="2" t="e">
        <f>MEDIAN(Table1[[#This Row],[f-measure (1)]],Table1[[#This Row],[f-measure (2)]])</f>
        <v>#NUM!</v>
      </c>
      <c r="G113" s="2" t="e">
        <f>MEDIAN(Table1[[#This Row],[time (1)]],Table1[[#This Row],[time (2)]])</f>
        <v>#NUM!</v>
      </c>
      <c r="H113" s="2" t="e">
        <f>Table1[[#This Row],[time (ms)]]/1000/60</f>
        <v>#NUM!</v>
      </c>
      <c r="I113" s="2" t="e">
        <f>Table1[[#This Row],[time]]/60</f>
        <v>#NUM!</v>
      </c>
      <c r="J113" s="2" t="e">
        <f>Table1[[#This Row],[minutes]]/60</f>
        <v>#NUM!</v>
      </c>
    </row>
    <row r="114" spans="1:13" x14ac:dyDescent="0.2">
      <c r="A114" s="1"/>
      <c r="D114" s="2" t="e">
        <f>MEDIAN(Table1[[#This Row],[f-measure (1)]],Table1[[#This Row],[f-measure (2)]])</f>
        <v>#NUM!</v>
      </c>
      <c r="G114" s="2" t="e">
        <f>MEDIAN(Table1[[#This Row],[time (1)]],Table1[[#This Row],[time (2)]])</f>
        <v>#NUM!</v>
      </c>
      <c r="H114" s="2" t="e">
        <f>Table1[[#This Row],[time (ms)]]/1000/60</f>
        <v>#NUM!</v>
      </c>
      <c r="I114" s="2" t="e">
        <f>Table1[[#This Row],[time]]/60</f>
        <v>#NUM!</v>
      </c>
      <c r="J114" s="2" t="e">
        <f>Table1[[#This Row],[minutes]]/60</f>
        <v>#NUM!</v>
      </c>
    </row>
    <row r="115" spans="1:13" x14ac:dyDescent="0.2">
      <c r="A115" s="1">
        <v>86</v>
      </c>
      <c r="B115">
        <v>0.656370656</v>
      </c>
      <c r="C115">
        <v>0.656370656</v>
      </c>
      <c r="D115">
        <f>MEDIAN(Table1[[#This Row],[f-measure (1)]],Table1[[#This Row],[f-measure (2)]])</f>
        <v>0.656370656</v>
      </c>
      <c r="E115">
        <v>4308655</v>
      </c>
      <c r="F115">
        <v>8221778</v>
      </c>
      <c r="G115">
        <f>MEDIAN(Table1[[#This Row],[time (1)]],Table1[[#This Row],[time (2)]])</f>
        <v>6265216.5</v>
      </c>
      <c r="H115">
        <f>Table1[[#This Row],[time (ms)]]/1000/60</f>
        <v>104.420275</v>
      </c>
      <c r="I115">
        <f>Table1[[#This Row],[time]]/60</f>
        <v>1.7403379166666668</v>
      </c>
      <c r="J115">
        <f>Table1[[#This Row],[minutes]]/60</f>
        <v>2.9005631944444447E-2</v>
      </c>
    </row>
    <row r="116" spans="1:13" x14ac:dyDescent="0.2">
      <c r="A116" s="1">
        <v>75</v>
      </c>
      <c r="B116">
        <v>0.65660377400000003</v>
      </c>
      <c r="C116">
        <v>0.65660377400000003</v>
      </c>
      <c r="D116">
        <f>MEDIAN(Table1[[#This Row],[f-measure (1)]],Table1[[#This Row],[f-measure (2)]])</f>
        <v>0.65660377400000003</v>
      </c>
      <c r="E116">
        <v>5769318</v>
      </c>
      <c r="F116">
        <v>4093075</v>
      </c>
      <c r="G116">
        <f>MEDIAN(Table1[[#This Row],[time (1)]],Table1[[#This Row],[time (2)]])</f>
        <v>4931196.5</v>
      </c>
      <c r="H116">
        <f>Table1[[#This Row],[time (ms)]]/1000/60</f>
        <v>82.186608333333339</v>
      </c>
      <c r="I116">
        <f>Table1[[#This Row],[time]]/60</f>
        <v>1.3697768055555557</v>
      </c>
      <c r="J116">
        <f>Table1[[#This Row],[minutes]]/60</f>
        <v>2.2829613425925929E-2</v>
      </c>
    </row>
    <row r="117" spans="1:13" x14ac:dyDescent="0.2">
      <c r="A117" s="1">
        <v>95</v>
      </c>
      <c r="B117">
        <v>0.65660377400000003</v>
      </c>
      <c r="C117">
        <v>0.65660377400000003</v>
      </c>
      <c r="D117">
        <f>MEDIAN(Table1[[#This Row],[f-measure (1)]],Table1[[#This Row],[f-measure (2)]])</f>
        <v>0.65660377400000003</v>
      </c>
      <c r="E117">
        <v>3659935</v>
      </c>
      <c r="F117">
        <v>7115833</v>
      </c>
      <c r="G117">
        <f>MEDIAN(Table1[[#This Row],[time (1)]],Table1[[#This Row],[time (2)]])</f>
        <v>5387884</v>
      </c>
      <c r="H117">
        <f>Table1[[#This Row],[time (ms)]]/1000/60</f>
        <v>89.798066666666671</v>
      </c>
      <c r="I117">
        <f>Table1[[#This Row],[time]]/60</f>
        <v>1.4966344444444446</v>
      </c>
      <c r="J117">
        <f>Table1[[#This Row],[minutes]]/60</f>
        <v>2.4943907407407411E-2</v>
      </c>
    </row>
    <row r="118" spans="1:13" x14ac:dyDescent="0.2">
      <c r="A118" s="1">
        <v>0</v>
      </c>
      <c r="B118">
        <v>0.66920152099999997</v>
      </c>
      <c r="C118">
        <v>0.66920152099999997</v>
      </c>
      <c r="D118">
        <f>MEDIAN(Table1[[#This Row],[f-measure (1)]],Table1[[#This Row],[f-measure (2)]])</f>
        <v>0.66920152099999997</v>
      </c>
      <c r="E118">
        <v>5272479</v>
      </c>
      <c r="F118">
        <v>6822452</v>
      </c>
      <c r="G118">
        <f>MEDIAN(Table1[[#This Row],[time (1)]],Table1[[#This Row],[time (2)]])</f>
        <v>6047465.5</v>
      </c>
      <c r="H118">
        <f>Table1[[#This Row],[time (ms)]]/1000/60</f>
        <v>100.79109166666667</v>
      </c>
      <c r="I118">
        <f>Table1[[#This Row],[time]]/60</f>
        <v>1.6798515277777779</v>
      </c>
      <c r="J118">
        <f>Table1[[#This Row],[minutes]]/60</f>
        <v>2.7997525462962965E-2</v>
      </c>
    </row>
    <row r="119" spans="1:13" x14ac:dyDescent="0.2">
      <c r="A119" s="1">
        <v>108</v>
      </c>
      <c r="B119">
        <v>0.70877193000000005</v>
      </c>
      <c r="C119">
        <v>0.69534050199999997</v>
      </c>
      <c r="D119">
        <f>MEDIAN(Table1[[#This Row],[f-measure (1)]],Table1[[#This Row],[f-measure (2)]])</f>
        <v>0.70205621600000001</v>
      </c>
      <c r="E119">
        <v>11159646</v>
      </c>
      <c r="F119">
        <v>14818866</v>
      </c>
      <c r="G119">
        <f>MEDIAN(Table1[[#This Row],[time (1)]],Table1[[#This Row],[time (2)]])</f>
        <v>12989256</v>
      </c>
      <c r="H119">
        <f>Table1[[#This Row],[time (ms)]]/1000/60</f>
        <v>216.48759999999999</v>
      </c>
      <c r="I119">
        <f>Table1[[#This Row],[time]]/60</f>
        <v>3.6081266666666663</v>
      </c>
      <c r="J119">
        <f>Table1[[#This Row],[minutes]]/60</f>
        <v>6.0135444444444436E-2</v>
      </c>
    </row>
    <row r="120" spans="1:13" x14ac:dyDescent="0.2">
      <c r="A120" s="1">
        <v>63</v>
      </c>
      <c r="B120">
        <v>0.73049645399999996</v>
      </c>
      <c r="C120">
        <v>0.73049645399999996</v>
      </c>
      <c r="D120">
        <f>MEDIAN(Table1[[#This Row],[f-measure (1)]],Table1[[#This Row],[f-measure (2)]])</f>
        <v>0.73049645399999996</v>
      </c>
      <c r="E120">
        <v>10339755</v>
      </c>
      <c r="F120">
        <v>7653009</v>
      </c>
      <c r="G120">
        <f>MEDIAN(Table1[[#This Row],[time (1)]],Table1[[#This Row],[time (2)]])</f>
        <v>8996382</v>
      </c>
      <c r="H120">
        <f>Table1[[#This Row],[time (ms)]]/1000/60</f>
        <v>149.93969999999999</v>
      </c>
      <c r="I120">
        <f>Table1[[#This Row],[time]]/60</f>
        <v>2.4989949999999999</v>
      </c>
      <c r="J120">
        <f>Table1[[#This Row],[minutes]]/60</f>
        <v>4.1649916666666661E-2</v>
      </c>
    </row>
    <row r="124" spans="1:13" x14ac:dyDescent="0.2">
      <c r="H124" s="3">
        <v>4.8780487999999997E-2</v>
      </c>
      <c r="I124" s="3">
        <v>2120507</v>
      </c>
      <c r="J124">
        <f>I124/1000/60/60</f>
        <v>0.58902972222222216</v>
      </c>
      <c r="L124">
        <v>4.8780487999999997E-2</v>
      </c>
      <c r="M124">
        <f>QUARTILE(L124:L234,1)</f>
        <v>0.44748858400000002</v>
      </c>
    </row>
    <row r="125" spans="1:13" x14ac:dyDescent="0.2">
      <c r="H125" s="4">
        <v>0.12790697700000001</v>
      </c>
      <c r="I125" s="4">
        <v>2132417</v>
      </c>
      <c r="J125">
        <f t="shared" ref="J125:J188" si="0">I125/1000/60/60</f>
        <v>0.59233805555555563</v>
      </c>
      <c r="L125">
        <v>0.12790697700000001</v>
      </c>
      <c r="M125">
        <f>QUARTILE(L124:L234,3)</f>
        <v>0.567901235</v>
      </c>
    </row>
    <row r="126" spans="1:13" x14ac:dyDescent="0.2">
      <c r="H126" s="3">
        <v>0.22826087</v>
      </c>
      <c r="I126" s="4">
        <v>2180084</v>
      </c>
      <c r="J126">
        <f t="shared" si="0"/>
        <v>0.60557888888888889</v>
      </c>
      <c r="L126">
        <v>0.22826087</v>
      </c>
    </row>
    <row r="127" spans="1:13" x14ac:dyDescent="0.2">
      <c r="H127" s="4">
        <v>0.24731182800000001</v>
      </c>
      <c r="I127" s="3">
        <v>2180216</v>
      </c>
      <c r="J127">
        <f t="shared" si="0"/>
        <v>0.60561555555555557</v>
      </c>
      <c r="L127">
        <v>0.24731182800000001</v>
      </c>
    </row>
    <row r="128" spans="1:13" x14ac:dyDescent="0.2">
      <c r="H128" s="3">
        <v>0.36633663399999999</v>
      </c>
      <c r="I128" s="3">
        <v>2222399</v>
      </c>
      <c r="J128">
        <f t="shared" si="0"/>
        <v>0.61733305555555551</v>
      </c>
      <c r="L128">
        <v>0.36633663399999999</v>
      </c>
    </row>
    <row r="129" spans="8:12" x14ac:dyDescent="0.2">
      <c r="H129" s="4">
        <v>0.38277512000000002</v>
      </c>
      <c r="I129" s="4">
        <v>2282020</v>
      </c>
      <c r="J129">
        <f t="shared" si="0"/>
        <v>0.63389444444444443</v>
      </c>
      <c r="L129">
        <v>0.38662565500000001</v>
      </c>
    </row>
    <row r="130" spans="8:12" x14ac:dyDescent="0.2">
      <c r="H130" s="3">
        <v>0.38679245299999998</v>
      </c>
      <c r="I130" s="3">
        <v>2949821</v>
      </c>
      <c r="J130">
        <f t="shared" si="0"/>
        <v>0.8193947222222222</v>
      </c>
      <c r="L130">
        <v>0.38679245299999998</v>
      </c>
    </row>
    <row r="131" spans="8:12" x14ac:dyDescent="0.2">
      <c r="H131" s="4">
        <v>0.39215686300000002</v>
      </c>
      <c r="I131" s="3">
        <v>3070362</v>
      </c>
      <c r="J131">
        <f t="shared" si="0"/>
        <v>0.85287833333333329</v>
      </c>
      <c r="L131">
        <v>0.39215686300000002</v>
      </c>
    </row>
    <row r="132" spans="8:12" x14ac:dyDescent="0.2">
      <c r="H132" s="3">
        <v>0.401913876</v>
      </c>
      <c r="I132" s="3">
        <v>3219769</v>
      </c>
      <c r="J132">
        <f t="shared" si="0"/>
        <v>0.89438027777777773</v>
      </c>
      <c r="L132">
        <v>0.41314553999999998</v>
      </c>
    </row>
    <row r="133" spans="8:12" x14ac:dyDescent="0.2">
      <c r="H133" s="4">
        <v>0.41314553999999998</v>
      </c>
      <c r="I133" s="3">
        <v>3250997</v>
      </c>
      <c r="J133">
        <f t="shared" si="0"/>
        <v>0.90305472222222216</v>
      </c>
      <c r="L133">
        <v>0.417061611</v>
      </c>
    </row>
    <row r="134" spans="8:12" x14ac:dyDescent="0.2">
      <c r="H134" s="3">
        <v>0.417061611</v>
      </c>
      <c r="I134" s="4">
        <v>3469523</v>
      </c>
      <c r="J134">
        <f t="shared" si="0"/>
        <v>0.96375638888888893</v>
      </c>
      <c r="L134">
        <v>0.41904761899999998</v>
      </c>
    </row>
    <row r="135" spans="8:12" x14ac:dyDescent="0.2">
      <c r="H135" s="4">
        <v>0.41904761899999998</v>
      </c>
      <c r="I135" s="3">
        <v>3498617</v>
      </c>
      <c r="J135">
        <f t="shared" si="0"/>
        <v>0.97183805555555558</v>
      </c>
      <c r="L135">
        <v>0.42592592600000001</v>
      </c>
    </row>
    <row r="136" spans="8:12" x14ac:dyDescent="0.2">
      <c r="H136" s="3">
        <v>0.42592592600000001</v>
      </c>
      <c r="I136" s="4">
        <v>3659935</v>
      </c>
      <c r="J136">
        <f t="shared" si="0"/>
        <v>1.016648611111111</v>
      </c>
      <c r="L136">
        <v>0.42922374400000002</v>
      </c>
    </row>
    <row r="137" spans="8:12" x14ac:dyDescent="0.2">
      <c r="H137" s="4">
        <v>0.42922374400000002</v>
      </c>
      <c r="I137" s="4">
        <v>3862052</v>
      </c>
      <c r="J137">
        <f t="shared" si="0"/>
        <v>1.0727922222222224</v>
      </c>
      <c r="L137">
        <v>0.429906542</v>
      </c>
    </row>
    <row r="138" spans="8:12" x14ac:dyDescent="0.2">
      <c r="H138" s="3">
        <v>0.429906542</v>
      </c>
      <c r="I138" s="3">
        <v>3877025</v>
      </c>
      <c r="J138">
        <f t="shared" si="0"/>
        <v>1.0769513888888891</v>
      </c>
      <c r="L138">
        <v>0.43049327399999998</v>
      </c>
    </row>
    <row r="139" spans="8:12" x14ac:dyDescent="0.2">
      <c r="H139" s="4">
        <v>0.43049327399999998</v>
      </c>
      <c r="I139" s="4">
        <v>3944404</v>
      </c>
      <c r="J139">
        <f t="shared" si="0"/>
        <v>1.0956677777777777</v>
      </c>
      <c r="L139">
        <v>0.43243243199999998</v>
      </c>
    </row>
    <row r="140" spans="8:12" x14ac:dyDescent="0.2">
      <c r="H140" s="3">
        <v>0.43243243199999998</v>
      </c>
      <c r="I140" s="4">
        <v>4308655</v>
      </c>
      <c r="J140">
        <f t="shared" si="0"/>
        <v>1.196848611111111</v>
      </c>
      <c r="L140">
        <v>0.43925233600000002</v>
      </c>
    </row>
    <row r="141" spans="8:12" x14ac:dyDescent="0.2">
      <c r="H141" s="4">
        <v>0.43925233600000002</v>
      </c>
      <c r="I141" s="3">
        <v>4316482</v>
      </c>
      <c r="J141">
        <f t="shared" si="0"/>
        <v>1.1990227777777778</v>
      </c>
      <c r="L141">
        <v>0.43925233600000002</v>
      </c>
    </row>
    <row r="142" spans="8:12" x14ac:dyDescent="0.2">
      <c r="H142" s="3">
        <v>0.43925233600000002</v>
      </c>
      <c r="I142" s="3">
        <v>4732218</v>
      </c>
      <c r="J142">
        <f t="shared" si="0"/>
        <v>1.314505</v>
      </c>
      <c r="L142">
        <v>0.44019138800000002</v>
      </c>
    </row>
    <row r="143" spans="8:12" x14ac:dyDescent="0.2">
      <c r="H143" s="4">
        <v>0.44019138800000002</v>
      </c>
      <c r="I143" s="4">
        <v>4817044</v>
      </c>
      <c r="J143">
        <f t="shared" si="0"/>
        <v>1.3380677777777776</v>
      </c>
      <c r="L143">
        <v>0.44036697200000002</v>
      </c>
    </row>
    <row r="144" spans="8:12" x14ac:dyDescent="0.2">
      <c r="H144" s="3">
        <v>0.44036697200000002</v>
      </c>
      <c r="I144" s="3">
        <v>4916458</v>
      </c>
      <c r="J144">
        <f t="shared" si="0"/>
        <v>1.3656827777777776</v>
      </c>
      <c r="L144">
        <v>0.44239631299999999</v>
      </c>
    </row>
    <row r="145" spans="8:12" x14ac:dyDescent="0.2">
      <c r="H145" s="4">
        <v>0.44239631299999999</v>
      </c>
      <c r="I145" s="4">
        <v>4957605</v>
      </c>
      <c r="J145">
        <f t="shared" si="0"/>
        <v>1.3771124999999997</v>
      </c>
      <c r="L145">
        <v>0.44239631299999999</v>
      </c>
    </row>
    <row r="146" spans="8:12" x14ac:dyDescent="0.2">
      <c r="H146" s="3">
        <v>0.44239631299999999</v>
      </c>
      <c r="I146" s="4">
        <v>4962889</v>
      </c>
      <c r="J146">
        <f t="shared" si="0"/>
        <v>1.3785802777777778</v>
      </c>
      <c r="L146">
        <v>0.443396226</v>
      </c>
    </row>
    <row r="147" spans="8:12" x14ac:dyDescent="0.2">
      <c r="H147" s="4">
        <v>0.44239631299999999</v>
      </c>
      <c r="I147" s="3">
        <v>5012314</v>
      </c>
      <c r="J147">
        <f t="shared" si="0"/>
        <v>1.3923094444444444</v>
      </c>
      <c r="L147">
        <v>0.443396226</v>
      </c>
    </row>
    <row r="148" spans="8:12" x14ac:dyDescent="0.2">
      <c r="H148" s="3">
        <v>0.443396226</v>
      </c>
      <c r="I148" s="4">
        <v>5117928</v>
      </c>
      <c r="J148">
        <f t="shared" si="0"/>
        <v>1.4216466666666667</v>
      </c>
      <c r="L148">
        <v>0.44596879849999999</v>
      </c>
    </row>
    <row r="149" spans="8:12" x14ac:dyDescent="0.2">
      <c r="H149" s="4">
        <v>0.443396226</v>
      </c>
      <c r="I149" s="3">
        <v>5123730</v>
      </c>
      <c r="J149">
        <f t="shared" si="0"/>
        <v>1.4232583333333333</v>
      </c>
      <c r="L149">
        <v>0.44748858400000002</v>
      </c>
    </row>
    <row r="150" spans="8:12" x14ac:dyDescent="0.2">
      <c r="H150" s="3">
        <v>0.44748858400000002</v>
      </c>
      <c r="I150" s="4">
        <v>5174648</v>
      </c>
      <c r="J150">
        <f t="shared" si="0"/>
        <v>1.4374022222222222</v>
      </c>
      <c r="L150">
        <v>0.44748858400000002</v>
      </c>
    </row>
    <row r="151" spans="8:12" x14ac:dyDescent="0.2">
      <c r="H151" s="4">
        <v>0.44748858400000002</v>
      </c>
      <c r="I151" s="3">
        <v>5272479</v>
      </c>
      <c r="J151">
        <f t="shared" si="0"/>
        <v>1.4645775000000001</v>
      </c>
      <c r="L151">
        <v>0.44748858400000002</v>
      </c>
    </row>
    <row r="152" spans="8:12" x14ac:dyDescent="0.2">
      <c r="H152" s="3">
        <v>0.44748858400000002</v>
      </c>
      <c r="I152" s="3">
        <v>5299078</v>
      </c>
      <c r="J152">
        <f t="shared" si="0"/>
        <v>1.4719661111111113</v>
      </c>
      <c r="L152">
        <v>0.44748858400000002</v>
      </c>
    </row>
    <row r="153" spans="8:12" x14ac:dyDescent="0.2">
      <c r="H153" s="4">
        <v>0.44748858400000002</v>
      </c>
      <c r="I153" s="4">
        <v>5346438</v>
      </c>
      <c r="J153">
        <f t="shared" si="0"/>
        <v>1.4851216666666667</v>
      </c>
      <c r="L153">
        <v>0.45370370399999999</v>
      </c>
    </row>
    <row r="154" spans="8:12" x14ac:dyDescent="0.2">
      <c r="H154" s="3">
        <v>0.45370370399999999</v>
      </c>
      <c r="I154" s="3">
        <v>5361459</v>
      </c>
      <c r="J154">
        <f t="shared" si="0"/>
        <v>1.4892941666666666</v>
      </c>
      <c r="L154">
        <v>0.45794392499999997</v>
      </c>
    </row>
    <row r="155" spans="8:12" x14ac:dyDescent="0.2">
      <c r="H155" s="4">
        <v>0.45794392499999997</v>
      </c>
      <c r="I155" s="4">
        <v>5453623</v>
      </c>
      <c r="J155">
        <f t="shared" si="0"/>
        <v>1.5148952777777778</v>
      </c>
      <c r="L155">
        <v>0.45929027150000001</v>
      </c>
    </row>
    <row r="156" spans="8:12" x14ac:dyDescent="0.2">
      <c r="H156" s="3">
        <v>0.45945945900000001</v>
      </c>
      <c r="I156" s="3">
        <v>5455671</v>
      </c>
      <c r="J156">
        <f t="shared" si="0"/>
        <v>1.5154641666666668</v>
      </c>
      <c r="L156">
        <v>0.45945945900000001</v>
      </c>
    </row>
    <row r="157" spans="8:12" x14ac:dyDescent="0.2">
      <c r="H157" s="4">
        <v>0.46222222200000002</v>
      </c>
      <c r="I157" s="3">
        <v>5483121</v>
      </c>
      <c r="J157">
        <f t="shared" si="0"/>
        <v>1.5230891666666666</v>
      </c>
      <c r="L157">
        <v>0.46222222200000002</v>
      </c>
    </row>
    <row r="158" spans="8:12" x14ac:dyDescent="0.2">
      <c r="H158" s="3">
        <v>0.46948356800000002</v>
      </c>
      <c r="I158" s="3">
        <v>5484732</v>
      </c>
      <c r="J158">
        <f t="shared" si="0"/>
        <v>1.5235366666666665</v>
      </c>
      <c r="L158">
        <v>0.46948356800000002</v>
      </c>
    </row>
    <row r="159" spans="8:12" x14ac:dyDescent="0.2">
      <c r="H159" s="4">
        <v>0.48214285699999998</v>
      </c>
      <c r="I159" s="4">
        <v>5519649</v>
      </c>
      <c r="J159">
        <f t="shared" si="0"/>
        <v>1.5332358333333334</v>
      </c>
      <c r="L159">
        <v>0.48214285699999998</v>
      </c>
    </row>
    <row r="160" spans="8:12" x14ac:dyDescent="0.2">
      <c r="H160" s="3">
        <v>0.48245613999999998</v>
      </c>
      <c r="I160" s="4">
        <v>5617456</v>
      </c>
      <c r="J160">
        <f t="shared" si="0"/>
        <v>1.5604044444444445</v>
      </c>
      <c r="L160">
        <v>0.48245613999999998</v>
      </c>
    </row>
    <row r="161" spans="8:12" x14ac:dyDescent="0.2">
      <c r="H161" s="4">
        <v>0.484581498</v>
      </c>
      <c r="I161" s="4">
        <v>5618371</v>
      </c>
      <c r="J161">
        <f t="shared" si="0"/>
        <v>1.5606586111111111</v>
      </c>
      <c r="L161">
        <v>0.484581498</v>
      </c>
    </row>
    <row r="162" spans="8:12" x14ac:dyDescent="0.2">
      <c r="H162" s="3">
        <v>0.49090909100000002</v>
      </c>
      <c r="I162" s="4">
        <v>5623310</v>
      </c>
      <c r="J162">
        <f t="shared" si="0"/>
        <v>1.5620305555555556</v>
      </c>
      <c r="L162">
        <v>0.49090909100000002</v>
      </c>
    </row>
    <row r="163" spans="8:12" x14ac:dyDescent="0.2">
      <c r="H163" s="4">
        <v>0.49137931000000001</v>
      </c>
      <c r="I163" s="3">
        <v>5641068</v>
      </c>
      <c r="J163">
        <f t="shared" si="0"/>
        <v>1.5669633333333335</v>
      </c>
      <c r="L163">
        <v>0.49137931000000001</v>
      </c>
    </row>
    <row r="164" spans="8:12" x14ac:dyDescent="0.2">
      <c r="H164" s="3">
        <v>0.49350649400000002</v>
      </c>
      <c r="I164" s="3">
        <v>5667419</v>
      </c>
      <c r="J164">
        <f t="shared" si="0"/>
        <v>1.5742830555555554</v>
      </c>
      <c r="L164">
        <v>0.49350649400000002</v>
      </c>
    </row>
    <row r="165" spans="8:12" x14ac:dyDescent="0.2">
      <c r="H165" s="4">
        <v>0.49541284400000002</v>
      </c>
      <c r="I165" s="4">
        <v>5673502</v>
      </c>
      <c r="J165">
        <f t="shared" si="0"/>
        <v>1.5759727777777779</v>
      </c>
      <c r="L165">
        <v>0.49541284400000002</v>
      </c>
    </row>
    <row r="166" spans="8:12" x14ac:dyDescent="0.2">
      <c r="H166" s="3">
        <v>0.50228310499999995</v>
      </c>
      <c r="I166" s="3">
        <v>5676975</v>
      </c>
      <c r="J166">
        <f t="shared" si="0"/>
        <v>1.5769375000000001</v>
      </c>
      <c r="L166">
        <v>0.49990328849999999</v>
      </c>
    </row>
    <row r="167" spans="8:12" x14ac:dyDescent="0.2">
      <c r="H167" s="4">
        <v>0.50427350400000004</v>
      </c>
      <c r="I167" s="3">
        <v>5752032</v>
      </c>
      <c r="J167">
        <f t="shared" si="0"/>
        <v>1.5977866666666667</v>
      </c>
      <c r="L167">
        <v>0.50228310499999995</v>
      </c>
    </row>
    <row r="168" spans="8:12" x14ac:dyDescent="0.2">
      <c r="H168" s="3">
        <v>0.51063829800000005</v>
      </c>
      <c r="I168" s="3">
        <v>5769318</v>
      </c>
      <c r="J168">
        <f t="shared" si="0"/>
        <v>1.6025883333333333</v>
      </c>
      <c r="L168">
        <v>0.50427350400000004</v>
      </c>
    </row>
    <row r="169" spans="8:12" x14ac:dyDescent="0.2">
      <c r="H169" s="4">
        <v>0.51082251099999998</v>
      </c>
      <c r="I169" s="3">
        <v>5784866</v>
      </c>
      <c r="J169">
        <f t="shared" si="0"/>
        <v>1.6069072222222223</v>
      </c>
      <c r="L169">
        <v>0.51063829800000005</v>
      </c>
    </row>
    <row r="170" spans="8:12" x14ac:dyDescent="0.2">
      <c r="H170" s="3">
        <v>0.51282051299999998</v>
      </c>
      <c r="I170" s="4">
        <v>5816157</v>
      </c>
      <c r="J170">
        <f t="shared" si="0"/>
        <v>1.6155991666666667</v>
      </c>
      <c r="L170">
        <v>0.51082251099999998</v>
      </c>
    </row>
    <row r="171" spans="8:12" x14ac:dyDescent="0.2">
      <c r="H171" s="4">
        <v>0.51502145899999996</v>
      </c>
      <c r="I171" s="4">
        <v>5835705</v>
      </c>
      <c r="J171">
        <f t="shared" si="0"/>
        <v>1.6210291666666665</v>
      </c>
      <c r="L171">
        <v>0.51282051299999998</v>
      </c>
    </row>
    <row r="172" spans="8:12" x14ac:dyDescent="0.2">
      <c r="H172" s="3">
        <v>0.51502145899999996</v>
      </c>
      <c r="I172" s="4">
        <v>5840925</v>
      </c>
      <c r="J172">
        <f t="shared" si="0"/>
        <v>1.6224791666666669</v>
      </c>
      <c r="L172">
        <v>0.51502145899999996</v>
      </c>
    </row>
    <row r="173" spans="8:12" x14ac:dyDescent="0.2">
      <c r="H173" s="4">
        <v>0.51555555600000003</v>
      </c>
      <c r="I173" s="3">
        <v>5968629</v>
      </c>
      <c r="J173">
        <f t="shared" si="0"/>
        <v>1.6579524999999999</v>
      </c>
      <c r="L173">
        <v>0.51502145899999996</v>
      </c>
    </row>
    <row r="174" spans="8:12" x14ac:dyDescent="0.2">
      <c r="H174" s="3">
        <v>0.51754385999999997</v>
      </c>
      <c r="I174" s="3">
        <v>6052047</v>
      </c>
      <c r="J174">
        <f t="shared" si="0"/>
        <v>1.6811241666666665</v>
      </c>
      <c r="L174">
        <v>0.51555555600000003</v>
      </c>
    </row>
    <row r="175" spans="8:12" x14ac:dyDescent="0.2">
      <c r="H175" s="4">
        <v>0.51914893600000001</v>
      </c>
      <c r="I175" s="4">
        <v>6142225</v>
      </c>
      <c r="J175">
        <f t="shared" si="0"/>
        <v>1.7061736111111112</v>
      </c>
      <c r="L175">
        <v>0.51914893600000001</v>
      </c>
    </row>
    <row r="176" spans="8:12" x14ac:dyDescent="0.2">
      <c r="H176" s="3">
        <v>0.52320675100000003</v>
      </c>
      <c r="I176" s="3">
        <v>6175129</v>
      </c>
      <c r="J176">
        <f t="shared" si="0"/>
        <v>1.7153136111111111</v>
      </c>
      <c r="L176">
        <v>0.52078066349999996</v>
      </c>
    </row>
    <row r="177" spans="8:12" x14ac:dyDescent="0.2">
      <c r="H177" s="4">
        <v>0.52863436100000005</v>
      </c>
      <c r="I177" s="4">
        <v>6211811</v>
      </c>
      <c r="J177">
        <f t="shared" si="0"/>
        <v>1.7255030555555555</v>
      </c>
      <c r="L177">
        <v>0.52320675100000003</v>
      </c>
    </row>
    <row r="178" spans="8:12" x14ac:dyDescent="0.2">
      <c r="H178" s="3">
        <v>0.52941176499999998</v>
      </c>
      <c r="I178" s="3">
        <v>6232974</v>
      </c>
      <c r="J178">
        <f t="shared" si="0"/>
        <v>1.7313816666666668</v>
      </c>
      <c r="L178">
        <v>0.52863436100000005</v>
      </c>
    </row>
    <row r="179" spans="8:12" x14ac:dyDescent="0.2">
      <c r="H179" s="4">
        <v>0.53164557000000001</v>
      </c>
      <c r="I179" s="3">
        <v>7158409</v>
      </c>
      <c r="J179">
        <f t="shared" si="0"/>
        <v>1.9884469444444444</v>
      </c>
      <c r="L179">
        <v>0.52941176499999998</v>
      </c>
    </row>
    <row r="180" spans="8:12" x14ac:dyDescent="0.2">
      <c r="H180" s="3">
        <v>0.53164557000000001</v>
      </c>
      <c r="I180" s="3">
        <v>7519339</v>
      </c>
      <c r="J180">
        <f t="shared" si="0"/>
        <v>2.0887052777777777</v>
      </c>
      <c r="L180">
        <v>0.53164557000000001</v>
      </c>
    </row>
    <row r="181" spans="8:12" x14ac:dyDescent="0.2">
      <c r="H181" s="4">
        <v>0.53218884099999997</v>
      </c>
      <c r="I181" s="3">
        <v>7954172</v>
      </c>
      <c r="J181">
        <f t="shared" si="0"/>
        <v>2.2094922222222224</v>
      </c>
      <c r="L181">
        <v>0.53164557000000001</v>
      </c>
    </row>
    <row r="182" spans="8:12" x14ac:dyDescent="0.2">
      <c r="H182" s="3">
        <v>0.53333333299999997</v>
      </c>
      <c r="I182" s="3">
        <v>7979840</v>
      </c>
      <c r="J182">
        <f t="shared" si="0"/>
        <v>2.216622222222222</v>
      </c>
      <c r="L182">
        <v>0.53218884099999997</v>
      </c>
    </row>
    <row r="183" spans="8:12" x14ac:dyDescent="0.2">
      <c r="H183" s="4">
        <v>0.53617021300000001</v>
      </c>
      <c r="I183" s="4">
        <v>7985717</v>
      </c>
      <c r="J183">
        <f t="shared" si="0"/>
        <v>2.218254722222222</v>
      </c>
      <c r="L183">
        <v>0.53333333299999997</v>
      </c>
    </row>
    <row r="184" spans="8:12" x14ac:dyDescent="0.2">
      <c r="H184" s="3">
        <v>0.53913043500000002</v>
      </c>
      <c r="I184" s="3">
        <v>7989899</v>
      </c>
      <c r="J184">
        <f t="shared" si="0"/>
        <v>2.2194163888888889</v>
      </c>
      <c r="L184">
        <v>0.53913043500000002</v>
      </c>
    </row>
    <row r="185" spans="8:12" x14ac:dyDescent="0.2">
      <c r="H185" s="4">
        <v>0.53941908699999996</v>
      </c>
      <c r="I185" s="3">
        <v>8042817</v>
      </c>
      <c r="J185">
        <f t="shared" si="0"/>
        <v>2.2341158333333335</v>
      </c>
      <c r="L185">
        <v>0.53941908699999996</v>
      </c>
    </row>
    <row r="186" spans="8:12" x14ac:dyDescent="0.2">
      <c r="H186" s="3">
        <v>0.54098360700000003</v>
      </c>
      <c r="I186" s="3">
        <v>8223312</v>
      </c>
      <c r="J186">
        <f t="shared" si="0"/>
        <v>2.284253333333333</v>
      </c>
      <c r="L186">
        <v>0.54087408999999997</v>
      </c>
    </row>
    <row r="187" spans="8:12" x14ac:dyDescent="0.2">
      <c r="H187" s="4">
        <v>0.54222222200000003</v>
      </c>
      <c r="I187" s="3">
        <v>8383753</v>
      </c>
      <c r="J187">
        <f t="shared" si="0"/>
        <v>2.328820277777778</v>
      </c>
      <c r="L187">
        <v>0.54098360700000003</v>
      </c>
    </row>
    <row r="188" spans="8:12" x14ac:dyDescent="0.2">
      <c r="H188" s="3">
        <v>0.54310344799999999</v>
      </c>
      <c r="I188" s="3">
        <v>8389263</v>
      </c>
      <c r="J188">
        <f t="shared" si="0"/>
        <v>2.3303508333333336</v>
      </c>
      <c r="L188">
        <v>0.54222222200000003</v>
      </c>
    </row>
    <row r="189" spans="8:12" x14ac:dyDescent="0.2">
      <c r="H189" s="4">
        <v>0.54310344799999999</v>
      </c>
      <c r="I189" s="4">
        <v>8461160</v>
      </c>
      <c r="J189">
        <f t="shared" ref="J189:J235" si="1">I189/1000/60/60</f>
        <v>2.3503222222222222</v>
      </c>
      <c r="L189">
        <v>0.54310344799999999</v>
      </c>
    </row>
    <row r="190" spans="8:12" x14ac:dyDescent="0.2">
      <c r="H190" s="3">
        <v>0.54393305400000003</v>
      </c>
      <c r="I190" s="4">
        <v>8518083</v>
      </c>
      <c r="J190">
        <f t="shared" si="1"/>
        <v>2.3661341666666669</v>
      </c>
      <c r="L190">
        <v>0.54310344799999999</v>
      </c>
    </row>
    <row r="191" spans="8:12" x14ac:dyDescent="0.2">
      <c r="H191" s="4">
        <v>0.54393305400000003</v>
      </c>
      <c r="I191" s="3">
        <v>8557441</v>
      </c>
      <c r="J191">
        <f t="shared" si="1"/>
        <v>2.3770669444444446</v>
      </c>
      <c r="L191">
        <v>0.54393305400000003</v>
      </c>
    </row>
    <row r="192" spans="8:12" x14ac:dyDescent="0.2">
      <c r="H192" s="3">
        <v>0.550218341</v>
      </c>
      <c r="I192" s="3">
        <v>8607383</v>
      </c>
      <c r="J192">
        <f t="shared" si="1"/>
        <v>2.390939722222222</v>
      </c>
      <c r="L192">
        <v>0.54703899499999997</v>
      </c>
    </row>
    <row r="193" spans="8:12" x14ac:dyDescent="0.2">
      <c r="H193" s="4">
        <v>0.55230125500000005</v>
      </c>
      <c r="I193" s="4">
        <v>8987085</v>
      </c>
      <c r="J193">
        <f t="shared" si="1"/>
        <v>2.4964124999999995</v>
      </c>
      <c r="L193">
        <v>0.54925987100000007</v>
      </c>
    </row>
    <row r="194" spans="8:12" x14ac:dyDescent="0.2">
      <c r="H194" s="3">
        <v>0.55601659800000003</v>
      </c>
      <c r="I194" s="3">
        <v>9008468</v>
      </c>
      <c r="J194">
        <f t="shared" si="1"/>
        <v>2.5023522222222225</v>
      </c>
      <c r="L194">
        <v>0.55601659800000003</v>
      </c>
    </row>
    <row r="195" spans="8:12" x14ac:dyDescent="0.2">
      <c r="H195" s="4">
        <v>0.55601659800000003</v>
      </c>
      <c r="I195" s="4">
        <v>9048765</v>
      </c>
      <c r="J195">
        <f t="shared" si="1"/>
        <v>2.5135458333333331</v>
      </c>
      <c r="L195">
        <v>0.55601659800000003</v>
      </c>
    </row>
    <row r="196" spans="8:12" x14ac:dyDescent="0.2">
      <c r="H196" s="3">
        <v>0.55696202500000003</v>
      </c>
      <c r="I196" s="3">
        <v>9087852</v>
      </c>
      <c r="J196">
        <f t="shared" si="1"/>
        <v>2.5244033333333333</v>
      </c>
      <c r="L196">
        <v>0.55814202950000003</v>
      </c>
    </row>
    <row r="197" spans="8:12" x14ac:dyDescent="0.2">
      <c r="H197" s="4">
        <v>0.55833333299999999</v>
      </c>
      <c r="I197" s="4">
        <v>9097093</v>
      </c>
      <c r="J197">
        <f t="shared" si="1"/>
        <v>2.5269702777777781</v>
      </c>
      <c r="L197">
        <v>0.55833333299999999</v>
      </c>
    </row>
    <row r="198" spans="8:12" x14ac:dyDescent="0.2">
      <c r="H198" s="3">
        <v>0.56034482799999996</v>
      </c>
      <c r="I198" s="4">
        <v>9151841</v>
      </c>
      <c r="J198">
        <f t="shared" si="1"/>
        <v>2.5421780555555555</v>
      </c>
      <c r="L198">
        <v>0.56034482799999996</v>
      </c>
    </row>
    <row r="199" spans="8:12" x14ac:dyDescent="0.2">
      <c r="H199" s="4">
        <v>0.56198347100000001</v>
      </c>
      <c r="I199" s="3">
        <v>9244819</v>
      </c>
      <c r="J199">
        <f t="shared" si="1"/>
        <v>2.5680052777777775</v>
      </c>
      <c r="L199">
        <v>0.56195891650000007</v>
      </c>
    </row>
    <row r="200" spans="8:12" x14ac:dyDescent="0.2">
      <c r="H200" s="3">
        <v>0.56198347100000001</v>
      </c>
      <c r="I200" s="3">
        <v>9251268</v>
      </c>
      <c r="J200">
        <f t="shared" si="1"/>
        <v>2.569796666666667</v>
      </c>
      <c r="L200">
        <v>0.56198347100000001</v>
      </c>
    </row>
    <row r="201" spans="8:12" x14ac:dyDescent="0.2">
      <c r="H201" s="4">
        <v>0.562248996</v>
      </c>
      <c r="I201" s="4">
        <v>9343409</v>
      </c>
      <c r="J201">
        <f t="shared" si="1"/>
        <v>2.5953913888888889</v>
      </c>
      <c r="L201">
        <v>0.56198347100000001</v>
      </c>
    </row>
    <row r="202" spans="8:12" x14ac:dyDescent="0.2">
      <c r="H202" s="3">
        <v>0.56557376999999998</v>
      </c>
      <c r="I202" s="3">
        <v>9364888</v>
      </c>
      <c r="J202">
        <f t="shared" si="1"/>
        <v>2.6013577777777779</v>
      </c>
      <c r="L202">
        <v>0.562248996</v>
      </c>
    </row>
    <row r="203" spans="8:12" x14ac:dyDescent="0.2">
      <c r="H203" s="4">
        <v>0.56557376999999998</v>
      </c>
      <c r="I203" s="4">
        <v>9381934</v>
      </c>
      <c r="J203">
        <f t="shared" si="1"/>
        <v>2.6060927777777776</v>
      </c>
      <c r="L203">
        <v>0.56262227599999992</v>
      </c>
    </row>
    <row r="204" spans="8:12" x14ac:dyDescent="0.2">
      <c r="H204" s="3">
        <v>0.567901235</v>
      </c>
      <c r="I204" s="4">
        <v>9401669</v>
      </c>
      <c r="J204">
        <f t="shared" si="1"/>
        <v>2.6115747222222221</v>
      </c>
      <c r="L204">
        <v>0.56557376999999998</v>
      </c>
    </row>
    <row r="205" spans="8:12" x14ac:dyDescent="0.2">
      <c r="H205" s="4">
        <v>0.567901235</v>
      </c>
      <c r="I205" s="4">
        <v>9420097</v>
      </c>
      <c r="J205">
        <f t="shared" si="1"/>
        <v>2.6166936111111108</v>
      </c>
      <c r="L205">
        <v>0.567901235</v>
      </c>
    </row>
    <row r="206" spans="8:12" x14ac:dyDescent="0.2">
      <c r="H206" s="3">
        <v>0.567901235</v>
      </c>
      <c r="I206" s="4">
        <v>9483905</v>
      </c>
      <c r="J206">
        <f t="shared" si="1"/>
        <v>2.6344180555555559</v>
      </c>
      <c r="L206">
        <v>0.567901235</v>
      </c>
    </row>
    <row r="207" spans="8:12" x14ac:dyDescent="0.2">
      <c r="H207" s="4">
        <v>0.567901235</v>
      </c>
      <c r="I207" s="3">
        <v>9530260</v>
      </c>
      <c r="J207">
        <f t="shared" si="1"/>
        <v>2.6472944444444448</v>
      </c>
      <c r="L207">
        <v>0.567901235</v>
      </c>
    </row>
    <row r="208" spans="8:12" x14ac:dyDescent="0.2">
      <c r="H208" s="3">
        <v>0.567901235</v>
      </c>
      <c r="I208" s="3">
        <v>9544642</v>
      </c>
      <c r="J208">
        <f t="shared" si="1"/>
        <v>2.6512894444444446</v>
      </c>
      <c r="L208">
        <v>0.567901235</v>
      </c>
    </row>
    <row r="209" spans="8:12" x14ac:dyDescent="0.2">
      <c r="H209" s="4">
        <v>0.57261410800000001</v>
      </c>
      <c r="I209" s="3">
        <v>9564311</v>
      </c>
      <c r="J209">
        <f t="shared" si="1"/>
        <v>2.6567530555555554</v>
      </c>
      <c r="L209">
        <v>0.57261410800000001</v>
      </c>
    </row>
    <row r="210" spans="8:12" x14ac:dyDescent="0.2">
      <c r="H210" s="3">
        <v>0.57499999999999996</v>
      </c>
      <c r="I210" s="4">
        <v>9592325</v>
      </c>
      <c r="J210">
        <f t="shared" si="1"/>
        <v>2.6645347222222222</v>
      </c>
      <c r="L210">
        <v>0.57499999999999996</v>
      </c>
    </row>
    <row r="211" spans="8:12" x14ac:dyDescent="0.2">
      <c r="H211" s="4">
        <v>0.57740585799999999</v>
      </c>
      <c r="I211" s="4">
        <v>10020738</v>
      </c>
      <c r="J211">
        <f t="shared" si="1"/>
        <v>2.783538333333333</v>
      </c>
      <c r="L211">
        <v>0.57562276000000001</v>
      </c>
    </row>
    <row r="212" spans="8:12" x14ac:dyDescent="0.2">
      <c r="H212" s="3">
        <v>0.57740585799999999</v>
      </c>
      <c r="I212" s="3">
        <v>10028347</v>
      </c>
      <c r="J212">
        <f t="shared" si="1"/>
        <v>2.7856519444444445</v>
      </c>
      <c r="L212">
        <v>0.57740585799999999</v>
      </c>
    </row>
    <row r="213" spans="8:12" x14ac:dyDescent="0.2">
      <c r="H213" s="4">
        <v>0.578723404</v>
      </c>
      <c r="I213" s="4">
        <v>10110761</v>
      </c>
      <c r="J213">
        <f t="shared" si="1"/>
        <v>2.8085447222222224</v>
      </c>
      <c r="L213">
        <v>0.578723404</v>
      </c>
    </row>
    <row r="214" spans="8:12" x14ac:dyDescent="0.2">
      <c r="H214" s="3">
        <v>0.57983193300000002</v>
      </c>
      <c r="I214" s="3">
        <v>10230071</v>
      </c>
      <c r="J214">
        <f t="shared" si="1"/>
        <v>2.8416863888888888</v>
      </c>
      <c r="L214">
        <v>0.57983193300000002</v>
      </c>
    </row>
    <row r="215" spans="8:12" x14ac:dyDescent="0.2">
      <c r="H215" s="4">
        <v>0.582677165</v>
      </c>
      <c r="I215" s="4">
        <v>10319140</v>
      </c>
      <c r="J215">
        <f t="shared" si="1"/>
        <v>2.8664277777777776</v>
      </c>
      <c r="L215">
        <v>0.582677165</v>
      </c>
    </row>
    <row r="216" spans="8:12" x14ac:dyDescent="0.2">
      <c r="H216" s="3">
        <v>0.58299595100000001</v>
      </c>
      <c r="I216" s="3">
        <v>10339755</v>
      </c>
      <c r="J216">
        <f t="shared" si="1"/>
        <v>2.8721541666666663</v>
      </c>
      <c r="L216">
        <v>0.58299595100000001</v>
      </c>
    </row>
    <row r="217" spans="8:12" x14ac:dyDescent="0.2">
      <c r="H217" s="4">
        <v>0.58634538199999997</v>
      </c>
      <c r="I217" s="4">
        <v>10746022</v>
      </c>
      <c r="J217">
        <f t="shared" si="1"/>
        <v>2.9850061111111112</v>
      </c>
      <c r="L217">
        <v>0.58634538199999997</v>
      </c>
    </row>
    <row r="218" spans="8:12" x14ac:dyDescent="0.2">
      <c r="H218" s="3">
        <v>0.58634538199999997</v>
      </c>
      <c r="I218" s="3">
        <v>10843609</v>
      </c>
      <c r="J218">
        <f t="shared" si="1"/>
        <v>3.0121136111111113</v>
      </c>
      <c r="L218">
        <v>0.58634538199999997</v>
      </c>
    </row>
    <row r="219" spans="8:12" x14ac:dyDescent="0.2">
      <c r="H219" s="4">
        <v>0.58964143400000002</v>
      </c>
      <c r="I219" s="4">
        <v>10888061</v>
      </c>
      <c r="J219">
        <f t="shared" si="1"/>
        <v>3.0244613888888887</v>
      </c>
      <c r="L219">
        <v>0.58964143400000002</v>
      </c>
    </row>
    <row r="220" spans="8:12" x14ac:dyDescent="0.2">
      <c r="H220" s="3">
        <v>0.58974358999999998</v>
      </c>
      <c r="I220" s="4">
        <v>11012672</v>
      </c>
      <c r="J220">
        <f t="shared" si="1"/>
        <v>3.0590755555555558</v>
      </c>
      <c r="L220">
        <v>0.58974358999999998</v>
      </c>
    </row>
    <row r="221" spans="8:12" x14ac:dyDescent="0.2">
      <c r="H221" s="4">
        <v>0.58974358999999998</v>
      </c>
      <c r="I221" s="4">
        <v>11159646</v>
      </c>
      <c r="J221">
        <f t="shared" si="1"/>
        <v>3.0999016666666668</v>
      </c>
      <c r="L221">
        <v>0.58974358999999998</v>
      </c>
    </row>
    <row r="222" spans="8:12" x14ac:dyDescent="0.2">
      <c r="H222" s="3">
        <v>0.591093117</v>
      </c>
      <c r="I222" s="3">
        <v>11805772</v>
      </c>
      <c r="J222">
        <f t="shared" si="1"/>
        <v>3.2793811111111113</v>
      </c>
      <c r="L222">
        <v>0.591093117</v>
      </c>
    </row>
    <row r="223" spans="8:12" x14ac:dyDescent="0.2">
      <c r="H223" s="4">
        <v>0.591093117</v>
      </c>
      <c r="I223" s="4">
        <v>12109552</v>
      </c>
      <c r="J223">
        <f t="shared" si="1"/>
        <v>3.3637644444444441</v>
      </c>
      <c r="L223">
        <v>0.591093117</v>
      </c>
    </row>
    <row r="224" spans="8:12" x14ac:dyDescent="0.2">
      <c r="H224" s="3">
        <v>0.6</v>
      </c>
      <c r="I224" s="4">
        <v>12172149</v>
      </c>
      <c r="J224">
        <f t="shared" si="1"/>
        <v>3.3811524999999998</v>
      </c>
      <c r="L224">
        <v>0.6</v>
      </c>
    </row>
    <row r="225" spans="8:12" x14ac:dyDescent="0.2">
      <c r="H225" s="4">
        <v>0.60392156900000005</v>
      </c>
      <c r="I225" s="4">
        <v>12470783</v>
      </c>
      <c r="J225">
        <f t="shared" si="1"/>
        <v>3.4641063888888888</v>
      </c>
      <c r="L225">
        <v>0.60392156900000005</v>
      </c>
    </row>
    <row r="226" spans="8:12" x14ac:dyDescent="0.2">
      <c r="H226" s="3">
        <v>0.62256809300000004</v>
      </c>
      <c r="I226" s="4">
        <v>12833294</v>
      </c>
      <c r="J226">
        <f t="shared" si="1"/>
        <v>3.5648038888888887</v>
      </c>
      <c r="L226">
        <v>0.62256809300000004</v>
      </c>
    </row>
    <row r="227" spans="8:12" x14ac:dyDescent="0.2">
      <c r="H227" s="4">
        <v>0.625</v>
      </c>
      <c r="I227" s="3">
        <v>13069177</v>
      </c>
      <c r="J227">
        <f t="shared" si="1"/>
        <v>3.6303269444444441</v>
      </c>
      <c r="L227">
        <v>0.625</v>
      </c>
    </row>
    <row r="228" spans="8:12" x14ac:dyDescent="0.2">
      <c r="H228" s="3">
        <v>0.62548262499999996</v>
      </c>
      <c r="I228" s="4">
        <v>14113145</v>
      </c>
      <c r="J228">
        <f t="shared" si="1"/>
        <v>3.9203180555555557</v>
      </c>
      <c r="L228">
        <v>0.62548262499999996</v>
      </c>
    </row>
    <row r="229" spans="8:12" x14ac:dyDescent="0.2">
      <c r="H229" s="4">
        <v>0.640625</v>
      </c>
      <c r="I229" s="3">
        <v>14153265</v>
      </c>
      <c r="J229">
        <f t="shared" si="1"/>
        <v>3.9314624999999999</v>
      </c>
      <c r="L229">
        <v>0.640625</v>
      </c>
    </row>
    <row r="230" spans="8:12" x14ac:dyDescent="0.2">
      <c r="H230" s="3">
        <v>0.643410853</v>
      </c>
      <c r="I230" s="4">
        <v>14332349</v>
      </c>
      <c r="J230">
        <f t="shared" si="1"/>
        <v>3.9812080555555558</v>
      </c>
      <c r="L230">
        <v>0.643410853</v>
      </c>
    </row>
    <row r="231" spans="8:12" x14ac:dyDescent="0.2">
      <c r="H231" s="4">
        <v>0.643939394</v>
      </c>
      <c r="I231" s="4">
        <v>14451990</v>
      </c>
      <c r="J231">
        <f t="shared" si="1"/>
        <v>4.0144416666666665</v>
      </c>
      <c r="L231">
        <v>0.643939394</v>
      </c>
    </row>
    <row r="232" spans="8:12" x14ac:dyDescent="0.2">
      <c r="H232" s="3">
        <v>0.64822134399999998</v>
      </c>
      <c r="I232" s="4">
        <v>14534459</v>
      </c>
      <c r="J232">
        <f t="shared" si="1"/>
        <v>4.0373497222222223</v>
      </c>
      <c r="L232">
        <v>0.64822134399999998</v>
      </c>
    </row>
    <row r="233" spans="8:12" x14ac:dyDescent="0.2">
      <c r="H233" s="4">
        <v>0.656370656</v>
      </c>
      <c r="I233" s="4">
        <v>14964846</v>
      </c>
      <c r="J233">
        <f t="shared" si="1"/>
        <v>4.1569016666666663</v>
      </c>
      <c r="L233">
        <v>0.656370656</v>
      </c>
    </row>
    <row r="234" spans="8:12" x14ac:dyDescent="0.2">
      <c r="H234" s="3">
        <v>0.65660377400000003</v>
      </c>
      <c r="I234" s="3">
        <v>15072757</v>
      </c>
      <c r="J234">
        <f t="shared" si="1"/>
        <v>4.1868769444444442</v>
      </c>
      <c r="L234">
        <v>0.65660377400000003</v>
      </c>
    </row>
    <row r="235" spans="8:12" x14ac:dyDescent="0.2">
      <c r="H235" s="4">
        <v>0.65660377400000003</v>
      </c>
      <c r="I235" s="4">
        <v>15741257</v>
      </c>
      <c r="J235">
        <f t="shared" si="1"/>
        <v>4.3725713888888889</v>
      </c>
      <c r="L235">
        <v>0.65660377400000003</v>
      </c>
    </row>
    <row r="236" spans="8:12" x14ac:dyDescent="0.2">
      <c r="H236" s="3">
        <v>0.66920152099999997</v>
      </c>
      <c r="I236" s="4">
        <v>15982619</v>
      </c>
      <c r="L236">
        <v>0.66920152099999997</v>
      </c>
    </row>
    <row r="237" spans="8:12" x14ac:dyDescent="0.2">
      <c r="H237" s="4">
        <v>0.70877193000000005</v>
      </c>
      <c r="I237" s="4">
        <v>23798528</v>
      </c>
      <c r="L237">
        <v>0.70205621600000001</v>
      </c>
    </row>
    <row r="238" spans="8:12" x14ac:dyDescent="0.2">
      <c r="H238" s="3">
        <v>0.73049645399999996</v>
      </c>
      <c r="I238" s="3">
        <v>30738906</v>
      </c>
      <c r="L238">
        <v>0.73049645399999996</v>
      </c>
    </row>
    <row r="239" spans="8:12" x14ac:dyDescent="0.2">
      <c r="H239">
        <f>AVERAGE(H124:H238)</f>
        <v>0.51478091421739114</v>
      </c>
    </row>
  </sheetData>
  <sortState xmlns:xlrd2="http://schemas.microsoft.com/office/spreadsheetml/2017/richdata2" ref="I124:I238">
    <sortCondition ref="I124:I238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9EAF-3E19-D048-958C-66555B416432}">
  <dimension ref="A1:G61"/>
  <sheetViews>
    <sheetView topLeftCell="G1" zoomScale="172" zoomScaleNormal="260" workbookViewId="0">
      <selection activeCell="N9" sqref="N9"/>
    </sheetView>
  </sheetViews>
  <sheetFormatPr baseColWidth="10" defaultRowHeight="16" x14ac:dyDescent="0.2"/>
  <cols>
    <col min="1" max="1" width="119.1640625" bestFit="1" customWidth="1"/>
    <col min="2" max="4" width="12" customWidth="1"/>
  </cols>
  <sheetData>
    <row r="1" spans="1:7" x14ac:dyDescent="0.2">
      <c r="A1" t="s">
        <v>0</v>
      </c>
      <c r="B1" t="s">
        <v>62</v>
      </c>
      <c r="C1" t="s">
        <v>61</v>
      </c>
      <c r="D1" t="s">
        <v>66</v>
      </c>
      <c r="E1" t="s">
        <v>64</v>
      </c>
      <c r="F1" t="s">
        <v>63</v>
      </c>
      <c r="G1" t="s">
        <v>1</v>
      </c>
    </row>
    <row r="2" spans="1:7" x14ac:dyDescent="0.2">
      <c r="A2" s="1" t="s">
        <v>47</v>
      </c>
      <c r="B2">
        <v>0.50666666699999996</v>
      </c>
      <c r="C2">
        <v>0.50666666699999996</v>
      </c>
      <c r="D2">
        <f>MEDIAN(Table2[[#This Row],[f-measure (1)]:[f-measure (2)]])</f>
        <v>0.50666666699999996</v>
      </c>
      <c r="E2">
        <v>3139341</v>
      </c>
      <c r="F2">
        <v>2397344</v>
      </c>
      <c r="G2">
        <f>MEDIAN(Table2[[#This Row],[time (1)]:[time (2)]])/1000/60</f>
        <v>46.139041666666671</v>
      </c>
    </row>
    <row r="3" spans="1:7" x14ac:dyDescent="0.2">
      <c r="A3" s="1" t="s">
        <v>7</v>
      </c>
      <c r="B3">
        <v>0.50877192999999998</v>
      </c>
      <c r="C3">
        <v>0.506550218</v>
      </c>
      <c r="D3">
        <f>MEDIAN(Table2[[#This Row],[f-measure (1)]:[f-measure (2)]])</f>
        <v>0.50766107400000005</v>
      </c>
      <c r="E3">
        <v>2863796</v>
      </c>
      <c r="F3">
        <v>4291931</v>
      </c>
      <c r="G3">
        <f>MEDIAN(Table2[[#This Row],[time (1)]:[time (2)]])/1000/60</f>
        <v>59.631058333333335</v>
      </c>
    </row>
    <row r="4" spans="1:7" x14ac:dyDescent="0.2">
      <c r="A4" s="1" t="s">
        <v>28</v>
      </c>
      <c r="B4">
        <v>0.51327433600000005</v>
      </c>
      <c r="C4">
        <v>0.51327433600000005</v>
      </c>
      <c r="D4">
        <f>MEDIAN(Table2[[#This Row],[f-measure (1)]:[f-measure (2)]])</f>
        <v>0.51327433600000005</v>
      </c>
      <c r="E4">
        <v>3146889</v>
      </c>
      <c r="F4">
        <v>2210179</v>
      </c>
      <c r="G4">
        <f>MEDIAN(Table2[[#This Row],[time (1)]:[time (2)]])/1000/60</f>
        <v>44.642233333333337</v>
      </c>
    </row>
    <row r="5" spans="1:7" x14ac:dyDescent="0.2">
      <c r="A5" s="1" t="s">
        <v>5</v>
      </c>
      <c r="B5">
        <v>0.53043478300000002</v>
      </c>
      <c r="C5">
        <v>0.53043478300000002</v>
      </c>
      <c r="D5">
        <f>MEDIAN(Table2[[#This Row],[f-measure (1)]:[f-measure (2)]])</f>
        <v>0.53043478300000002</v>
      </c>
      <c r="E5">
        <v>2964245</v>
      </c>
      <c r="F5">
        <v>4433570</v>
      </c>
      <c r="G5">
        <f>MEDIAN(Table2[[#This Row],[time (1)]:[time (2)]])/1000/60</f>
        <v>61.64845833333333</v>
      </c>
    </row>
    <row r="6" spans="1:7" x14ac:dyDescent="0.2">
      <c r="A6" s="1" t="s">
        <v>38</v>
      </c>
      <c r="B6">
        <v>0.53275109170305601</v>
      </c>
      <c r="C6">
        <v>0.53275109200000004</v>
      </c>
      <c r="D6">
        <f>MEDIAN(Table2[[#This Row],[f-measure (1)]:[f-measure (2)]])</f>
        <v>0.53275109185152802</v>
      </c>
      <c r="E6">
        <v>2845751</v>
      </c>
      <c r="F6">
        <v>2211069</v>
      </c>
      <c r="G6">
        <f>MEDIAN(Table2[[#This Row],[time (1)]:[time (2)]])/1000/60</f>
        <v>42.140166666666666</v>
      </c>
    </row>
    <row r="7" spans="1:7" x14ac:dyDescent="0.2">
      <c r="A7" s="1" t="s">
        <v>60</v>
      </c>
      <c r="B7">
        <v>0.54385964899999995</v>
      </c>
      <c r="C7">
        <v>0.54385964899999995</v>
      </c>
      <c r="D7">
        <f>MEDIAN(Table2[[#This Row],[f-measure (1)]:[f-measure (2)]])</f>
        <v>0.54385964899999995</v>
      </c>
      <c r="E7">
        <v>1987555</v>
      </c>
      <c r="F7">
        <v>2195593</v>
      </c>
      <c r="G7">
        <f>MEDIAN(Table2[[#This Row],[time (1)]:[time (2)]])/1000/60</f>
        <v>34.859566666666666</v>
      </c>
    </row>
    <row r="8" spans="1:7" x14ac:dyDescent="0.2">
      <c r="A8" s="1" t="s">
        <v>57</v>
      </c>
      <c r="B8">
        <v>0.57383966200000003</v>
      </c>
      <c r="C8">
        <v>0.57383966200000003</v>
      </c>
      <c r="D8">
        <f>MEDIAN(Table2[[#This Row],[f-measure (1)]:[f-measure (2)]])</f>
        <v>0.57383966200000003</v>
      </c>
      <c r="E8">
        <v>1997421</v>
      </c>
      <c r="F8">
        <v>2209690</v>
      </c>
      <c r="G8">
        <f>MEDIAN(Table2[[#This Row],[time (1)]:[time (2)]])/1000/60</f>
        <v>35.059258333333332</v>
      </c>
    </row>
    <row r="9" spans="1:7" x14ac:dyDescent="0.2">
      <c r="A9" s="1" t="s">
        <v>17</v>
      </c>
      <c r="B9">
        <v>0.58577405900000001</v>
      </c>
      <c r="C9">
        <v>0.58577405900000001</v>
      </c>
      <c r="D9">
        <f>MEDIAN(Table2[[#This Row],[f-measure (1)]:[f-measure (2)]])</f>
        <v>0.58577405900000001</v>
      </c>
      <c r="E9">
        <v>2906185</v>
      </c>
      <c r="F9">
        <v>4450086</v>
      </c>
      <c r="G9">
        <f>MEDIAN(Table2[[#This Row],[time (1)]:[time (2)]])/1000/60</f>
        <v>61.302258333333334</v>
      </c>
    </row>
    <row r="10" spans="1:7" x14ac:dyDescent="0.2">
      <c r="A10" s="1" t="s">
        <v>6</v>
      </c>
      <c r="B10">
        <v>0.61983471099999998</v>
      </c>
      <c r="C10">
        <v>0.61983471099999998</v>
      </c>
      <c r="D10">
        <f>MEDIAN(Table2[[#This Row],[f-measure (1)]:[f-measure (2)]])</f>
        <v>0.61983471099999998</v>
      </c>
      <c r="E10">
        <v>2876387</v>
      </c>
      <c r="F10">
        <v>4335456</v>
      </c>
      <c r="G10">
        <f>MEDIAN(Table2[[#This Row],[time (1)]:[time (2)]])/1000/60</f>
        <v>60.098691666666667</v>
      </c>
    </row>
    <row r="11" spans="1:7" x14ac:dyDescent="0.2">
      <c r="A11" s="1" t="s">
        <v>50</v>
      </c>
      <c r="B11">
        <v>0.62650602399999999</v>
      </c>
      <c r="C11">
        <v>0.62650602399999999</v>
      </c>
      <c r="D11">
        <f>MEDIAN(Table2[[#This Row],[f-measure (1)]:[f-measure (2)]])</f>
        <v>0.62650602399999999</v>
      </c>
      <c r="E11">
        <v>2929266</v>
      </c>
      <c r="F11">
        <v>2655079</v>
      </c>
      <c r="G11">
        <f>MEDIAN(Table2[[#This Row],[time (1)]:[time (2)]])/1000/60</f>
        <v>46.536208333333335</v>
      </c>
    </row>
    <row r="12" spans="1:7" x14ac:dyDescent="0.2">
      <c r="A12" s="1" t="s">
        <v>53</v>
      </c>
      <c r="B12">
        <v>0.63200000000000001</v>
      </c>
      <c r="C12">
        <v>0.63200000000000001</v>
      </c>
      <c r="D12">
        <f>MEDIAN(Table2[[#This Row],[f-measure (1)]:[f-measure (2)]])</f>
        <v>0.63200000000000001</v>
      </c>
      <c r="E12">
        <v>5364464</v>
      </c>
      <c r="F12">
        <v>4955185</v>
      </c>
      <c r="G12">
        <f>MEDIAN(Table2[[#This Row],[time (1)]:[time (2)]])/1000/60</f>
        <v>85.997074999999995</v>
      </c>
    </row>
    <row r="13" spans="1:7" x14ac:dyDescent="0.2">
      <c r="A13" s="1" t="s">
        <v>48</v>
      </c>
      <c r="B13">
        <v>0.63453815300000005</v>
      </c>
      <c r="C13">
        <v>0.63453815300000005</v>
      </c>
      <c r="D13">
        <f>MEDIAN(Table2[[#This Row],[f-measure (1)]:[f-measure (2)]])</f>
        <v>0.63453815300000005</v>
      </c>
      <c r="E13">
        <v>2984838</v>
      </c>
      <c r="F13">
        <v>2443525</v>
      </c>
      <c r="G13">
        <f>MEDIAN(Table2[[#This Row],[time (1)]:[time (2)]])/1000/60</f>
        <v>45.236358333333335</v>
      </c>
    </row>
    <row r="14" spans="1:7" x14ac:dyDescent="0.2">
      <c r="A14" s="1" t="s">
        <v>23</v>
      </c>
      <c r="B14">
        <v>0.64285714299999996</v>
      </c>
      <c r="C14">
        <v>0.64285714299999996</v>
      </c>
      <c r="D14">
        <f>MEDIAN(Table2[[#This Row],[f-measure (1)]:[f-measure (2)]])</f>
        <v>0.64285714299999996</v>
      </c>
      <c r="E14">
        <v>2994339</v>
      </c>
      <c r="F14">
        <v>4335243</v>
      </c>
      <c r="G14">
        <f>MEDIAN(Table2[[#This Row],[time (1)]:[time (2)]])/1000/60</f>
        <v>61.07985</v>
      </c>
    </row>
    <row r="15" spans="1:7" x14ac:dyDescent="0.2">
      <c r="A15" s="1" t="s">
        <v>9</v>
      </c>
      <c r="B15">
        <v>0.64313725499999996</v>
      </c>
      <c r="C15">
        <v>0.64313725499999996</v>
      </c>
      <c r="D15">
        <f>MEDIAN(Table2[[#This Row],[f-measure (1)]:[f-measure (2)]])</f>
        <v>0.64313725499999996</v>
      </c>
      <c r="E15">
        <v>3002250</v>
      </c>
      <c r="F15">
        <v>4335497</v>
      </c>
      <c r="G15">
        <f>MEDIAN(Table2[[#This Row],[time (1)]:[time (2)]])/1000/60</f>
        <v>61.147891666666666</v>
      </c>
    </row>
    <row r="16" spans="1:7" x14ac:dyDescent="0.2">
      <c r="A16" s="1" t="s">
        <v>52</v>
      </c>
      <c r="B16">
        <v>0.64285714299999996</v>
      </c>
      <c r="C16">
        <v>0.64822134399999998</v>
      </c>
      <c r="D16">
        <f>MEDIAN(Table2[[#This Row],[f-measure (1)]:[f-measure (2)]])</f>
        <v>0.64553924350000003</v>
      </c>
      <c r="E16">
        <v>2994624</v>
      </c>
      <c r="F16">
        <v>2443483</v>
      </c>
      <c r="G16">
        <f>MEDIAN(Table2[[#This Row],[time (1)]:[time (2)]])/1000/60</f>
        <v>45.317558333333331</v>
      </c>
    </row>
    <row r="17" spans="1:7" x14ac:dyDescent="0.2">
      <c r="A17" s="1" t="s">
        <v>22</v>
      </c>
      <c r="B17">
        <v>0.64566929100000003</v>
      </c>
      <c r="C17">
        <v>0.64566929100000003</v>
      </c>
      <c r="D17">
        <f>MEDIAN(Table2[[#This Row],[f-measure (1)]:[f-measure (2)]])</f>
        <v>0.64566929100000003</v>
      </c>
      <c r="E17">
        <v>2923651</v>
      </c>
      <c r="F17">
        <v>4315903</v>
      </c>
      <c r="G17">
        <f>MEDIAN(Table2[[#This Row],[time (1)]:[time (2)]])/1000/60</f>
        <v>60.329616666666666</v>
      </c>
    </row>
    <row r="18" spans="1:7" x14ac:dyDescent="0.2">
      <c r="A18" s="1" t="s">
        <v>19</v>
      </c>
      <c r="B18">
        <v>0.64800000000000002</v>
      </c>
      <c r="C18">
        <v>0.64800000000000002</v>
      </c>
      <c r="D18">
        <f>MEDIAN(Table2[[#This Row],[f-measure (1)]:[f-measure (2)]])</f>
        <v>0.64800000000000002</v>
      </c>
      <c r="E18">
        <v>3310914</v>
      </c>
      <c r="F18">
        <v>5728836</v>
      </c>
      <c r="G18">
        <f>MEDIAN(Table2[[#This Row],[time (1)]:[time (2)]])/1000/60</f>
        <v>75.331249999999997</v>
      </c>
    </row>
    <row r="19" spans="1:7" x14ac:dyDescent="0.2">
      <c r="A19" s="1" t="s">
        <v>42</v>
      </c>
      <c r="B19">
        <v>0.64822134387351704</v>
      </c>
      <c r="C19">
        <v>0.64822134399999998</v>
      </c>
      <c r="D19">
        <f>MEDIAN(Table2[[#This Row],[f-measure (1)]:[f-measure (2)]])</f>
        <v>0.64822134393675857</v>
      </c>
      <c r="E19">
        <v>2227786</v>
      </c>
      <c r="F19">
        <v>2261110</v>
      </c>
      <c r="G19">
        <f>MEDIAN(Table2[[#This Row],[time (1)]:[time (2)]])/1000/60</f>
        <v>37.407466666666664</v>
      </c>
    </row>
    <row r="20" spans="1:7" x14ac:dyDescent="0.2">
      <c r="A20" s="1" t="s">
        <v>39</v>
      </c>
      <c r="B20">
        <v>0.64822134387351704</v>
      </c>
      <c r="C20">
        <v>0.64822134399999998</v>
      </c>
      <c r="D20">
        <f>MEDIAN(Table2[[#This Row],[f-measure (1)]:[f-measure (2)]])</f>
        <v>0.64822134393675857</v>
      </c>
      <c r="E20">
        <v>2232825</v>
      </c>
      <c r="F20">
        <v>2347924</v>
      </c>
      <c r="G20">
        <f>MEDIAN(Table2[[#This Row],[time (1)]:[time (2)]])/1000/60</f>
        <v>38.172908333333332</v>
      </c>
    </row>
    <row r="21" spans="1:7" x14ac:dyDescent="0.2">
      <c r="A21" s="1" t="s">
        <v>43</v>
      </c>
      <c r="B21">
        <v>0.64822134387351704</v>
      </c>
      <c r="C21">
        <v>0.64822134399999998</v>
      </c>
      <c r="D21">
        <f>MEDIAN(Table2[[#This Row],[f-measure (1)]:[f-measure (2)]])</f>
        <v>0.64822134393675857</v>
      </c>
      <c r="E21">
        <v>2256676</v>
      </c>
      <c r="F21">
        <v>2337040</v>
      </c>
      <c r="G21">
        <f>MEDIAN(Table2[[#This Row],[time (1)]:[time (2)]])/1000/60</f>
        <v>38.280966666666671</v>
      </c>
    </row>
    <row r="22" spans="1:7" x14ac:dyDescent="0.2">
      <c r="A22" s="1" t="s">
        <v>46</v>
      </c>
      <c r="B22">
        <v>0.64822134387351704</v>
      </c>
      <c r="C22">
        <v>0.64822134399999998</v>
      </c>
      <c r="D22">
        <f>MEDIAN(Table2[[#This Row],[f-measure (1)]:[f-measure (2)]])</f>
        <v>0.64822134393675857</v>
      </c>
      <c r="E22">
        <v>2256694</v>
      </c>
      <c r="F22">
        <v>2348858</v>
      </c>
      <c r="G22">
        <f>MEDIAN(Table2[[#This Row],[time (1)]:[time (2)]])/1000/60</f>
        <v>38.379599999999996</v>
      </c>
    </row>
    <row r="23" spans="1:7" x14ac:dyDescent="0.2">
      <c r="A23" s="1" t="s">
        <v>40</v>
      </c>
      <c r="B23">
        <v>0.64822134387351704</v>
      </c>
      <c r="C23">
        <v>0.64822134399999998</v>
      </c>
      <c r="D23">
        <f>MEDIAN(Table2[[#This Row],[f-measure (1)]:[f-measure (2)]])</f>
        <v>0.64822134393675857</v>
      </c>
      <c r="E23">
        <v>2232229</v>
      </c>
      <c r="F23">
        <v>2394366</v>
      </c>
      <c r="G23">
        <f>MEDIAN(Table2[[#This Row],[time (1)]:[time (2)]])/1000/60</f>
        <v>38.554958333333339</v>
      </c>
    </row>
    <row r="24" spans="1:7" x14ac:dyDescent="0.2">
      <c r="A24" s="1" t="s">
        <v>44</v>
      </c>
      <c r="B24">
        <v>0.64822134387351704</v>
      </c>
      <c r="C24">
        <v>0.64822134399999998</v>
      </c>
      <c r="D24">
        <f>MEDIAN(Table2[[#This Row],[f-measure (1)]:[f-measure (2)]])</f>
        <v>0.64822134393675857</v>
      </c>
      <c r="E24">
        <v>2660771</v>
      </c>
      <c r="F24">
        <v>2394097</v>
      </c>
      <c r="G24">
        <f>MEDIAN(Table2[[#This Row],[time (1)]:[time (2)]])/1000/60</f>
        <v>42.123900000000006</v>
      </c>
    </row>
    <row r="25" spans="1:7" x14ac:dyDescent="0.2">
      <c r="A25" s="1" t="s">
        <v>41</v>
      </c>
      <c r="B25">
        <v>0.64822134387351704</v>
      </c>
      <c r="C25">
        <v>0.64822134399999998</v>
      </c>
      <c r="D25">
        <f>MEDIAN(Table2[[#This Row],[f-measure (1)]:[f-measure (2)]])</f>
        <v>0.64822134393675857</v>
      </c>
      <c r="E25">
        <v>2845288</v>
      </c>
      <c r="F25">
        <v>2347899</v>
      </c>
      <c r="G25">
        <f>MEDIAN(Table2[[#This Row],[time (1)]:[time (2)]])/1000/60</f>
        <v>43.276558333333334</v>
      </c>
    </row>
    <row r="26" spans="1:7" x14ac:dyDescent="0.2">
      <c r="A26" s="1" t="s">
        <v>45</v>
      </c>
      <c r="B26">
        <v>0.64822134387351704</v>
      </c>
      <c r="C26">
        <v>0.64822134399999998</v>
      </c>
      <c r="D26">
        <f>MEDIAN(Table2[[#This Row],[f-measure (1)]:[f-measure (2)]])</f>
        <v>0.64822134393675857</v>
      </c>
      <c r="E26">
        <v>2856364</v>
      </c>
      <c r="F26">
        <v>2408161</v>
      </c>
      <c r="G26">
        <f>MEDIAN(Table2[[#This Row],[time (1)]:[time (2)]])/1000/60</f>
        <v>43.871041666666663</v>
      </c>
    </row>
    <row r="27" spans="1:7" x14ac:dyDescent="0.2">
      <c r="A27" s="1" t="s">
        <v>55</v>
      </c>
      <c r="B27">
        <v>0.64822134399999998</v>
      </c>
      <c r="C27">
        <v>0.64822134399999998</v>
      </c>
      <c r="D27">
        <f>MEDIAN(Table2[[#This Row],[f-measure (1)]:[f-measure (2)]])</f>
        <v>0.64822134399999998</v>
      </c>
      <c r="E27">
        <v>2281580</v>
      </c>
      <c r="F27">
        <v>2384068</v>
      </c>
      <c r="G27">
        <f>MEDIAN(Table2[[#This Row],[time (1)]:[time (2)]])/1000/60</f>
        <v>38.880400000000002</v>
      </c>
    </row>
    <row r="28" spans="1:7" x14ac:dyDescent="0.2">
      <c r="A28" s="1" t="s">
        <v>54</v>
      </c>
      <c r="B28">
        <v>0.64822134399999998</v>
      </c>
      <c r="C28">
        <v>0.64822134399999998</v>
      </c>
      <c r="D28">
        <f>MEDIAN(Table2[[#This Row],[f-measure (1)]:[f-measure (2)]])</f>
        <v>0.64822134399999998</v>
      </c>
      <c r="E28">
        <v>2959438</v>
      </c>
      <c r="F28">
        <v>2407422</v>
      </c>
      <c r="G28">
        <f>MEDIAN(Table2[[#This Row],[time (1)]:[time (2)]])/1000/60</f>
        <v>44.723833333333332</v>
      </c>
    </row>
    <row r="29" spans="1:7" x14ac:dyDescent="0.2">
      <c r="A29" s="1" t="s">
        <v>29</v>
      </c>
      <c r="B29">
        <v>0.64822134399999998</v>
      </c>
      <c r="C29">
        <v>0.64822134399999998</v>
      </c>
      <c r="D29">
        <f>MEDIAN(Table2[[#This Row],[f-measure (1)]:[f-measure (2)]])</f>
        <v>0.64822134399999998</v>
      </c>
      <c r="E29">
        <v>2920798</v>
      </c>
      <c r="F29">
        <v>2449782</v>
      </c>
      <c r="G29">
        <f>MEDIAN(Table2[[#This Row],[time (1)]:[time (2)]])/1000/60</f>
        <v>44.75483333333333</v>
      </c>
    </row>
    <row r="30" spans="1:7" x14ac:dyDescent="0.2">
      <c r="A30" s="1" t="s">
        <v>37</v>
      </c>
      <c r="B30">
        <v>0.64822134399999998</v>
      </c>
      <c r="C30">
        <v>0.64822134399999998</v>
      </c>
      <c r="D30">
        <f>MEDIAN(Table2[[#This Row],[f-measure (1)]:[f-measure (2)]])</f>
        <v>0.64822134399999998</v>
      </c>
      <c r="E30">
        <v>2931486</v>
      </c>
      <c r="F30">
        <v>2451495</v>
      </c>
      <c r="G30">
        <f>MEDIAN(Table2[[#This Row],[time (1)]:[time (2)]])/1000/60</f>
        <v>44.858174999999996</v>
      </c>
    </row>
    <row r="31" spans="1:7" x14ac:dyDescent="0.2">
      <c r="A31" s="1" t="s">
        <v>34</v>
      </c>
      <c r="B31">
        <v>0.64822134399999998</v>
      </c>
      <c r="C31">
        <v>0.64822134399999998</v>
      </c>
      <c r="D31">
        <f>MEDIAN(Table2[[#This Row],[f-measure (1)]:[f-measure (2)]])</f>
        <v>0.64822134399999998</v>
      </c>
      <c r="E31">
        <v>2984549</v>
      </c>
      <c r="F31">
        <v>2408031</v>
      </c>
      <c r="G31">
        <f>MEDIAN(Table2[[#This Row],[time (1)]:[time (2)]])/1000/60</f>
        <v>44.938166666666667</v>
      </c>
    </row>
    <row r="32" spans="1:7" x14ac:dyDescent="0.2">
      <c r="A32" s="1" t="s">
        <v>35</v>
      </c>
      <c r="B32">
        <v>0.64822134399999998</v>
      </c>
      <c r="C32">
        <v>0.64822134399999998</v>
      </c>
      <c r="D32">
        <f>MEDIAN(Table2[[#This Row],[f-measure (1)]:[f-measure (2)]])</f>
        <v>0.64822134399999998</v>
      </c>
      <c r="E32">
        <v>2975878</v>
      </c>
      <c r="F32">
        <v>2452532</v>
      </c>
      <c r="G32">
        <f>MEDIAN(Table2[[#This Row],[time (1)]:[time (2)]])/1000/60</f>
        <v>45.236750000000001</v>
      </c>
    </row>
    <row r="33" spans="1:7" x14ac:dyDescent="0.2">
      <c r="A33" s="1" t="s">
        <v>31</v>
      </c>
      <c r="B33">
        <v>0.64822134399999998</v>
      </c>
      <c r="C33">
        <v>0.64822134399999998</v>
      </c>
      <c r="D33">
        <f>MEDIAN(Table2[[#This Row],[f-measure (1)]:[f-measure (2)]])</f>
        <v>0.64822134399999998</v>
      </c>
      <c r="E33">
        <v>3010993</v>
      </c>
      <c r="F33">
        <v>2431382</v>
      </c>
      <c r="G33">
        <f>MEDIAN(Table2[[#This Row],[time (1)]:[time (2)]])/1000/60</f>
        <v>45.353124999999999</v>
      </c>
    </row>
    <row r="34" spans="1:7" x14ac:dyDescent="0.2">
      <c r="A34" s="1" t="s">
        <v>36</v>
      </c>
      <c r="B34">
        <v>0.64822134399999998</v>
      </c>
      <c r="C34">
        <v>0.64822134399999998</v>
      </c>
      <c r="D34">
        <f>MEDIAN(Table2[[#This Row],[f-measure (1)]:[f-measure (2)]])</f>
        <v>0.64822134399999998</v>
      </c>
      <c r="E34">
        <v>3003383</v>
      </c>
      <c r="F34">
        <v>2440623</v>
      </c>
      <c r="G34">
        <f>MEDIAN(Table2[[#This Row],[time (1)]:[time (2)]])/1000/60</f>
        <v>45.366716666666669</v>
      </c>
    </row>
    <row r="35" spans="1:7" x14ac:dyDescent="0.2">
      <c r="A35" s="1" t="s">
        <v>32</v>
      </c>
      <c r="B35">
        <v>0.64822134399999998</v>
      </c>
      <c r="C35">
        <v>0.64822134399999998</v>
      </c>
      <c r="D35">
        <f>MEDIAN(Table2[[#This Row],[f-measure (1)]:[f-measure (2)]])</f>
        <v>0.64822134399999998</v>
      </c>
      <c r="E35">
        <v>2984340</v>
      </c>
      <c r="F35">
        <v>2460029</v>
      </c>
      <c r="G35">
        <f>MEDIAN(Table2[[#This Row],[time (1)]:[time (2)]])/1000/60</f>
        <v>45.369741666666663</v>
      </c>
    </row>
    <row r="36" spans="1:7" x14ac:dyDescent="0.2">
      <c r="A36" s="1" t="s">
        <v>30</v>
      </c>
      <c r="B36">
        <v>0.64822134399999998</v>
      </c>
      <c r="C36">
        <v>0.64822134399999998</v>
      </c>
      <c r="D36">
        <f>MEDIAN(Table2[[#This Row],[f-measure (1)]:[f-measure (2)]])</f>
        <v>0.64822134399999998</v>
      </c>
      <c r="E36">
        <v>3011437</v>
      </c>
      <c r="F36">
        <v>2436896</v>
      </c>
      <c r="G36">
        <f>MEDIAN(Table2[[#This Row],[time (1)]:[time (2)]])/1000/60</f>
        <v>45.402774999999998</v>
      </c>
    </row>
    <row r="37" spans="1:7" x14ac:dyDescent="0.2">
      <c r="A37" s="1" t="s">
        <v>33</v>
      </c>
      <c r="B37">
        <v>0.64822134399999998</v>
      </c>
      <c r="C37">
        <v>0.64822134399999998</v>
      </c>
      <c r="D37">
        <f>MEDIAN(Table2[[#This Row],[f-measure (1)]:[f-measure (2)]])</f>
        <v>0.64822134399999998</v>
      </c>
      <c r="E37">
        <v>3003253</v>
      </c>
      <c r="F37">
        <v>2446092</v>
      </c>
      <c r="G37">
        <f>MEDIAN(Table2[[#This Row],[time (1)]:[time (2)]])/1000/60</f>
        <v>45.411208333333335</v>
      </c>
    </row>
    <row r="38" spans="1:7" x14ac:dyDescent="0.2">
      <c r="A38" s="1" t="s">
        <v>49</v>
      </c>
      <c r="B38">
        <v>0.64822134399999998</v>
      </c>
      <c r="C38">
        <v>0.64822134399999998</v>
      </c>
      <c r="D38">
        <f>MEDIAN(Table2[[#This Row],[f-measure (1)]:[f-measure (2)]])</f>
        <v>0.64822134399999998</v>
      </c>
      <c r="E38">
        <v>3003800</v>
      </c>
      <c r="F38">
        <v>2901646</v>
      </c>
      <c r="G38">
        <f>MEDIAN(Table2[[#This Row],[time (1)]:[time (2)]])/1000/60</f>
        <v>49.212049999999998</v>
      </c>
    </row>
    <row r="39" spans="1:7" x14ac:dyDescent="0.2">
      <c r="A39" s="1" t="s">
        <v>51</v>
      </c>
      <c r="B39">
        <v>0.64822134399999998</v>
      </c>
      <c r="C39">
        <v>0.64822134399999998</v>
      </c>
      <c r="D39">
        <f>MEDIAN(Table2[[#This Row],[f-measure (1)]:[f-measure (2)]])</f>
        <v>0.64822134399999998</v>
      </c>
      <c r="E39">
        <v>3315064</v>
      </c>
      <c r="F39">
        <v>3506325</v>
      </c>
      <c r="G39">
        <f>MEDIAN(Table2[[#This Row],[time (1)]:[time (2)]])/1000/60</f>
        <v>56.844908333333336</v>
      </c>
    </row>
    <row r="40" spans="1:7" x14ac:dyDescent="0.2">
      <c r="A40" s="1" t="s">
        <v>18</v>
      </c>
      <c r="B40">
        <v>0.64822134399999998</v>
      </c>
      <c r="C40">
        <v>0.64822134399999998</v>
      </c>
      <c r="D40">
        <f>MEDIAN(Table2[[#This Row],[f-measure (1)]:[f-measure (2)]])</f>
        <v>0.64822134399999998</v>
      </c>
      <c r="E40">
        <v>2884968</v>
      </c>
      <c r="F40">
        <v>4279998</v>
      </c>
      <c r="G40">
        <f>MEDIAN(Table2[[#This Row],[time (1)]:[time (2)]])/1000/60</f>
        <v>59.70805</v>
      </c>
    </row>
    <row r="41" spans="1:7" x14ac:dyDescent="0.2">
      <c r="A41" s="1" t="s">
        <v>10</v>
      </c>
      <c r="B41">
        <v>0.64822134399999998</v>
      </c>
      <c r="C41">
        <v>0.64822134399999998</v>
      </c>
      <c r="D41">
        <f>MEDIAN(Table2[[#This Row],[f-measure (1)]:[f-measure (2)]])</f>
        <v>0.64822134399999998</v>
      </c>
      <c r="E41">
        <v>2906433</v>
      </c>
      <c r="F41">
        <v>4334384</v>
      </c>
      <c r="G41">
        <f>MEDIAN(Table2[[#This Row],[time (1)]:[time (2)]])/1000/60</f>
        <v>60.340141666666668</v>
      </c>
    </row>
    <row r="42" spans="1:7" x14ac:dyDescent="0.2">
      <c r="A42" s="5"/>
      <c r="B42" s="5"/>
      <c r="C42" s="5"/>
      <c r="D42" s="7" t="e">
        <f>MEDIAN(Table2[[#This Row],[f-measure (1)]:[f-measure (2)]])</f>
        <v>#NUM!</v>
      </c>
      <c r="E42" s="6"/>
      <c r="F42" s="6"/>
      <c r="G42" s="2" t="e">
        <f>MEDIAN(Table2[[#This Row],[time (1)]:[time (2)]])/1000/60</f>
        <v>#NUM!</v>
      </c>
    </row>
    <row r="43" spans="1:7" x14ac:dyDescent="0.2">
      <c r="A43" s="5"/>
      <c r="B43" s="5"/>
      <c r="C43" s="5"/>
      <c r="D43" s="7" t="e">
        <f>MEDIAN(Table2[[#This Row],[f-measure (1)]:[f-measure (2)]])</f>
        <v>#NUM!</v>
      </c>
      <c r="E43" s="6"/>
      <c r="F43" s="6"/>
      <c r="G43" s="2" t="e">
        <f>MEDIAN(Table2[[#This Row],[time (1)]:[time (2)]])/1000/60</f>
        <v>#NUM!</v>
      </c>
    </row>
    <row r="44" spans="1:7" x14ac:dyDescent="0.2">
      <c r="A44" s="1" t="s">
        <v>15</v>
      </c>
      <c r="B44">
        <v>0.64822134399999998</v>
      </c>
      <c r="C44">
        <v>0.64822134399999998</v>
      </c>
      <c r="D44">
        <f>MEDIAN(Table2[[#This Row],[f-measure (1)]:[f-measure (2)]])</f>
        <v>0.64822134399999998</v>
      </c>
      <c r="E44">
        <v>2949821</v>
      </c>
      <c r="F44">
        <v>4345655</v>
      </c>
      <c r="G44">
        <f>MEDIAN(Table2[[#This Row],[time (1)]:[time (2)]])/1000/60</f>
        <v>60.795633333333328</v>
      </c>
    </row>
    <row r="45" spans="1:7" x14ac:dyDescent="0.2">
      <c r="A45" s="5"/>
      <c r="B45" s="5"/>
      <c r="C45" s="5"/>
      <c r="D45" s="7" t="e">
        <f>MEDIAN(Table2[[#This Row],[f-measure (1)]:[f-measure (2)]])</f>
        <v>#NUM!</v>
      </c>
      <c r="E45" s="6"/>
      <c r="F45" s="6"/>
      <c r="G45" s="2" t="e">
        <f>MEDIAN(Table2[[#This Row],[time (1)]:[time (2)]])/1000/60</f>
        <v>#NUM!</v>
      </c>
    </row>
    <row r="46" spans="1:7" x14ac:dyDescent="0.2">
      <c r="A46" s="5"/>
      <c r="B46" s="5"/>
      <c r="C46" s="5"/>
      <c r="D46" s="7" t="e">
        <f>MEDIAN(Table2[[#This Row],[f-measure (1)]:[f-measure (2)]])</f>
        <v>#NUM!</v>
      </c>
      <c r="E46" s="6"/>
      <c r="F46" s="6"/>
      <c r="G46" s="2" t="e">
        <f>MEDIAN(Table2[[#This Row],[time (1)]:[time (2)]])/1000/60</f>
        <v>#NUM!</v>
      </c>
    </row>
    <row r="47" spans="1:7" x14ac:dyDescent="0.2">
      <c r="A47" s="1" t="s">
        <v>27</v>
      </c>
      <c r="B47">
        <v>0.64822134399999998</v>
      </c>
      <c r="C47">
        <v>0.64822134399999998</v>
      </c>
      <c r="D47">
        <f>MEDIAN(Table2[[#This Row],[f-measure (1)]:[f-measure (2)]])</f>
        <v>0.64822134399999998</v>
      </c>
      <c r="E47">
        <v>2966654</v>
      </c>
      <c r="F47">
        <v>4329323</v>
      </c>
      <c r="G47">
        <f>MEDIAN(Table2[[#This Row],[time (1)]:[time (2)]])/1000/60</f>
        <v>60.799808333333331</v>
      </c>
    </row>
    <row r="48" spans="1:7" x14ac:dyDescent="0.2">
      <c r="A48" s="1" t="s">
        <v>11</v>
      </c>
      <c r="B48">
        <v>0.64822134399999998</v>
      </c>
      <c r="C48">
        <v>0.64822134399999998</v>
      </c>
      <c r="D48">
        <f>MEDIAN(Table2[[#This Row],[f-measure (1)]:[f-measure (2)]])</f>
        <v>0.64822134399999998</v>
      </c>
      <c r="E48">
        <v>2976261</v>
      </c>
      <c r="F48">
        <v>4345271</v>
      </c>
      <c r="G48">
        <f>MEDIAN(Table2[[#This Row],[time (1)]:[time (2)]])/1000/60</f>
        <v>61.012766666666671</v>
      </c>
    </row>
    <row r="49" spans="1:7" x14ac:dyDescent="0.2">
      <c r="A49" s="1" t="s">
        <v>20</v>
      </c>
      <c r="B49">
        <v>0.64822134399999998</v>
      </c>
      <c r="C49">
        <v>0.64822134399999998</v>
      </c>
      <c r="D49">
        <f>MEDIAN(Table2[[#This Row],[f-measure (1)]:[f-measure (2)]])</f>
        <v>0.64822134399999998</v>
      </c>
      <c r="E49">
        <v>2969255</v>
      </c>
      <c r="F49">
        <v>4352808</v>
      </c>
      <c r="G49">
        <f>MEDIAN(Table2[[#This Row],[time (1)]:[time (2)]])/1000/60</f>
        <v>61.017191666666669</v>
      </c>
    </row>
    <row r="50" spans="1:7" x14ac:dyDescent="0.2">
      <c r="A50" s="1" t="s">
        <v>13</v>
      </c>
      <c r="B50">
        <v>0.64822134399999998</v>
      </c>
      <c r="C50">
        <v>0.64822134399999998</v>
      </c>
      <c r="D50">
        <f>MEDIAN(Table2[[#This Row],[f-measure (1)]:[f-measure (2)]])</f>
        <v>0.64822134399999998</v>
      </c>
      <c r="E50">
        <v>2975892</v>
      </c>
      <c r="F50">
        <v>4353448</v>
      </c>
      <c r="G50">
        <f>MEDIAN(Table2[[#This Row],[time (1)]:[time (2)]])/1000/60</f>
        <v>61.077833333333338</v>
      </c>
    </row>
    <row r="51" spans="1:7" x14ac:dyDescent="0.2">
      <c r="A51" s="1" t="s">
        <v>21</v>
      </c>
      <c r="B51">
        <v>0.64822134399999998</v>
      </c>
      <c r="C51">
        <v>0.64822134399999998</v>
      </c>
      <c r="D51">
        <f>MEDIAN(Table2[[#This Row],[f-measure (1)]:[f-measure (2)]])</f>
        <v>0.64822134399999998</v>
      </c>
      <c r="E51">
        <v>3004185</v>
      </c>
      <c r="F51">
        <v>4329736</v>
      </c>
      <c r="G51">
        <f>MEDIAN(Table2[[#This Row],[time (1)]:[time (2)]])/1000/60</f>
        <v>61.116008333333333</v>
      </c>
    </row>
    <row r="52" spans="1:7" x14ac:dyDescent="0.2">
      <c r="A52" s="1" t="s">
        <v>16</v>
      </c>
      <c r="B52">
        <v>0.64822134399999998</v>
      </c>
      <c r="C52">
        <v>0.64822134399999998</v>
      </c>
      <c r="D52">
        <f>MEDIAN(Table2[[#This Row],[f-measure (1)]:[f-measure (2)]])</f>
        <v>0.64822134399999998</v>
      </c>
      <c r="E52">
        <v>2995964</v>
      </c>
      <c r="F52">
        <v>4345172</v>
      </c>
      <c r="G52">
        <f>MEDIAN(Table2[[#This Row],[time (1)]:[time (2)]])/1000/60</f>
        <v>61.17613333333334</v>
      </c>
    </row>
    <row r="53" spans="1:7" x14ac:dyDescent="0.2">
      <c r="A53" s="1" t="s">
        <v>12</v>
      </c>
      <c r="B53">
        <v>0.64822134399999998</v>
      </c>
      <c r="C53">
        <v>0.64822134399999998</v>
      </c>
      <c r="D53">
        <f>MEDIAN(Table2[[#This Row],[f-measure (1)]:[f-measure (2)]])</f>
        <v>0.64822134399999998</v>
      </c>
      <c r="E53">
        <v>2959831</v>
      </c>
      <c r="F53">
        <v>4386986</v>
      </c>
      <c r="G53">
        <f>MEDIAN(Table2[[#This Row],[time (1)]:[time (2)]])/1000/60</f>
        <v>61.223475000000001</v>
      </c>
    </row>
    <row r="54" spans="1:7" x14ac:dyDescent="0.2">
      <c r="A54" s="1" t="s">
        <v>26</v>
      </c>
      <c r="B54">
        <v>0.64822134399999998</v>
      </c>
      <c r="C54">
        <v>0.64822134399999998</v>
      </c>
      <c r="D54">
        <f>MEDIAN(Table2[[#This Row],[f-measure (1)]:[f-measure (2)]])</f>
        <v>0.64822134399999998</v>
      </c>
      <c r="E54">
        <v>3006212</v>
      </c>
      <c r="F54">
        <v>4345589</v>
      </c>
      <c r="G54">
        <f>MEDIAN(Table2[[#This Row],[time (1)]:[time (2)]])/1000/60</f>
        <v>61.265008333333334</v>
      </c>
    </row>
    <row r="55" spans="1:7" x14ac:dyDescent="0.2">
      <c r="A55" s="1" t="s">
        <v>14</v>
      </c>
      <c r="B55">
        <v>0.64822134399999998</v>
      </c>
      <c r="C55">
        <v>0.64822134399999998</v>
      </c>
      <c r="D55">
        <f>MEDIAN(Table2[[#This Row],[f-measure (1)]:[f-measure (2)]])</f>
        <v>0.64822134399999998</v>
      </c>
      <c r="E55">
        <v>2983679</v>
      </c>
      <c r="F55">
        <v>4405154</v>
      </c>
      <c r="G55">
        <f>MEDIAN(Table2[[#This Row],[time (1)]:[time (2)]])/1000/60</f>
        <v>61.573608333333333</v>
      </c>
    </row>
    <row r="56" spans="1:7" x14ac:dyDescent="0.2">
      <c r="A56" s="1" t="s">
        <v>8</v>
      </c>
      <c r="B56">
        <v>0.6484375</v>
      </c>
      <c r="C56">
        <v>0.6484375</v>
      </c>
      <c r="D56">
        <f>MEDIAN(Table2[[#This Row],[f-measure (1)]:[f-measure (2)]])</f>
        <v>0.6484375</v>
      </c>
      <c r="E56">
        <v>2917833</v>
      </c>
      <c r="F56">
        <v>4345112</v>
      </c>
      <c r="G56">
        <f>MEDIAN(Table2[[#This Row],[time (1)]:[time (2)]])/1000/60</f>
        <v>60.524541666666664</v>
      </c>
    </row>
    <row r="57" spans="1:7" x14ac:dyDescent="0.2">
      <c r="A57" s="1" t="s">
        <v>58</v>
      </c>
      <c r="B57">
        <v>0.65354330699999996</v>
      </c>
      <c r="C57">
        <v>0.65354330699999996</v>
      </c>
      <c r="D57">
        <f>MEDIAN(Table2[[#This Row],[f-measure (1)]:[f-measure (2)]])</f>
        <v>0.65354330699999996</v>
      </c>
      <c r="E57">
        <v>2009630</v>
      </c>
      <c r="F57">
        <v>2347596</v>
      </c>
      <c r="G57">
        <f>MEDIAN(Table2[[#This Row],[time (1)]:[time (2)]])/1000/60</f>
        <v>36.310216666666662</v>
      </c>
    </row>
    <row r="58" spans="1:7" x14ac:dyDescent="0.2">
      <c r="A58" s="1" t="s">
        <v>56</v>
      </c>
      <c r="B58">
        <v>0.65354330699999996</v>
      </c>
      <c r="C58">
        <v>0.65354330699999996</v>
      </c>
      <c r="D58">
        <f>MEDIAN(Table2[[#This Row],[f-measure (1)]:[f-measure (2)]])</f>
        <v>0.65354330699999996</v>
      </c>
      <c r="E58">
        <v>1997431</v>
      </c>
      <c r="F58">
        <v>2407099</v>
      </c>
      <c r="G58">
        <f>MEDIAN(Table2[[#This Row],[time (1)]:[time (2)]])/1000/60</f>
        <v>36.704416666666667</v>
      </c>
    </row>
    <row r="59" spans="1:7" x14ac:dyDescent="0.2">
      <c r="A59" s="1" t="s">
        <v>59</v>
      </c>
      <c r="B59">
        <v>0.6640625</v>
      </c>
      <c r="C59">
        <v>0.6640625</v>
      </c>
      <c r="D59">
        <f>MEDIAN(Table2[[#This Row],[f-measure (1)]:[f-measure (2)]])</f>
        <v>0.6640625</v>
      </c>
      <c r="E59">
        <v>1987484</v>
      </c>
      <c r="F59">
        <v>2209299</v>
      </c>
      <c r="G59">
        <f>MEDIAN(Table2[[#This Row],[time (1)]:[time (2)]])/1000/60</f>
        <v>34.973191666666672</v>
      </c>
    </row>
    <row r="60" spans="1:7" x14ac:dyDescent="0.2">
      <c r="A60" s="1" t="s">
        <v>25</v>
      </c>
      <c r="B60">
        <v>0.6640625</v>
      </c>
      <c r="C60">
        <v>0.6640625</v>
      </c>
      <c r="D60">
        <f>MEDIAN(Table2[[#This Row],[f-measure (1)]:[f-measure (2)]])</f>
        <v>0.6640625</v>
      </c>
      <c r="E60">
        <v>2275866</v>
      </c>
      <c r="F60">
        <v>2393521</v>
      </c>
      <c r="G60">
        <f>MEDIAN(Table2[[#This Row],[time (1)]:[time (2)]])/1000/60</f>
        <v>38.911558333333332</v>
      </c>
    </row>
    <row r="61" spans="1:7" x14ac:dyDescent="0.2">
      <c r="A61" s="1" t="s">
        <v>24</v>
      </c>
      <c r="B61">
        <v>0.68634686300000003</v>
      </c>
      <c r="C61">
        <v>0.68634686300000003</v>
      </c>
      <c r="D61">
        <f>MEDIAN(Table2[[#This Row],[f-measure (1)]:[f-measure (2)]])</f>
        <v>0.68634686300000003</v>
      </c>
      <c r="E61">
        <v>2959214</v>
      </c>
      <c r="F61">
        <v>4333204</v>
      </c>
      <c r="G61">
        <f>MEDIAN(Table2[[#This Row],[time (1)]:[time (2)]])/1000/60</f>
        <v>60.770149999999994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flowdroid_twoway</vt:lpstr>
      <vt:lpstr>flowdroid_oneway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2020-05-02T20:52:39Z</dcterms:created>
  <dcterms:modified xsi:type="dcterms:W3CDTF">2020-05-09T00:02:48Z</dcterms:modified>
</cp:coreProperties>
</file>