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ink/ink1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proj\cmos_line_camera\doc\"/>
    </mc:Choice>
  </mc:AlternateContent>
  <xr:revisionPtr revIDLastSave="0" documentId="13_ncr:1_{18407BE0-9EFE-45C5-8620-0EAF9CA762A5}" xr6:coauthVersionLast="47" xr6:coauthVersionMax="47" xr10:uidLastSave="{00000000-0000-0000-0000-000000000000}"/>
  <bookViews>
    <workbookView xWindow="-29856" yWindow="0" windowWidth="28428" windowHeight="16656" xr2:uid="{9067AEC6-3ABB-47E8-B8E3-D657480311E8}"/>
  </bookViews>
  <sheets>
    <sheet name="Packet" sheetId="1" r:id="rId1"/>
    <sheet name="UI" sheetId="2" r:id="rId2"/>
    <sheet name="화면수정" sheetId="3" r:id="rId3"/>
    <sheet name="이것저것정보" sheetId="4" r:id="rId4"/>
    <sheet name="문제점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4" l="1"/>
  <c r="M38" i="4" s="1"/>
  <c r="H22" i="4"/>
  <c r="I22" i="4" s="1"/>
  <c r="H24" i="4"/>
  <c r="I24" i="4" s="1"/>
  <c r="H25" i="4"/>
  <c r="I25" i="4" s="1"/>
  <c r="H28" i="4"/>
  <c r="I28" i="4" s="1"/>
  <c r="H29" i="4"/>
  <c r="I29" i="4" s="1"/>
  <c r="H32" i="4"/>
  <c r="I32" i="4" s="1"/>
  <c r="H33" i="4"/>
  <c r="I33" i="4" s="1"/>
  <c r="H38" i="4"/>
  <c r="H14" i="4"/>
  <c r="I14" i="4" s="1"/>
  <c r="E28" i="4"/>
  <c r="E29" i="4"/>
  <c r="D15" i="4"/>
  <c r="E15" i="4" s="1"/>
  <c r="D16" i="4"/>
  <c r="E16" i="4" s="1"/>
  <c r="D17" i="4"/>
  <c r="E17" i="4" s="1"/>
  <c r="D18" i="4"/>
  <c r="H18" i="4" s="1"/>
  <c r="I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D29" i="4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14" i="4"/>
  <c r="E14" i="4" s="1"/>
  <c r="K24" i="4" l="1"/>
  <c r="L24" i="4"/>
  <c r="M24" i="4"/>
  <c r="O24" i="4"/>
  <c r="K25" i="4"/>
  <c r="L25" i="4"/>
  <c r="M25" i="4"/>
  <c r="O25" i="4"/>
  <c r="O18" i="4"/>
  <c r="M18" i="4"/>
  <c r="K18" i="4"/>
  <c r="L18" i="4"/>
  <c r="L33" i="4"/>
  <c r="K33" i="4"/>
  <c r="M33" i="4"/>
  <c r="O33" i="4"/>
  <c r="K28" i="4"/>
  <c r="L28" i="4"/>
  <c r="M28" i="4"/>
  <c r="O28" i="4"/>
  <c r="O22" i="4"/>
  <c r="K22" i="4"/>
  <c r="L22" i="4"/>
  <c r="M22" i="4"/>
  <c r="K32" i="4"/>
  <c r="L32" i="4"/>
  <c r="M32" i="4"/>
  <c r="O32" i="4"/>
  <c r="O14" i="4"/>
  <c r="M14" i="4"/>
  <c r="L14" i="4"/>
  <c r="K14" i="4"/>
  <c r="K29" i="4"/>
  <c r="L29" i="4"/>
  <c r="M29" i="4"/>
  <c r="O29" i="4"/>
  <c r="L38" i="4"/>
  <c r="K38" i="4"/>
  <c r="H26" i="4"/>
  <c r="I26" i="4" s="1"/>
  <c r="O38" i="4"/>
  <c r="E18" i="4"/>
  <c r="H20" i="4"/>
  <c r="I20" i="4" s="1"/>
  <c r="H19" i="4"/>
  <c r="I19" i="4" s="1"/>
  <c r="H37" i="4"/>
  <c r="I37" i="4" s="1"/>
  <c r="H36" i="4"/>
  <c r="I36" i="4" s="1"/>
  <c r="H16" i="4"/>
  <c r="I16" i="4" s="1"/>
  <c r="H35" i="4"/>
  <c r="I35" i="4" s="1"/>
  <c r="H21" i="4"/>
  <c r="I21" i="4" s="1"/>
  <c r="H17" i="4"/>
  <c r="I17" i="4" s="1"/>
  <c r="H34" i="4"/>
  <c r="I34" i="4" s="1"/>
  <c r="H27" i="4"/>
  <c r="I27" i="4" s="1"/>
  <c r="H31" i="4"/>
  <c r="I31" i="4" s="1"/>
  <c r="H15" i="4"/>
  <c r="I15" i="4" s="1"/>
  <c r="H30" i="4"/>
  <c r="I30" i="4" s="1"/>
  <c r="H39" i="4"/>
  <c r="I39" i="4" s="1"/>
  <c r="H23" i="4"/>
  <c r="I23" i="4" s="1"/>
  <c r="K21" i="4" l="1"/>
  <c r="L21" i="4"/>
  <c r="M21" i="4"/>
  <c r="O21" i="4"/>
  <c r="K35" i="4"/>
  <c r="L35" i="4"/>
  <c r="M35" i="4"/>
  <c r="O35" i="4"/>
  <c r="M16" i="4"/>
  <c r="O16" i="4"/>
  <c r="K16" i="4"/>
  <c r="L16" i="4"/>
  <c r="O36" i="4"/>
  <c r="K36" i="4"/>
  <c r="L36" i="4"/>
  <c r="M36" i="4"/>
  <c r="K37" i="4"/>
  <c r="L37" i="4"/>
  <c r="M37" i="4"/>
  <c r="O37" i="4"/>
  <c r="K19" i="4"/>
  <c r="L19" i="4"/>
  <c r="M19" i="4"/>
  <c r="O19" i="4"/>
  <c r="K20" i="4"/>
  <c r="L20" i="4"/>
  <c r="M20" i="4"/>
  <c r="O20" i="4"/>
  <c r="K39" i="4"/>
  <c r="L39" i="4"/>
  <c r="M39" i="4"/>
  <c r="O39" i="4"/>
  <c r="K23" i="4"/>
  <c r="L23" i="4"/>
  <c r="M23" i="4"/>
  <c r="O23" i="4"/>
  <c r="O26" i="4"/>
  <c r="M26" i="4"/>
  <c r="K26" i="4"/>
  <c r="L26" i="4"/>
  <c r="M30" i="4"/>
  <c r="K30" i="4"/>
  <c r="L30" i="4"/>
  <c r="O30" i="4"/>
  <c r="K15" i="4"/>
  <c r="O15" i="4"/>
  <c r="L15" i="4"/>
  <c r="M15" i="4"/>
  <c r="K31" i="4"/>
  <c r="L31" i="4"/>
  <c r="M31" i="4"/>
  <c r="O31" i="4"/>
  <c r="K27" i="4"/>
  <c r="L27" i="4"/>
  <c r="M27" i="4"/>
  <c r="O27" i="4"/>
  <c r="M34" i="4"/>
  <c r="K34" i="4"/>
  <c r="L34" i="4"/>
  <c r="O34" i="4"/>
  <c r="K17" i="4"/>
  <c r="L17" i="4"/>
  <c r="M17" i="4"/>
  <c r="O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JAERYUNG LEE</author>
  </authors>
  <commentList>
    <comment ref="L47" authorId="0" shapeId="0" xr:uid="{B5EE769B-33BC-426C-9A3C-1F06BCA3BAEC}">
      <text>
        <r>
          <rPr>
            <sz val="9"/>
            <color indexed="81"/>
            <rFont val="Tahoma"/>
            <family val="2"/>
          </rPr>
          <t xml:space="preserve">0x00 :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CAM_PARAM_T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  <r>
          <rPr>
            <sz val="9"/>
            <color indexed="81"/>
            <rFont val="Tahoma"/>
            <family val="2"/>
          </rPr>
          <t xml:space="preserve">0xFF : Fail, Connect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connect </t>
        </r>
        <r>
          <rPr>
            <sz val="9"/>
            <color indexed="81"/>
            <rFont val="돋움"/>
            <family val="3"/>
            <charset val="129"/>
          </rPr>
          <t>라든가</t>
        </r>
        <r>
          <rPr>
            <sz val="9"/>
            <color indexed="81"/>
            <rFont val="Tahoma"/>
            <family val="2"/>
          </rPr>
          <t xml:space="preserve">…,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1" authorId="0" shapeId="0" xr:uid="{BA1DB79A-4E1B-429E-8B61-1A60071B79E8}">
      <text>
        <r>
          <rPr>
            <b/>
            <sz val="9"/>
            <color indexed="81"/>
            <rFont val="돋움"/>
            <family val="3"/>
            <charset val="129"/>
          </rPr>
          <t>파라미터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-&gt; or </t>
        </r>
        <r>
          <rPr>
            <b/>
            <sz val="9"/>
            <color indexed="81"/>
            <rFont val="돋움"/>
            <family val="3"/>
            <charset val="129"/>
          </rPr>
          <t>연산</t>
        </r>
        <r>
          <rPr>
            <b/>
            <sz val="9"/>
            <color indexed="81"/>
            <rFont val="Tahoma"/>
            <family val="2"/>
          </rPr>
          <t xml:space="preserve">
0x01 : camera setting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0x02 : trigger pulse timing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0x04 : detection condition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0x08 : calibration enable/disabe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</text>
    </comment>
    <comment ref="L108" authorId="0" shapeId="0" xr:uid="{11D0A85E-15A3-4A4D-8F3A-571502CA5528}">
      <text>
        <r>
          <rPr>
            <b/>
            <sz val="9"/>
            <color indexed="81"/>
            <rFont val="돋움"/>
            <family val="3"/>
            <charset val="129"/>
          </rPr>
          <t>파라미터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-&gt; or </t>
        </r>
        <r>
          <rPr>
            <b/>
            <sz val="9"/>
            <color indexed="81"/>
            <rFont val="돋움"/>
            <family val="3"/>
            <charset val="129"/>
          </rPr>
          <t>연산</t>
        </r>
        <r>
          <rPr>
            <b/>
            <sz val="9"/>
            <color indexed="81"/>
            <rFont val="Tahoma"/>
            <family val="2"/>
          </rPr>
          <t xml:space="preserve">
0x01 : camera setting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0x02 : trigger pulse timing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0x04 : detection condition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0x08 : calibration enable/disabe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</text>
    </comment>
  </commentList>
</comments>
</file>

<file path=xl/sharedStrings.xml><?xml version="1.0" encoding="utf-8"?>
<sst xmlns="http://schemas.openxmlformats.org/spreadsheetml/2006/main" count="756" uniqueCount="208">
  <si>
    <t>cls</t>
    <phoneticPr fontId="1" type="noConversion"/>
  </si>
  <si>
    <t>sub</t>
    <phoneticPr fontId="1" type="noConversion"/>
  </si>
  <si>
    <t xml:space="preserve">opt </t>
    <phoneticPr fontId="1" type="noConversion"/>
  </si>
  <si>
    <t>Length는 Context의 길이</t>
    <phoneticPr fontId="1" type="noConversion"/>
  </si>
  <si>
    <t>Class</t>
    <phoneticPr fontId="1" type="noConversion"/>
  </si>
  <si>
    <t>Sub class</t>
    <phoneticPr fontId="1" type="noConversion"/>
  </si>
  <si>
    <t>Control</t>
    <phoneticPr fontId="1" type="noConversion"/>
  </si>
  <si>
    <t>Option</t>
    <phoneticPr fontId="1" type="noConversion"/>
  </si>
  <si>
    <t>Context</t>
    <phoneticPr fontId="1" type="noConversion"/>
  </si>
  <si>
    <t>Trigger Camera</t>
    <phoneticPr fontId="1" type="noConversion"/>
  </si>
  <si>
    <t>IP</t>
    <phoneticPr fontId="1" type="noConversion"/>
  </si>
  <si>
    <t>Subnet mask</t>
    <phoneticPr fontId="1" type="noConversion"/>
  </si>
  <si>
    <t>255.255.0.0</t>
    <phoneticPr fontId="1" type="noConversion"/>
  </si>
  <si>
    <t>Default Gateway</t>
    <phoneticPr fontId="1" type="noConversion"/>
  </si>
  <si>
    <t>ok</t>
    <phoneticPr fontId="1" type="noConversion"/>
  </si>
  <si>
    <t>MTU Size</t>
    <phoneticPr fontId="1" type="noConversion"/>
  </si>
  <si>
    <t>…</t>
    <phoneticPr fontId="1" type="noConversion"/>
  </si>
  <si>
    <t>Connect</t>
    <phoneticPr fontId="1" type="noConversion"/>
  </si>
  <si>
    <t>Disconnect</t>
    <phoneticPr fontId="1" type="noConversion"/>
  </si>
  <si>
    <t>0x11</t>
    <phoneticPr fontId="1" type="noConversion"/>
  </si>
  <si>
    <t>Request</t>
    <phoneticPr fontId="1" type="noConversion"/>
  </si>
  <si>
    <t>Response</t>
    <phoneticPr fontId="1" type="noConversion"/>
  </si>
  <si>
    <t>Sub Class</t>
    <phoneticPr fontId="1" type="noConversion"/>
  </si>
  <si>
    <t>E_SUB_REQ</t>
    <phoneticPr fontId="1" type="noConversion"/>
  </si>
  <si>
    <t>0x01</t>
    <phoneticPr fontId="1" type="noConversion"/>
  </si>
  <si>
    <t>// response/</t>
  </si>
  <si>
    <t xml:space="preserve">// event/PC-&gt;CAM (단방향) </t>
  </si>
  <si>
    <t>// notify/CAM-&gt;PC (단방향)</t>
  </si>
  <si>
    <t>// indicate/요청&lt;-&gt;응답 (양방향, CAM-&gt;PC)</t>
  </si>
  <si>
    <t>// confirm/</t>
  </si>
  <si>
    <t>// busy/REQ나 IND에 대한 응답</t>
  </si>
  <si>
    <t>// request/요청&lt;-&gt;응답 (양방향, PC-&gt;CAM)</t>
  </si>
  <si>
    <t>E_SUB_ERR</t>
    <phoneticPr fontId="1" type="noConversion"/>
  </si>
  <si>
    <t>0x7F</t>
    <phoneticPr fontId="1" type="noConversion"/>
  </si>
  <si>
    <t>0x02</t>
    <phoneticPr fontId="1" type="noConversion"/>
  </si>
  <si>
    <t>0x03</t>
  </si>
  <si>
    <t>0x04</t>
  </si>
  <si>
    <t>0x05</t>
  </si>
  <si>
    <t>0x06</t>
  </si>
  <si>
    <t>0x07</t>
  </si>
  <si>
    <t>// error/</t>
    <phoneticPr fontId="1" type="noConversion"/>
  </si>
  <si>
    <t>E_CLS_CONN</t>
    <phoneticPr fontId="1" type="noConversion"/>
  </si>
  <si>
    <t>E_SUB_RES</t>
    <phoneticPr fontId="1" type="noConversion"/>
  </si>
  <si>
    <t>E_SUB_EVT</t>
    <phoneticPr fontId="1" type="noConversion"/>
  </si>
  <si>
    <t>E_SUB_NTY</t>
    <phoneticPr fontId="1" type="noConversion"/>
  </si>
  <si>
    <t>E_SUB_IND</t>
    <phoneticPr fontId="1" type="noConversion"/>
  </si>
  <si>
    <t>E_SUB_CNF</t>
    <phoneticPr fontId="1" type="noConversion"/>
  </si>
  <si>
    <t>E_SUB_BSY</t>
    <phoneticPr fontId="1" type="noConversion"/>
  </si>
  <si>
    <t>E_CTL_BIT_FIN</t>
  </si>
  <si>
    <t>E_CTL_BIT_FRG</t>
  </si>
  <si>
    <t>E_CTL_BIT_RST</t>
  </si>
  <si>
    <t>0x04</t>
    <phoneticPr fontId="1" type="noConversion"/>
  </si>
  <si>
    <t>// 패킷이 여러 개로 분리</t>
    <phoneticPr fontId="1" type="noConversion"/>
  </si>
  <si>
    <t>// 패킷의 끝</t>
    <phoneticPr fontId="1" type="noConversion"/>
  </si>
  <si>
    <t>// 지금까지 받은거 리셋</t>
    <phoneticPr fontId="1" type="noConversion"/>
  </si>
  <si>
    <t>E_CTRL_BIT_FIN</t>
    <phoneticPr fontId="1" type="noConversion"/>
  </si>
  <si>
    <t>Control Bitfield</t>
    <phoneticPr fontId="1" type="noConversion"/>
  </si>
  <si>
    <t>0x00</t>
    <phoneticPr fontId="1" type="noConversion"/>
  </si>
  <si>
    <t>파라미터 타입</t>
    <phoneticPr fontId="1" type="noConversion"/>
  </si>
  <si>
    <t>E_CLS_PARAM</t>
    <phoneticPr fontId="1" type="noConversion"/>
  </si>
  <si>
    <t>0x20</t>
    <phoneticPr fontId="1" type="noConversion"/>
  </si>
  <si>
    <t>Opt</t>
    <phoneticPr fontId="1" type="noConversion"/>
  </si>
  <si>
    <t>Len</t>
    <phoneticPr fontId="1" type="noConversion"/>
  </si>
  <si>
    <t>Apply</t>
    <phoneticPr fontId="1" type="noConversion"/>
  </si>
  <si>
    <t>Sizeof(CAM_PARAM_T)</t>
  </si>
  <si>
    <t>D0</t>
    <phoneticPr fontId="1" type="noConversion"/>
  </si>
  <si>
    <t>D1</t>
    <phoneticPr fontId="1" type="noConversion"/>
  </si>
  <si>
    <t>D2</t>
  </si>
  <si>
    <t>D3</t>
  </si>
  <si>
    <t>D4</t>
  </si>
  <si>
    <t>D5</t>
  </si>
  <si>
    <t>D6</t>
  </si>
  <si>
    <t>D7</t>
  </si>
  <si>
    <t>D2</t>
    <phoneticPr fontId="1" type="noConversion"/>
  </si>
  <si>
    <t>D3</t>
    <phoneticPr fontId="1" type="noConversion"/>
  </si>
  <si>
    <t>D4</t>
    <phoneticPr fontId="1" type="noConversion"/>
  </si>
  <si>
    <t>Default</t>
    <phoneticPr fontId="1" type="noConversion"/>
  </si>
  <si>
    <t>0x03</t>
    <phoneticPr fontId="1" type="noConversion"/>
  </si>
  <si>
    <t>E_CLS_CAL</t>
    <phoneticPr fontId="1" type="noConversion"/>
  </si>
  <si>
    <t>0x30</t>
    <phoneticPr fontId="1" type="noConversion"/>
  </si>
  <si>
    <t>Fail</t>
    <phoneticPr fontId="1" type="noConversion"/>
  </si>
  <si>
    <t>Start</t>
    <phoneticPr fontId="1" type="noConversion"/>
  </si>
  <si>
    <t>E_CLS_CAPTURE</t>
    <phoneticPr fontId="1" type="noConversion"/>
  </si>
  <si>
    <t>0x40</t>
    <phoneticPr fontId="1" type="noConversion"/>
  </si>
  <si>
    <t>Stop</t>
    <phoneticPr fontId="1" type="noConversion"/>
  </si>
  <si>
    <t>&lt;-- 캘리브레이션 값 : 내부 E2PROM에 저장</t>
    <phoneticPr fontId="1" type="noConversion"/>
  </si>
  <si>
    <t>&lt;-- E2PROM에 저장된 Default 값</t>
    <phoneticPr fontId="1" type="noConversion"/>
  </si>
  <si>
    <t>&lt;-- E2PROM에 저장된 User 값</t>
    <phoneticPr fontId="1" type="noConversion"/>
  </si>
  <si>
    <t>&lt;-- E2PROM에 저장될 User 값</t>
    <phoneticPr fontId="1" type="noConversion"/>
  </si>
  <si>
    <t>Notification</t>
    <phoneticPr fontId="1" type="noConversion"/>
  </si>
  <si>
    <t>index</t>
    <phoneticPr fontId="1" type="noConversion"/>
  </si>
  <si>
    <t>D[param.size-2]</t>
    <phoneticPr fontId="1" type="noConversion"/>
  </si>
  <si>
    <t>param.size+2</t>
    <phoneticPr fontId="1" type="noConversion"/>
  </si>
  <si>
    <t>D[param.size-1]</t>
    <phoneticPr fontId="1" type="noConversion"/>
  </si>
  <si>
    <t>0 -&gt; 0xffff -&gt; 0</t>
    <phoneticPr fontId="1" type="noConversion"/>
  </si>
  <si>
    <t>trigger mode 일 때는 골프공이 감지됐을때만 수신됨(골프공이 감지될때마다 index가 0부터 시작함)</t>
    <phoneticPr fontId="1" type="noConversion"/>
  </si>
  <si>
    <t>Calibration</t>
    <phoneticPr fontId="1" type="noConversion"/>
  </si>
  <si>
    <t>Parameter Set</t>
    <phoneticPr fontId="1" type="noConversion"/>
  </si>
  <si>
    <t>Little Endian</t>
    <phoneticPr fontId="1" type="noConversion"/>
  </si>
  <si>
    <t>ctl</t>
    <phoneticPr fontId="1" type="noConversion"/>
  </si>
  <si>
    <t>IP Fragmentation</t>
    <phoneticPr fontId="1" type="noConversion"/>
  </si>
  <si>
    <t>Length(little endian)</t>
    <phoneticPr fontId="1" type="noConversion"/>
  </si>
  <si>
    <t>Disconn</t>
    <phoneticPr fontId="1" type="noConversion"/>
  </si>
  <si>
    <t>Set Default</t>
    <phoneticPr fontId="1" type="noConversion"/>
  </si>
  <si>
    <t>Grab</t>
    <phoneticPr fontId="1" type="noConversion"/>
  </si>
  <si>
    <t>Param Set</t>
    <phoneticPr fontId="1" type="noConversion"/>
  </si>
  <si>
    <t>Trig.Mode</t>
    <phoneticPr fontId="1" type="noConversion"/>
  </si>
  <si>
    <t>Cont.Mode</t>
    <phoneticPr fontId="1" type="noConversion"/>
  </si>
  <si>
    <t>Calibaration</t>
    <phoneticPr fontId="1" type="noConversion"/>
  </si>
  <si>
    <t>Cal</t>
    <phoneticPr fontId="1" type="noConversion"/>
  </si>
  <si>
    <t>Load</t>
    <phoneticPr fontId="1" type="noConversion"/>
  </si>
  <si>
    <t>초기값, 모두 0</t>
    <phoneticPr fontId="1" type="noConversion"/>
  </si>
  <si>
    <t>Save</t>
    <phoneticPr fontId="1" type="noConversion"/>
  </si>
  <si>
    <t>Close</t>
    <phoneticPr fontId="1" type="noConversion"/>
  </si>
  <si>
    <t>Trigger Mode</t>
    <phoneticPr fontId="1" type="noConversion"/>
  </si>
  <si>
    <t>조명이나 골프공이 위치하는 바닥의 상태에 따라 발생하는 offset을 측정하는 모드
Calibration Enable를 체크하면 calibration parameter 값이 적용되어 화면에 표시되는 offset 값이 제거됨</t>
    <phoneticPr fontId="1" type="noConversion"/>
  </si>
  <si>
    <t>&lt;-- 캘리브레이션 값 : 내부 E2PROM에서 읽어옴</t>
    <phoneticPr fontId="1" type="noConversion"/>
  </si>
  <si>
    <t>Default : Parameter Set 창의 값을 카메라의 E2PROM에서 읽어온다.</t>
    <phoneticPr fontId="1" type="noConversion"/>
  </si>
  <si>
    <t>Load : 기 설정된 값을 카메라의 E2PROM에서 읽어온다.</t>
    <phoneticPr fontId="1" type="noConversion"/>
  </si>
  <si>
    <t>Save : Parameter Set 창에서 설정한 값을 카메라의 E2PROM에 저장한다.</t>
    <phoneticPr fontId="1" type="noConversion"/>
  </si>
  <si>
    <t>Close : Parameter Set 창을 종료한다.</t>
    <phoneticPr fontId="1" type="noConversion"/>
  </si>
  <si>
    <t>Calibration 창을 종료한다.</t>
    <phoneticPr fontId="1" type="noConversion"/>
  </si>
  <si>
    <t>Apply : E2PROM에 저장된 파리미터를 FPGA에 바로 적용한다. FPGA 재시작한다.</t>
    <phoneticPr fontId="1" type="noConversion"/>
  </si>
  <si>
    <t>E2PROM에 저장되어 있는 파라미터 값을 FPGA에 바로 적용한다.  FPGA 재시작하지 않는다.</t>
    <phoneticPr fontId="1" type="noConversion"/>
  </si>
  <si>
    <t>Calibration 실행, FPGA내부 Calibration 파라미터 레지스터들의 값이 갱신된다.
MCU는 부팅시 E2PROM에 저장되어 있는 값을 FPGA Calibration 파라미터 레지스터들을 설정한다.</t>
    <phoneticPr fontId="1" type="noConversion"/>
  </si>
  <si>
    <t>E2PROM에 저장되어 있는 Calibration 파라미터 값들을 읽어와서 화면에 표시한다.</t>
    <phoneticPr fontId="1" type="noConversion"/>
  </si>
  <si>
    <t>FPGA Calibration 파라미터 레지스터에 저장되어 있는 값들을 E2PROM에 저장한다.</t>
    <phoneticPr fontId="1" type="noConversion"/>
  </si>
  <si>
    <t>Capture(Grab)</t>
    <phoneticPr fontId="1" type="noConversion"/>
  </si>
  <si>
    <t>CAM_PARM_T 전체</t>
    <phoneticPr fontId="1" type="noConversion"/>
  </si>
  <si>
    <t>Ok</t>
    <phoneticPr fontId="1" type="noConversion"/>
  </si>
  <si>
    <t>크기(Byte)</t>
    <phoneticPr fontId="1" type="noConversion"/>
  </si>
  <si>
    <t>N</t>
    <phoneticPr fontId="1" type="noConversion"/>
  </si>
  <si>
    <t xml:space="preserve"> </t>
    <phoneticPr fontId="1" type="noConversion"/>
  </si>
  <si>
    <t>Excute(Cal)</t>
    <phoneticPr fontId="1" type="noConversion"/>
  </si>
  <si>
    <t>sizeof(CAM_PARAM_T)+1</t>
    <phoneticPr fontId="1" type="noConversion"/>
  </si>
  <si>
    <t>Sizeof(CAM_PARAM_T)+1</t>
    <phoneticPr fontId="1" type="noConversion"/>
  </si>
  <si>
    <t>Packet Format</t>
    <phoneticPr fontId="1" type="noConversion"/>
  </si>
  <si>
    <t>1024 + 1</t>
    <phoneticPr fontId="1" type="noConversion"/>
  </si>
  <si>
    <t>D1</t>
  </si>
  <si>
    <t>&lt;-- FPGA에 적용</t>
    <phoneticPr fontId="1" type="noConversion"/>
  </si>
  <si>
    <t>Calibration Data</t>
    <phoneticPr fontId="1" type="noConversion"/>
  </si>
  <si>
    <t xml:space="preserve"> &lt;-- FPGA에 적용</t>
    <phoneticPr fontId="1" type="noConversion"/>
  </si>
  <si>
    <r>
      <t>len(</t>
    </r>
    <r>
      <rPr>
        <sz val="11"/>
        <color rgb="FFFF0000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</si>
  <si>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t>Capture Data</t>
    <phoneticPr fontId="1" type="noConversion"/>
  </si>
  <si>
    <t xml:space="preserve">index </t>
    <phoneticPr fontId="1" type="noConversion"/>
  </si>
  <si>
    <t>0 -&gt; 300</t>
    <phoneticPr fontId="1" type="noConversion"/>
  </si>
  <si>
    <t>&lt;-- 모든 패킷에 적용됨</t>
    <phoneticPr fontId="1" type="noConversion"/>
  </si>
  <si>
    <t>Continuous mode와 grab start 상태에서 실행 : 마지막 5개 정도 값으로 평균을 내서 Calibration Data를 생성</t>
    <phoneticPr fontId="1" type="noConversion"/>
  </si>
  <si>
    <t>Continuous Mode</t>
    <phoneticPr fontId="1" type="noConversion"/>
  </si>
  <si>
    <t>Test Image Selector -&gt; Image Select</t>
    <phoneticPr fontId="1" type="noConversion"/>
  </si>
  <si>
    <t>Line Rate -&gt; Line Scan Rate : 7 level</t>
    <phoneticPr fontId="1" type="noConversion"/>
  </si>
  <si>
    <t>Gain -&gt; Gain(Gamma)  Level : 0~7 level</t>
    <phoneticPr fontId="1" type="noConversion"/>
  </si>
  <si>
    <t>Exposure time -&gt; Exposure Level : 10 level</t>
    <phoneticPr fontId="1" type="noConversion"/>
  </si>
  <si>
    <t>Rch -&gt; Tch</t>
    <phoneticPr fontId="1" type="noConversion"/>
  </si>
  <si>
    <t>순서및 이름 변경</t>
    <phoneticPr fontId="1" type="noConversion"/>
  </si>
  <si>
    <t>Tde</t>
    <phoneticPr fontId="1" type="noConversion"/>
  </si>
  <si>
    <t>Tre1</t>
    <phoneticPr fontId="1" type="noConversion"/>
  </si>
  <si>
    <t>Tre2</t>
    <phoneticPr fontId="1" type="noConversion"/>
  </si>
  <si>
    <t>Tsl</t>
    <phoneticPr fontId="1" type="noConversion"/>
  </si>
  <si>
    <t>Trigger pulse width : us 단위</t>
    <phoneticPr fontId="1" type="noConversion"/>
  </si>
  <si>
    <t>Trigger 1의 1st pulse와 2nd pulse 간격</t>
    <phoneticPr fontId="1" type="noConversion"/>
  </si>
  <si>
    <t>Trigger 2의 1st pulse와 2nd pulse 간격</t>
    <phoneticPr fontId="1" type="noConversion"/>
  </si>
  <si>
    <t>Trigger 1의 1st pulse와 Trigger 2의 1st pulse 간격</t>
    <phoneticPr fontId="1" type="noConversion"/>
  </si>
  <si>
    <t>Twd-&gt;Tpw</t>
    <phoneticPr fontId="1" type="noConversion"/>
  </si>
  <si>
    <t>Trigger Source는 그대로</t>
    <phoneticPr fontId="1" type="noConversion"/>
  </si>
  <si>
    <t>이름/값 변경</t>
    <phoneticPr fontId="1" type="noConversion"/>
  </si>
  <si>
    <t>Start -&gt; ROI Start</t>
    <phoneticPr fontId="1" type="noConversion"/>
  </si>
  <si>
    <t>Size -&gt; ROI End</t>
    <phoneticPr fontId="1" type="noConversion"/>
  </si>
  <si>
    <t>Ball Detection 주기</t>
    <phoneticPr fontId="1" type="noConversion"/>
  </si>
  <si>
    <t>Ball detect후 Trigger 1의 1st pulse 출력 시간</t>
    <phoneticPr fontId="1" type="noConversion"/>
  </si>
  <si>
    <t>Threshold 항목 만들고 Level과 Width로 변경</t>
    <phoneticPr fontId="1" type="noConversion"/>
  </si>
  <si>
    <t>Calibration Mode</t>
    <phoneticPr fontId="1" type="noConversion"/>
  </si>
  <si>
    <t>Min Size -&gt; Width로 변경</t>
    <phoneticPr fontId="1" type="noConversion"/>
  </si>
  <si>
    <t>&lt;-- 버튼 제거하고 값이 변할 때 마다 패킷 전송</t>
    <phoneticPr fontId="1" type="noConversion"/>
  </si>
  <si>
    <t>Mode Change</t>
    <phoneticPr fontId="1" type="noConversion"/>
  </si>
  <si>
    <t>Mode</t>
    <phoneticPr fontId="1" type="noConversion"/>
  </si>
  <si>
    <t>0 -&gt; Continuous Mode, 1 -&gt; Trigger Mode</t>
    <phoneticPr fontId="1" type="noConversion"/>
  </si>
  <si>
    <t>음수</t>
    <phoneticPr fontId="1" type="noConversion"/>
  </si>
  <si>
    <t>&lt;-- 제거</t>
    <phoneticPr fontId="1" type="noConversion"/>
  </si>
  <si>
    <t>Trigger Timing -&gt; Trigger Pulse Timing</t>
    <phoneticPr fontId="1" type="noConversion"/>
  </si>
  <si>
    <t>group bits</t>
    <phoneticPr fontId="1" type="noConversion"/>
  </si>
  <si>
    <t>CAM_PARAM_T 전체</t>
    <phoneticPr fontId="1" type="noConversion"/>
  </si>
  <si>
    <t>sizeof(CAM_PARAM)+1</t>
    <phoneticPr fontId="1" type="noConversion"/>
  </si>
  <si>
    <t>Info</t>
    <phoneticPr fontId="1" type="noConversion"/>
  </si>
  <si>
    <t>grab state</t>
    <phoneticPr fontId="1" type="noConversion"/>
  </si>
  <si>
    <t>grab mode</t>
    <phoneticPr fontId="1" type="noConversion"/>
  </si>
  <si>
    <t>조건 처리 필요: Width &lt; ROI End - ROI Start</t>
    <phoneticPr fontId="1" type="noConversion"/>
  </si>
  <si>
    <t>lines/sec</t>
    <phoneticPr fontId="1" type="noConversion"/>
  </si>
  <si>
    <t>Main Frequency</t>
    <phoneticPr fontId="1" type="noConversion"/>
  </si>
  <si>
    <t>tot_time_MST(0x3004)</t>
    <phoneticPr fontId="1" type="noConversion"/>
  </si>
  <si>
    <t>Decimal</t>
    <phoneticPr fontId="1" type="noConversion"/>
  </si>
  <si>
    <t>Hexadecimal</t>
    <phoneticPr fontId="1" type="noConversion"/>
  </si>
  <si>
    <t>patmon_20230319_1343.bin.zip : trigger mode 일 때, frame buffer 길이 320 line 지원</t>
    <phoneticPr fontId="1" type="noConversion"/>
  </si>
  <si>
    <t>= valueof(0x3004) - 20</t>
    <phoneticPr fontId="1" type="noConversion"/>
  </si>
  <si>
    <t>exposure(100%)</t>
    <phoneticPr fontId="1" type="noConversion"/>
  </si>
  <si>
    <t>exposure(50%)</t>
    <phoneticPr fontId="1" type="noConversion"/>
  </si>
  <si>
    <t>=H11/2</t>
    <phoneticPr fontId="1" type="noConversion"/>
  </si>
  <si>
    <t>exposure 값은 line rate보다 20보다 작게 설정한다.</t>
    <phoneticPr fontId="1" type="noConversion"/>
  </si>
  <si>
    <t>exposure 값의 50%를 exposure 0%로 scaling 한다.</t>
    <phoneticPr fontId="1" type="noConversion"/>
  </si>
  <si>
    <t>169.254.100.100</t>
    <phoneticPr fontId="1" type="noConversion"/>
  </si>
  <si>
    <t>169.254.100.1</t>
    <phoneticPr fontId="1" type="noConversion"/>
  </si>
  <si>
    <t>IP 변경</t>
    <phoneticPr fontId="1" type="noConversion"/>
  </si>
  <si>
    <t>continuous mode 와 trigger mode 일 때 roi 값을 변경하면</t>
    <phoneticPr fontId="1" type="noConversion"/>
  </si>
  <si>
    <t>trigger mode에서는 roi 값이 맞게 데이터가 출력됨</t>
    <phoneticPr fontId="1" type="noConversion"/>
  </si>
  <si>
    <t>SPI mode 출력 데이터가 roi 값과 상관 없이 데이터값이 밀릴때가 있음 : roi min/max 값으로 설정할 경우 캡쳐 데이터 전체가 밀려서 다음 라인으로 출력됨</t>
    <phoneticPr fontId="1" type="noConversion"/>
  </si>
  <si>
    <t>Ping</t>
    <phoneticPr fontId="1" type="noConversion"/>
  </si>
  <si>
    <t>Connect/Disconnect/Ping</t>
    <phoneticPr fontId="1" type="noConversion"/>
  </si>
  <si>
    <t>0x15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</si>
</sst>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_-;\-* #,##0_-;_-* &quot;-&quot;??_-;_-@_-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rgb="FFFF0000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trike/>
      <sz val="14"/>
      <color theme="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1" fontId="16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8" fillId="0" borderId="0" xfId="0" applyFo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3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5" borderId="1" xfId="0" applyFill="1" applyBorder="1">
      <alignment vertical="center"/>
    </xf>
    <xf numFmtId="0" fontId="9" fillId="5" borderId="2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3" xfId="0" applyFill="1" applyBorder="1">
      <alignment vertical="center"/>
    </xf>
    <xf numFmtId="0" fontId="0" fillId="3" borderId="13" xfId="0" applyFill="1" applyBorder="1" applyAlignment="1">
      <alignment horizontal="left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0" xfId="0" applyFill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left" vertical="center"/>
    </xf>
    <xf numFmtId="0" fontId="0" fillId="5" borderId="19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3" borderId="21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left" vertical="center"/>
    </xf>
    <xf numFmtId="0" fontId="9" fillId="5" borderId="19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10" fillId="0" borderId="0" xfId="0" applyFont="1">
      <alignment vertical="center"/>
    </xf>
    <xf numFmtId="0" fontId="0" fillId="0" borderId="12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8" fillId="0" borderId="11" xfId="0" applyFont="1" applyBorder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2" borderId="1" xfId="0" applyFont="1" applyFill="1" applyBorder="1">
      <alignment vertical="center"/>
    </xf>
    <xf numFmtId="0" fontId="12" fillId="2" borderId="2" xfId="0" applyFont="1" applyFill="1" applyBorder="1" applyAlignment="1">
      <alignment horizontal="left" vertical="center"/>
    </xf>
    <xf numFmtId="0" fontId="12" fillId="0" borderId="1" xfId="0" applyFont="1" applyBorder="1">
      <alignment vertical="center"/>
    </xf>
    <xf numFmtId="0" fontId="12" fillId="5" borderId="1" xfId="0" applyFont="1" applyFill="1" applyBorder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5" xfId="0" applyFont="1" applyBorder="1">
      <alignment vertical="center"/>
    </xf>
    <xf numFmtId="0" fontId="12" fillId="0" borderId="6" xfId="0" applyFont="1" applyBorder="1">
      <alignment vertical="center"/>
    </xf>
    <xf numFmtId="0" fontId="11" fillId="0" borderId="11" xfId="0" applyFont="1" applyBorder="1">
      <alignment vertical="center"/>
    </xf>
    <xf numFmtId="0" fontId="12" fillId="0" borderId="12" xfId="0" applyFont="1" applyBorder="1">
      <alignment vertical="center"/>
    </xf>
    <xf numFmtId="0" fontId="12" fillId="3" borderId="13" xfId="0" applyFont="1" applyFill="1" applyBorder="1">
      <alignment vertical="center"/>
    </xf>
    <xf numFmtId="0" fontId="12" fillId="3" borderId="21" xfId="0" applyFont="1" applyFill="1" applyBorder="1" applyAlignment="1">
      <alignment horizontal="left" vertical="center"/>
    </xf>
    <xf numFmtId="0" fontId="12" fillId="0" borderId="24" xfId="0" applyFont="1" applyBorder="1">
      <alignment vertical="center"/>
    </xf>
    <xf numFmtId="0" fontId="12" fillId="0" borderId="14" xfId="0" applyFont="1" applyBorder="1">
      <alignment vertical="center"/>
    </xf>
    <xf numFmtId="0" fontId="12" fillId="0" borderId="15" xfId="0" applyFont="1" applyBorder="1">
      <alignment vertical="center"/>
    </xf>
    <xf numFmtId="0" fontId="12" fillId="0" borderId="4" xfId="0" applyFont="1" applyBorder="1">
      <alignment vertical="center"/>
    </xf>
    <xf numFmtId="0" fontId="12" fillId="0" borderId="16" xfId="0" applyFont="1" applyBorder="1">
      <alignment vertical="center"/>
    </xf>
    <xf numFmtId="0" fontId="12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7" xfId="0" applyFont="1" applyBorder="1">
      <alignment vertical="center"/>
    </xf>
    <xf numFmtId="0" fontId="12" fillId="0" borderId="18" xfId="0" applyFont="1" applyBorder="1">
      <alignment vertical="center"/>
    </xf>
    <xf numFmtId="0" fontId="12" fillId="0" borderId="19" xfId="0" applyFont="1" applyBorder="1">
      <alignment vertical="center"/>
    </xf>
    <xf numFmtId="0" fontId="12" fillId="0" borderId="19" xfId="0" applyFont="1" applyBorder="1" applyAlignment="1">
      <alignment horizontal="left" vertical="center"/>
    </xf>
    <xf numFmtId="0" fontId="12" fillId="5" borderId="19" xfId="0" applyFont="1" applyFill="1" applyBorder="1">
      <alignment vertical="center"/>
    </xf>
    <xf numFmtId="0" fontId="12" fillId="0" borderId="20" xfId="0" applyFont="1" applyBorder="1">
      <alignment vertical="center"/>
    </xf>
    <xf numFmtId="41" fontId="0" fillId="0" borderId="0" xfId="1" applyFont="1">
      <alignment vertical="center"/>
    </xf>
    <xf numFmtId="41" fontId="0" fillId="0" borderId="0" xfId="1" applyFont="1" applyAlignment="1">
      <alignment horizontal="right" vertical="center"/>
    </xf>
    <xf numFmtId="41" fontId="0" fillId="0" borderId="0" xfId="1" applyFon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41" fontId="0" fillId="0" borderId="0" xfId="0" applyNumberFormat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6" fillId="0" borderId="1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2" borderId="2" xfId="0" applyFont="1" applyFill="1" applyBorder="1">
      <alignment vertical="center"/>
    </xf>
    <xf numFmtId="0" fontId="12" fillId="2" borderId="0" xfId="0" applyFont="1" applyFill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2" fillId="3" borderId="12" xfId="0" applyFont="1" applyFill="1" applyBorder="1">
      <alignment vertical="center"/>
    </xf>
    <xf numFmtId="0" fontId="12" fillId="0" borderId="23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11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>
      <alignment vertical="center"/>
    </xf>
    <xf numFmtId="0" fontId="10" fillId="0" borderId="12" xfId="0" applyFont="1" applyBorder="1">
      <alignment vertical="center"/>
    </xf>
    <xf numFmtId="0" fontId="10" fillId="3" borderId="13" xfId="0" applyFont="1" applyFill="1" applyBorder="1">
      <alignment vertical="center"/>
    </xf>
    <xf numFmtId="0" fontId="10" fillId="3" borderId="13" xfId="0" applyFont="1" applyFill="1" applyBorder="1" applyAlignment="1">
      <alignment horizontal="left" vertical="center"/>
    </xf>
    <xf numFmtId="0" fontId="10" fillId="3" borderId="12" xfId="0" applyFont="1" applyFill="1" applyBorder="1">
      <alignment vertical="center"/>
    </xf>
    <xf numFmtId="0" fontId="10" fillId="0" borderId="14" xfId="0" applyFont="1" applyBorder="1">
      <alignment vertical="center"/>
    </xf>
    <xf numFmtId="0" fontId="10" fillId="0" borderId="15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16" xfId="0" applyFont="1" applyBorder="1">
      <alignment vertical="center"/>
    </xf>
    <xf numFmtId="0" fontId="10" fillId="2" borderId="1" xfId="0" applyFont="1" applyFill="1" applyBorder="1">
      <alignment vertical="center"/>
    </xf>
    <xf numFmtId="0" fontId="10" fillId="2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17" xfId="0" applyFont="1" applyBorder="1">
      <alignment vertical="center"/>
    </xf>
    <xf numFmtId="0" fontId="10" fillId="0" borderId="18" xfId="0" applyFont="1" applyBorder="1">
      <alignment vertical="center"/>
    </xf>
    <xf numFmtId="0" fontId="10" fillId="0" borderId="19" xfId="0" applyFont="1" applyBorder="1">
      <alignment vertical="center"/>
    </xf>
    <xf numFmtId="0" fontId="10" fillId="0" borderId="23" xfId="0" applyFont="1" applyBorder="1" applyAlignment="1">
      <alignment horizontal="left" vertical="center"/>
    </xf>
    <xf numFmtId="0" fontId="10" fillId="0" borderId="20" xfId="0" applyFont="1" applyBorder="1">
      <alignment vertical="center"/>
    </xf>
    <xf numFmtId="0" fontId="17" fillId="0" borderId="0" xfId="0" applyFont="1">
      <alignment vertical="center"/>
    </xf>
    <xf numFmtId="0" fontId="12" fillId="3" borderId="21" xfId="0" applyFont="1" applyFill="1" applyBorder="1">
      <alignment vertical="center"/>
    </xf>
    <xf numFmtId="0" fontId="12" fillId="0" borderId="2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3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18" xfId="0" applyFont="1" applyBorder="1" applyAlignment="1">
      <alignment horizontal="center" vertical="center"/>
    </xf>
    <xf numFmtId="0" fontId="18" fillId="6" borderId="1" xfId="0" applyFont="1" applyFill="1" applyBorder="1">
      <alignment vertical="center"/>
    </xf>
    <xf numFmtId="0" fontId="18" fillId="6" borderId="19" xfId="0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8.png"/><Relationship Id="rId5" Type="http://schemas.openxmlformats.org/officeDocument/2006/relationships/image" Target="../media/image5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2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1000125</xdr:colOff>
      <xdr:row>11</xdr:row>
      <xdr:rowOff>64770</xdr:rowOff>
    </xdr:from>
    <xdr:to>
      <xdr:col>20</xdr:col>
      <xdr:colOff>531304</xdr:colOff>
      <xdr:row>24</xdr:row>
      <xdr:rowOff>57546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27BB4C8-7B6F-0B3A-7E1A-3AF27EDEC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82375" y="2522220"/>
          <a:ext cx="6656999" cy="2840751"/>
        </a:xfrm>
        <a:prstGeom prst="rect">
          <a:avLst/>
        </a:prstGeom>
      </xdr:spPr>
    </xdr:pic>
    <xdr:clientData/>
  </xdr:twoCellAnchor>
  <xdr:twoCellAnchor editAs="oneCell">
    <xdr:from>
      <xdr:col>17</xdr:col>
      <xdr:colOff>401508</xdr:colOff>
      <xdr:row>59</xdr:row>
      <xdr:rowOff>130662</xdr:rowOff>
    </xdr:from>
    <xdr:to>
      <xdr:col>23</xdr:col>
      <xdr:colOff>134471</xdr:colOff>
      <xdr:row>79</xdr:row>
      <xdr:rowOff>57879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6006C66-9CF6-9910-0D26-55B90C167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08743" y="11706338"/>
          <a:ext cx="4753198" cy="4442964"/>
        </a:xfrm>
        <a:prstGeom prst="rect">
          <a:avLst/>
        </a:prstGeom>
      </xdr:spPr>
    </xdr:pic>
    <xdr:clientData/>
  </xdr:twoCellAnchor>
  <xdr:twoCellAnchor editAs="oneCell">
    <xdr:from>
      <xdr:col>10</xdr:col>
      <xdr:colOff>331471</xdr:colOff>
      <xdr:row>58</xdr:row>
      <xdr:rowOff>170498</xdr:rowOff>
    </xdr:from>
    <xdr:to>
      <xdr:col>15</xdr:col>
      <xdr:colOff>248435</xdr:colOff>
      <xdr:row>81</xdr:row>
      <xdr:rowOff>59224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48D280EC-103A-D3B9-E92A-27E4F9224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08784" y="11124248"/>
          <a:ext cx="4859654" cy="4876970"/>
        </a:xfrm>
        <a:prstGeom prst="rect">
          <a:avLst/>
        </a:prstGeom>
      </xdr:spPr>
    </xdr:pic>
    <xdr:clientData/>
  </xdr:twoCellAnchor>
  <xdr:twoCellAnchor editAs="oneCell">
    <xdr:from>
      <xdr:col>15</xdr:col>
      <xdr:colOff>212912</xdr:colOff>
      <xdr:row>160</xdr:row>
      <xdr:rowOff>201705</xdr:rowOff>
    </xdr:from>
    <xdr:to>
      <xdr:col>19</xdr:col>
      <xdr:colOff>515438</xdr:colOff>
      <xdr:row>173</xdr:row>
      <xdr:rowOff>18602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710942D6-554E-F36F-63B1-710DD12DB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86647" y="34099499"/>
          <a:ext cx="3119013" cy="22747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9</xdr:col>
      <xdr:colOff>612553</xdr:colOff>
      <xdr:row>80</xdr:row>
      <xdr:rowOff>173580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DB9E43BB-1C10-0FC5-807B-C46114A60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87706" y="11575676"/>
          <a:ext cx="6293935" cy="49305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527801</xdr:colOff>
      <xdr:row>18</xdr:row>
      <xdr:rowOff>136850</xdr:rowOff>
    </xdr:from>
    <xdr:to>
      <xdr:col>13</xdr:col>
      <xdr:colOff>4094300</xdr:colOff>
      <xdr:row>18</xdr:row>
      <xdr:rowOff>136850</xdr:rowOff>
    </xdr:to>
    <xdr:cxnSp macro="">
      <xdr:nvCxnSpPr>
        <xdr:cNvPr id="18" name="직선 연결선 17">
          <a:extLst>
            <a:ext uri="{FF2B5EF4-FFF2-40B4-BE49-F238E27FC236}">
              <a16:creationId xmlns:a16="http://schemas.microsoft.com/office/drawing/2014/main" id="{5E1511D6-318A-D6BE-EB24-14897EA09B0A}"/>
            </a:ext>
          </a:extLst>
        </xdr:cNvPr>
        <xdr:cNvCxnSpPr>
          <a:stCxn id="9" idx="1"/>
          <a:endCxn id="9" idx="3"/>
        </xdr:cNvCxnSpPr>
      </xdr:nvCxnSpPr>
      <xdr:spPr>
        <a:xfrm>
          <a:off x="18653876" y="4842200"/>
          <a:ext cx="3566499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104662</xdr:colOff>
      <xdr:row>10</xdr:row>
      <xdr:rowOff>201707</xdr:rowOff>
    </xdr:from>
    <xdr:to>
      <xdr:col>9</xdr:col>
      <xdr:colOff>702125</xdr:colOff>
      <xdr:row>29</xdr:row>
      <xdr:rowOff>168647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4D96488B-EA07-5FA3-7DE0-D88370B70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2198" y="3154457"/>
          <a:ext cx="5581487" cy="4107321"/>
        </a:xfrm>
        <a:prstGeom prst="rect">
          <a:avLst/>
        </a:prstGeom>
      </xdr:spPr>
    </xdr:pic>
    <xdr:clientData/>
  </xdr:twoCellAnchor>
  <xdr:twoCellAnchor editAs="oneCell">
    <xdr:from>
      <xdr:col>3</xdr:col>
      <xdr:colOff>123488</xdr:colOff>
      <xdr:row>32</xdr:row>
      <xdr:rowOff>132565</xdr:rowOff>
    </xdr:from>
    <xdr:to>
      <xdr:col>9</xdr:col>
      <xdr:colOff>704942</xdr:colOff>
      <xdr:row>51</xdr:row>
      <xdr:rowOff>57713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0B4B6F53-8FA2-B596-A07E-6EC9C1E44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6253" y="8178389"/>
          <a:ext cx="5556865" cy="4183383"/>
        </a:xfrm>
        <a:prstGeom prst="rect">
          <a:avLst/>
        </a:prstGeom>
      </xdr:spPr>
    </xdr:pic>
    <xdr:clientData/>
  </xdr:twoCellAnchor>
  <xdr:twoCellAnchor>
    <xdr:from>
      <xdr:col>13</xdr:col>
      <xdr:colOff>125030</xdr:colOff>
      <xdr:row>13</xdr:row>
      <xdr:rowOff>16418</xdr:rowOff>
    </xdr:from>
    <xdr:to>
      <xdr:col>13</xdr:col>
      <xdr:colOff>4669159</xdr:colOff>
      <xdr:row>28</xdr:row>
      <xdr:rowOff>98640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A8A47F5-66B5-48C2-1A9A-10D2295AB8D9}"/>
            </a:ext>
          </a:extLst>
        </xdr:cNvPr>
        <xdr:cNvSpPr/>
      </xdr:nvSpPr>
      <xdr:spPr>
        <a:xfrm>
          <a:off x="18251105" y="3626393"/>
          <a:ext cx="4544129" cy="336834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120480</xdr:colOff>
      <xdr:row>13</xdr:row>
      <xdr:rowOff>15823</xdr:rowOff>
    </xdr:from>
    <xdr:to>
      <xdr:col>13</xdr:col>
      <xdr:colOff>4657575</xdr:colOff>
      <xdr:row>14</xdr:row>
      <xdr:rowOff>166364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EAF73EA2-7C7E-E1DB-0B22-52A89B875FF9}"/>
            </a:ext>
          </a:extLst>
        </xdr:cNvPr>
        <xdr:cNvSpPr/>
      </xdr:nvSpPr>
      <xdr:spPr>
        <a:xfrm>
          <a:off x="18246555" y="3625798"/>
          <a:ext cx="4537095" cy="3696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600"/>
            <a:t>Calibration</a:t>
          </a:r>
          <a:endParaRPr lang="ko-KR" altLang="en-US" sz="1600"/>
        </a:p>
      </xdr:txBody>
    </xdr:sp>
    <xdr:clientData/>
  </xdr:twoCellAnchor>
  <xdr:twoCellAnchor>
    <xdr:from>
      <xdr:col>13</xdr:col>
      <xdr:colOff>1597526</xdr:colOff>
      <xdr:row>25</xdr:row>
      <xdr:rowOff>134906</xdr:rowOff>
    </xdr:from>
    <xdr:to>
      <xdr:col>13</xdr:col>
      <xdr:colOff>2098067</xdr:colOff>
      <xdr:row>27</xdr:row>
      <xdr:rowOff>63993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4FDC6761-F292-31A6-406B-1216C2B33C44}"/>
            </a:ext>
          </a:extLst>
        </xdr:cNvPr>
        <xdr:cNvSpPr/>
      </xdr:nvSpPr>
      <xdr:spPr>
        <a:xfrm>
          <a:off x="19723601" y="6373781"/>
          <a:ext cx="500541" cy="36723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200"/>
            <a:t>Load</a:t>
          </a:r>
          <a:endParaRPr lang="ko-KR" altLang="en-US" sz="1200"/>
        </a:p>
      </xdr:txBody>
    </xdr:sp>
    <xdr:clientData/>
  </xdr:twoCellAnchor>
  <xdr:twoCellAnchor>
    <xdr:from>
      <xdr:col>13</xdr:col>
      <xdr:colOff>2171036</xdr:colOff>
      <xdr:row>25</xdr:row>
      <xdr:rowOff>138691</xdr:rowOff>
    </xdr:from>
    <xdr:to>
      <xdr:col>13</xdr:col>
      <xdr:colOff>2710259</xdr:colOff>
      <xdr:row>27</xdr:row>
      <xdr:rowOff>61411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F4126A4F-1EDB-4389-AB10-2AB2FFFFCFB3}"/>
            </a:ext>
          </a:extLst>
        </xdr:cNvPr>
        <xdr:cNvSpPr/>
      </xdr:nvSpPr>
      <xdr:spPr>
        <a:xfrm>
          <a:off x="20297111" y="6377566"/>
          <a:ext cx="539223" cy="36087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200"/>
            <a:t>Save</a:t>
          </a:r>
          <a:endParaRPr lang="ko-KR" altLang="en-US" sz="1200"/>
        </a:p>
      </xdr:txBody>
    </xdr:sp>
    <xdr:clientData/>
  </xdr:twoCellAnchor>
  <xdr:twoCellAnchor>
    <xdr:from>
      <xdr:col>13</xdr:col>
      <xdr:colOff>3478772</xdr:colOff>
      <xdr:row>25</xdr:row>
      <xdr:rowOff>142574</xdr:rowOff>
    </xdr:from>
    <xdr:to>
      <xdr:col>13</xdr:col>
      <xdr:colOff>4027092</xdr:colOff>
      <xdr:row>27</xdr:row>
      <xdr:rowOff>60225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6525ECD1-7459-521B-7106-C4568476478C}"/>
            </a:ext>
          </a:extLst>
        </xdr:cNvPr>
        <xdr:cNvSpPr/>
      </xdr:nvSpPr>
      <xdr:spPr>
        <a:xfrm>
          <a:off x="21598253" y="6392439"/>
          <a:ext cx="548320" cy="35726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200"/>
            <a:t>Close</a:t>
          </a:r>
          <a:endParaRPr lang="ko-KR" altLang="en-US" sz="1200"/>
        </a:p>
      </xdr:txBody>
    </xdr:sp>
    <xdr:clientData/>
  </xdr:twoCellAnchor>
  <xdr:twoCellAnchor>
    <xdr:from>
      <xdr:col>13</xdr:col>
      <xdr:colOff>1106313</xdr:colOff>
      <xdr:row>25</xdr:row>
      <xdr:rowOff>138692</xdr:rowOff>
    </xdr:from>
    <xdr:to>
      <xdr:col>13</xdr:col>
      <xdr:colOff>1542924</xdr:colOff>
      <xdr:row>27</xdr:row>
      <xdr:rowOff>65056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54688C1-1605-DB6D-6457-E87E5F33F104}"/>
            </a:ext>
          </a:extLst>
        </xdr:cNvPr>
        <xdr:cNvSpPr/>
      </xdr:nvSpPr>
      <xdr:spPr>
        <a:xfrm>
          <a:off x="19232388" y="6377567"/>
          <a:ext cx="436611" cy="3645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200"/>
            <a:t>Cal</a:t>
          </a:r>
          <a:endParaRPr lang="ko-KR" altLang="en-US" sz="1200"/>
        </a:p>
      </xdr:txBody>
    </xdr:sp>
    <xdr:clientData/>
  </xdr:twoCellAnchor>
  <xdr:twoCellAnchor>
    <xdr:from>
      <xdr:col>13</xdr:col>
      <xdr:colOff>529878</xdr:colOff>
      <xdr:row>16</xdr:row>
      <xdr:rowOff>19921</xdr:rowOff>
    </xdr:from>
    <xdr:to>
      <xdr:col>13</xdr:col>
      <xdr:colOff>4097871</xdr:colOff>
      <xdr:row>21</xdr:row>
      <xdr:rowOff>22796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CCD0ABEB-CFDD-8FA7-0061-09B9A91B8905}"/>
            </a:ext>
          </a:extLst>
        </xdr:cNvPr>
        <xdr:cNvSpPr/>
      </xdr:nvSpPr>
      <xdr:spPr>
        <a:xfrm>
          <a:off x="18655953" y="4287121"/>
          <a:ext cx="3567993" cy="10982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384213</xdr:colOff>
      <xdr:row>25</xdr:row>
      <xdr:rowOff>135394</xdr:rowOff>
    </xdr:from>
    <xdr:to>
      <xdr:col>13</xdr:col>
      <xdr:colOff>1053039</xdr:colOff>
      <xdr:row>27</xdr:row>
      <xdr:rowOff>61236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C4250BC8-7B60-BED1-DB61-C3ECD3A7805D}"/>
            </a:ext>
          </a:extLst>
        </xdr:cNvPr>
        <xdr:cNvSpPr/>
      </xdr:nvSpPr>
      <xdr:spPr>
        <a:xfrm>
          <a:off x="18510288" y="6374269"/>
          <a:ext cx="668826" cy="3639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200"/>
            <a:t>Default</a:t>
          </a:r>
          <a:endParaRPr lang="ko-KR" altLang="en-US" sz="1200"/>
        </a:p>
      </xdr:txBody>
    </xdr:sp>
    <xdr:clientData/>
  </xdr:twoCellAnchor>
  <xdr:twoCellAnchor>
    <xdr:from>
      <xdr:col>13</xdr:col>
      <xdr:colOff>535573</xdr:colOff>
      <xdr:row>18</xdr:row>
      <xdr:rowOff>136646</xdr:rowOff>
    </xdr:from>
    <xdr:to>
      <xdr:col>13</xdr:col>
      <xdr:colOff>4099794</xdr:colOff>
      <xdr:row>18</xdr:row>
      <xdr:rowOff>136646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1449C5E9-0714-49C3-A5B2-02B9627FF0AF}"/>
            </a:ext>
          </a:extLst>
        </xdr:cNvPr>
        <xdr:cNvCxnSpPr/>
      </xdr:nvCxnSpPr>
      <xdr:spPr>
        <a:xfrm>
          <a:off x="18661648" y="4841996"/>
          <a:ext cx="3564221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529878</xdr:colOff>
      <xdr:row>20</xdr:row>
      <xdr:rowOff>191359</xdr:rowOff>
    </xdr:from>
    <xdr:to>
      <xdr:col>13</xdr:col>
      <xdr:colOff>4103572</xdr:colOff>
      <xdr:row>20</xdr:row>
      <xdr:rowOff>191359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78FAA2C5-BD0E-C92C-547B-265B97245ED1}"/>
            </a:ext>
          </a:extLst>
        </xdr:cNvPr>
        <xdr:cNvCxnSpPr/>
      </xdr:nvCxnSpPr>
      <xdr:spPr>
        <a:xfrm>
          <a:off x="18655953" y="5334859"/>
          <a:ext cx="3573694" cy="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578417</xdr:colOff>
      <xdr:row>22</xdr:row>
      <xdr:rowOff>98246</xdr:rowOff>
    </xdr:from>
    <xdr:to>
      <xdr:col>13</xdr:col>
      <xdr:colOff>745595</xdr:colOff>
      <xdr:row>23</xdr:row>
      <xdr:rowOff>86471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067773-5075-84B3-8146-109F7692787D}"/>
            </a:ext>
          </a:extLst>
        </xdr:cNvPr>
        <xdr:cNvSpPr/>
      </xdr:nvSpPr>
      <xdr:spPr>
        <a:xfrm>
          <a:off x="18704492" y="5679896"/>
          <a:ext cx="167178" cy="2073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768109</xdr:colOff>
      <xdr:row>22</xdr:row>
      <xdr:rowOff>91118</xdr:rowOff>
    </xdr:from>
    <xdr:to>
      <xdr:col>13</xdr:col>
      <xdr:colOff>1986165</xdr:colOff>
      <xdr:row>23</xdr:row>
      <xdr:rowOff>133433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324F39F-7831-47E3-9DE8-33D4C4876059}"/>
            </a:ext>
          </a:extLst>
        </xdr:cNvPr>
        <xdr:cNvSpPr txBox="1"/>
      </xdr:nvSpPr>
      <xdr:spPr>
        <a:xfrm>
          <a:off x="18894184" y="5672768"/>
          <a:ext cx="1218056" cy="2613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1100"/>
            <a:t>Calibration</a:t>
          </a:r>
          <a:r>
            <a:rPr lang="en-US" altLang="ko-KR" sz="1100" baseline="0"/>
            <a:t> Enable</a:t>
          </a:r>
          <a:endParaRPr lang="ko-KR" altLang="en-US" sz="1100"/>
        </a:p>
      </xdr:txBody>
    </xdr:sp>
    <xdr:clientData/>
  </xdr:twoCellAnchor>
  <xdr:twoCellAnchor>
    <xdr:from>
      <xdr:col>13</xdr:col>
      <xdr:colOff>2787086</xdr:colOff>
      <xdr:row>25</xdr:row>
      <xdr:rowOff>144423</xdr:rowOff>
    </xdr:from>
    <xdr:to>
      <xdr:col>13</xdr:col>
      <xdr:colOff>3386732</xdr:colOff>
      <xdr:row>27</xdr:row>
      <xdr:rowOff>65233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B38993DF-2161-9424-7E34-FEA59F385935}"/>
            </a:ext>
          </a:extLst>
        </xdr:cNvPr>
        <xdr:cNvSpPr/>
      </xdr:nvSpPr>
      <xdr:spPr>
        <a:xfrm>
          <a:off x="20913161" y="6383298"/>
          <a:ext cx="599646" cy="3589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200"/>
            <a:t>Apply</a:t>
          </a:r>
          <a:endParaRPr lang="ko-KR" altLang="en-US" sz="1200"/>
        </a:p>
      </xdr:txBody>
    </xdr:sp>
    <xdr:clientData/>
  </xdr:twoCellAnchor>
  <xdr:twoCellAnchor>
    <xdr:from>
      <xdr:col>13</xdr:col>
      <xdr:colOff>628923</xdr:colOff>
      <xdr:row>19</xdr:row>
      <xdr:rowOff>26053</xdr:rowOff>
    </xdr:from>
    <xdr:to>
      <xdr:col>13</xdr:col>
      <xdr:colOff>3943781</xdr:colOff>
      <xdr:row>20</xdr:row>
      <xdr:rowOff>143639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" name="잉크 9">
              <a:extLst>
                <a:ext uri="{FF2B5EF4-FFF2-40B4-BE49-F238E27FC236}">
                  <a16:creationId xmlns:a16="http://schemas.microsoft.com/office/drawing/2014/main" id="{27E118FD-AC30-38E7-5CD0-1E71A1FFAC64}"/>
                </a:ext>
              </a:extLst>
            </xdr14:cNvPr>
            <xdr14:cNvContentPartPr/>
          </xdr14:nvContentPartPr>
          <xdr14:nvPr macro=""/>
          <xdr14:xfrm>
            <a:off x="18754998" y="4950478"/>
            <a:ext cx="3314858" cy="336661"/>
          </xdr14:xfrm>
        </xdr:contentPart>
      </mc:Choice>
      <mc:Fallback xmlns="">
        <xdr:pic>
          <xdr:nvPicPr>
            <xdr:cNvPr id="10" name="잉크 9">
              <a:extLst>
                <a:ext uri="{FF2B5EF4-FFF2-40B4-BE49-F238E27FC236}">
                  <a16:creationId xmlns:a16="http://schemas.microsoft.com/office/drawing/2014/main" id="{27E118FD-AC30-38E7-5CD0-1E71A1FFAC6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745995" y="4941890"/>
              <a:ext cx="3332504" cy="3534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311061</xdr:colOff>
      <xdr:row>39</xdr:row>
      <xdr:rowOff>134167</xdr:rowOff>
    </xdr:from>
    <xdr:to>
      <xdr:col>13</xdr:col>
      <xdr:colOff>4002951</xdr:colOff>
      <xdr:row>56</xdr:row>
      <xdr:rowOff>63682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44B9C3C-3366-1E53-2922-19DF58CA1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2632" y="9849667"/>
          <a:ext cx="4358640" cy="3634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148911</xdr:colOff>
      <xdr:row>53</xdr:row>
      <xdr:rowOff>145298</xdr:rowOff>
    </xdr:from>
    <xdr:to>
      <xdr:col>13</xdr:col>
      <xdr:colOff>4121726</xdr:colOff>
      <xdr:row>56</xdr:row>
      <xdr:rowOff>112369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5E9E2CE5-7009-992A-6D6E-49F09EF6070C}"/>
            </a:ext>
          </a:extLst>
        </xdr:cNvPr>
        <xdr:cNvSpPr/>
      </xdr:nvSpPr>
      <xdr:spPr>
        <a:xfrm>
          <a:off x="18436911" y="13688116"/>
          <a:ext cx="3972815" cy="642480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13</xdr:col>
      <xdr:colOff>3918858</xdr:colOff>
      <xdr:row>18</xdr:row>
      <xdr:rowOff>190500</xdr:rowOff>
    </xdr:from>
    <xdr:to>
      <xdr:col>16</xdr:col>
      <xdr:colOff>244928</xdr:colOff>
      <xdr:row>20</xdr:row>
      <xdr:rowOff>68036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A9D63AE3-F64D-B0CB-BDD8-70222BB22CA9}"/>
            </a:ext>
          </a:extLst>
        </xdr:cNvPr>
        <xdr:cNvCxnSpPr/>
      </xdr:nvCxnSpPr>
      <xdr:spPr>
        <a:xfrm>
          <a:off x="14056179" y="4884964"/>
          <a:ext cx="3007178" cy="31296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16</xdr:col>
      <xdr:colOff>340179</xdr:colOff>
      <xdr:row>19</xdr:row>
      <xdr:rowOff>114844</xdr:rowOff>
    </xdr:from>
    <xdr:ext cx="1224642" cy="62196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9346ABF-B1A5-00F4-56B5-D35E1D729390}"/>
            </a:ext>
          </a:extLst>
        </xdr:cNvPr>
        <xdr:cNvSpPr txBox="1"/>
      </xdr:nvSpPr>
      <xdr:spPr>
        <a:xfrm>
          <a:off x="17158608" y="5027023"/>
          <a:ext cx="1224642" cy="6219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400"/>
            <a:t>평균값</a:t>
          </a:r>
          <a:endParaRPr lang="en-US" altLang="ko-KR" sz="1400"/>
        </a:p>
        <a:p>
          <a:endParaRPr lang="ko-KR" altLang="en-US" sz="1400"/>
        </a:p>
      </xdr:txBody>
    </xdr:sp>
    <xdr:clientData/>
  </xdr:oneCellAnchor>
  <xdr:twoCellAnchor>
    <xdr:from>
      <xdr:col>5</xdr:col>
      <xdr:colOff>693965</xdr:colOff>
      <xdr:row>46</xdr:row>
      <xdr:rowOff>132261</xdr:rowOff>
    </xdr:from>
    <xdr:to>
      <xdr:col>8</xdr:col>
      <xdr:colOff>462643</xdr:colOff>
      <xdr:row>55</xdr:row>
      <xdr:rowOff>176892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C47B1795-0673-9195-E8D6-2CF1013CCE1C}"/>
            </a:ext>
          </a:extLst>
        </xdr:cNvPr>
        <xdr:cNvCxnSpPr/>
      </xdr:nvCxnSpPr>
      <xdr:spPr>
        <a:xfrm>
          <a:off x="4517572" y="11371761"/>
          <a:ext cx="2258785" cy="20040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8</xdr:col>
      <xdr:colOff>474073</xdr:colOff>
      <xdr:row>54</xdr:row>
      <xdr:rowOff>206285</xdr:rowOff>
    </xdr:from>
    <xdr:ext cx="1965415" cy="62196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93CF02E-4426-CF27-0A52-162F8F576828}"/>
            </a:ext>
          </a:extLst>
        </xdr:cNvPr>
        <xdr:cNvSpPr txBox="1"/>
      </xdr:nvSpPr>
      <xdr:spPr>
        <a:xfrm>
          <a:off x="6787787" y="13187499"/>
          <a:ext cx="1965415" cy="6219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400"/>
            <a:t>골프공 첫라인값</a:t>
          </a:r>
          <a:endParaRPr lang="en-US" altLang="ko-KR" sz="1400"/>
        </a:p>
        <a:p>
          <a:endParaRPr lang="ko-KR" altLang="en-US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20812</xdr:colOff>
      <xdr:row>21</xdr:row>
      <xdr:rowOff>196187</xdr:rowOff>
    </xdr:from>
    <xdr:to>
      <xdr:col>14</xdr:col>
      <xdr:colOff>92738</xdr:colOff>
      <xdr:row>38</xdr:row>
      <xdr:rowOff>134137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68EB77C-B449-4E11-9278-58CE79289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9636" y="4902658"/>
          <a:ext cx="4106043" cy="3747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181200</xdr:colOff>
      <xdr:row>24</xdr:row>
      <xdr:rowOff>115868</xdr:rowOff>
    </xdr:from>
    <xdr:to>
      <xdr:col>22</xdr:col>
      <xdr:colOff>513609</xdr:colOff>
      <xdr:row>42</xdr:row>
      <xdr:rowOff>210358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FD348B0-B54C-4D7D-8A60-D37F8ABB5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9435" y="5494692"/>
          <a:ext cx="7354912" cy="4113367"/>
        </a:xfrm>
        <a:prstGeom prst="rect">
          <a:avLst/>
        </a:prstGeom>
      </xdr:spPr>
    </xdr:pic>
    <xdr:clientData/>
  </xdr:twoCellAnchor>
  <xdr:twoCellAnchor>
    <xdr:from>
      <xdr:col>2</xdr:col>
      <xdr:colOff>336176</xdr:colOff>
      <xdr:row>2</xdr:row>
      <xdr:rowOff>156883</xdr:rowOff>
    </xdr:from>
    <xdr:to>
      <xdr:col>9</xdr:col>
      <xdr:colOff>638736</xdr:colOff>
      <xdr:row>3</xdr:row>
      <xdr:rowOff>212912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1C102462-4EAF-A1AE-137E-5FDC0DEA270E}"/>
            </a:ext>
          </a:extLst>
        </xdr:cNvPr>
        <xdr:cNvCxnSpPr/>
      </xdr:nvCxnSpPr>
      <xdr:spPr>
        <a:xfrm flipH="1">
          <a:off x="1680882" y="605118"/>
          <a:ext cx="5009030" cy="28014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506169</xdr:colOff>
      <xdr:row>4</xdr:row>
      <xdr:rowOff>125169</xdr:rowOff>
    </xdr:from>
    <xdr:to>
      <xdr:col>9</xdr:col>
      <xdr:colOff>593912</xdr:colOff>
      <xdr:row>8</xdr:row>
      <xdr:rowOff>168088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BBF40397-FDD7-940C-A992-DD74A4A8B740}"/>
            </a:ext>
          </a:extLst>
        </xdr:cNvPr>
        <xdr:cNvCxnSpPr/>
      </xdr:nvCxnSpPr>
      <xdr:spPr>
        <a:xfrm flipH="1" flipV="1">
          <a:off x="4540287" y="1021640"/>
          <a:ext cx="2104801" cy="93938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631340</xdr:colOff>
      <xdr:row>20</xdr:row>
      <xdr:rowOff>177389</xdr:rowOff>
    </xdr:from>
    <xdr:to>
      <xdr:col>7</xdr:col>
      <xdr:colOff>365557</xdr:colOff>
      <xdr:row>38</xdr:row>
      <xdr:rowOff>130660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33CCD4F8-E16B-8893-6BF5-BC8657D4A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1340" y="4659742"/>
          <a:ext cx="4452118" cy="3991199"/>
        </a:xfrm>
        <a:prstGeom prst="rect">
          <a:avLst/>
        </a:prstGeom>
      </xdr:spPr>
    </xdr:pic>
    <xdr:clientData/>
  </xdr:twoCellAnchor>
  <xdr:twoCellAnchor>
    <xdr:from>
      <xdr:col>3</xdr:col>
      <xdr:colOff>255830</xdr:colOff>
      <xdr:row>15</xdr:row>
      <xdr:rowOff>203611</xdr:rowOff>
    </xdr:from>
    <xdr:to>
      <xdr:col>16</xdr:col>
      <xdr:colOff>649941</xdr:colOff>
      <xdr:row>16</xdr:row>
      <xdr:rowOff>179294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17F14DCE-7901-E305-318B-617584A6A6F1}"/>
            </a:ext>
          </a:extLst>
        </xdr:cNvPr>
        <xdr:cNvCxnSpPr/>
      </xdr:nvCxnSpPr>
      <xdr:spPr>
        <a:xfrm flipH="1" flipV="1">
          <a:off x="2272889" y="3565376"/>
          <a:ext cx="9426052" cy="1998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548640</xdr:colOff>
      <xdr:row>2</xdr:row>
      <xdr:rowOff>15240</xdr:rowOff>
    </xdr:from>
    <xdr:to>
      <xdr:col>7</xdr:col>
      <xdr:colOff>478556</xdr:colOff>
      <xdr:row>19</xdr:row>
      <xdr:rowOff>129875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F6E1B108-C9BD-8281-145A-00BAEEB7A145}"/>
            </a:ext>
          </a:extLst>
        </xdr:cNvPr>
        <xdr:cNvGrpSpPr/>
      </xdr:nvGrpSpPr>
      <xdr:grpSpPr>
        <a:xfrm>
          <a:off x="548640" y="463475"/>
          <a:ext cx="4636387" cy="3924635"/>
          <a:chOff x="548640" y="463475"/>
          <a:chExt cx="4636387" cy="3924635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F87483F8-1E34-1D60-2491-4AC0BDD12B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48640" y="463475"/>
            <a:ext cx="4636387" cy="3924635"/>
          </a:xfrm>
          <a:prstGeom prst="rect">
            <a:avLst/>
          </a:prstGeom>
        </xdr:spPr>
      </xdr:pic>
      <xdr:cxnSp macro="">
        <xdr:nvCxnSpPr>
          <xdr:cNvPr id="9" name="직선 연결선 8">
            <a:extLst>
              <a:ext uri="{FF2B5EF4-FFF2-40B4-BE49-F238E27FC236}">
                <a16:creationId xmlns:a16="http://schemas.microsoft.com/office/drawing/2014/main" id="{854C90A4-4FAC-E0C5-4904-F162720EDC1D}"/>
              </a:ext>
            </a:extLst>
          </xdr:cNvPr>
          <xdr:cNvCxnSpPr/>
        </xdr:nvCxnSpPr>
        <xdr:spPr>
          <a:xfrm>
            <a:off x="941294" y="1727611"/>
            <a:ext cx="2063787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</xdr:row>
      <xdr:rowOff>0</xdr:rowOff>
    </xdr:from>
    <xdr:to>
      <xdr:col>9</xdr:col>
      <xdr:colOff>45995</xdr:colOff>
      <xdr:row>16</xdr:row>
      <xdr:rowOff>108857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B51C233-034E-FC18-8690-80CCA37EE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1" y="870857"/>
          <a:ext cx="4713244" cy="2721429"/>
        </a:xfrm>
        <a:prstGeom prst="rect">
          <a:avLst/>
        </a:prstGeom>
      </xdr:spPr>
    </xdr:pic>
    <xdr:clientData/>
  </xdr:twoCellAnchor>
  <xdr:twoCellAnchor editAs="oneCell">
    <xdr:from>
      <xdr:col>9</xdr:col>
      <xdr:colOff>559797</xdr:colOff>
      <xdr:row>4</xdr:row>
      <xdr:rowOff>31025</xdr:rowOff>
    </xdr:from>
    <xdr:to>
      <xdr:col>16</xdr:col>
      <xdr:colOff>619936</xdr:colOff>
      <xdr:row>16</xdr:row>
      <xdr:rowOff>163285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4691543-6C6E-6496-F089-842C42771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0547" y="901882"/>
          <a:ext cx="4727389" cy="274483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12</xdr:col>
      <xdr:colOff>557893</xdr:colOff>
      <xdr:row>43</xdr:row>
      <xdr:rowOff>99808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73CA043-7D7B-6C72-6751-ED688E472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5225143"/>
          <a:ext cx="7225393" cy="4236379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24</xdr:row>
      <xdr:rowOff>0</xdr:rowOff>
    </xdr:from>
    <xdr:to>
      <xdr:col>24</xdr:col>
      <xdr:colOff>595313</xdr:colOff>
      <xdr:row>43</xdr:row>
      <xdr:rowOff>83027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87B6118-16D6-70B0-823D-4EF82049E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34501" y="5143500"/>
          <a:ext cx="7262812" cy="415496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09:57:18.1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0 955 24575,'6'-8'0,"-1"0"0,-1-1 0,1 0 0,-2 0 0,1-1 0,-1 1 0,0-1 0,2-14 0,3-6 0,10-29 0,2 1 0,1 1 0,4 1 0,1 2 0,64-100 0,-89 152 0,0 1 0,0 0 0,-1 0 0,1 0 0,0-1 0,0 1 0,0 0 0,0 0 0,0 0 0,1 1 0,-1-1 0,0 0 0,0 0 0,0 1 0,1-1 0,-1 1 0,0-1 0,1 1 0,-1 0 0,0-1 0,1 1 0,-1 0 0,0 0 0,1 0 0,-1 0 0,1 0 0,-1 1 0,0-1 0,1 0 0,-1 1 0,0-1 0,0 1 0,1-1 0,-1 1 0,0 0 0,0 0 0,0-1 0,1 1 0,-1 0 0,0 0 0,0 0 0,1 2 0,5 6 0,0 1 0,0 0 0,-1 0 0,8 17 0,-2-4 0,-2-4 0,-2-5 0,0 1 0,1-2 0,0 1 0,1-1 0,13 14 0,-20-24 0,0-1 0,-1 0 0,1 0 0,0 0 0,0 0 0,0 0 0,0-1 0,0 1 0,0-1 0,0 0 0,1 0 0,-1-1 0,0 1 0,0-1 0,1 1 0,-1-1 0,0 0 0,1-1 0,-1 1 0,0-1 0,1 1 0,-1-1 0,0 0 0,0-1 0,0 1 0,0-1 0,0 1 0,0-1 0,4-3 0,-1 0 0,0 0 0,1 1 0,-1 0 0,1 0 0,0 1 0,0 0 0,9-2 0,-13 4 0,1 1 0,-1 0 0,0 1 0,1-1 0,-1 1 0,0 0 0,1-1 0,-1 2 0,0-1 0,0 0 0,0 1 0,0 0 0,0-1 0,0 2 0,0-1 0,0 0 0,4 6 0,35 40 0,-38-42 0,0 0 0,1 0 0,-1 0 0,1 0 0,1-1 0,-1 0 0,1 0 0,-1 0 0,1-1 0,0 0 0,0-1 0,1 1 0,-1-1 0,1-1 0,0 1 0,8 1 0,27-1 0,59-3 0,-59-2 0,51 6 0,-77-2 0,-1 1 0,0 1 0,1 0 0,-2 1 0,1 1 0,0 1 0,13 8 0,1 5 0,35 32 0,-48-37 0,0-1 0,1-1 0,0-1 0,1-1 0,0 0 0,0-2 0,27 10 0,-1-10 0,1-3 0,0-1 0,-1-3 0,55-5 0,-35 1 0,9-2 0,0-5 0,95-24 0,-90 24 0,-66 10 0,-1-2 0,1 1 0,-1-2 0,0 1 0,1-2 0,-1 0 0,0 0 0,-1-1 0,1-1 0,0 0 0,-1 0 0,11-9 0,225-217 0,145-119 0,-34 121 0,-355 228 0,13-7 0,1 0 0,-1 2 0,1 0 0,1 1 0,-1 1 0,0 0 0,1 1 0,0 2 0,0 0 0,-1 0 0,32 6 0,-18 0 0,0 2 0,0 2 0,-1 1 0,0 1 0,43 25 0,-28-14 0,2-3 0,0-2 0,1-2 0,0-3 0,93 11 0,90-17 0,-208-7 0,-13 2 0,-1-1 0,0 2 0,1 0 0,-1 0 0,0 0 0,0 1 0,0 0 0,0 1 0,0 0 0,-1 1 0,9 6 0,11 10 0,39 40 0,-17-14 0,-24-28 0,0-1 0,1-1 0,47 22 0,67 18 0,-58-27 0,-44-12 0,-1 2 0,-1 2 0,36 29 0,62 36 0,-117-78 0,1-1 0,0 0 0,0-2 0,1 0 0,0-1 0,22 2 0,99-1 0,214-21 0,-8-2 0,-303 18 0,0 2 0,-1 2 0,1 3 0,-1 1 0,66 25 0,-101-31 0,1 0 0,-1 0 0,1-1 0,-1-1 0,1 1 0,0-1 0,-1-1 0,1 0 0,0 0 0,0-1 0,-1 1 0,1-2 0,0 0 0,-1 0 0,1 0 0,-1-1 0,0 0 0,0-1 0,0 0 0,9-7 0,123-87 0,-89 59 0,3 3 0,97-51 0,-144 84 0,0 1 0,0 0 0,0 0 0,0 0 0,0 1 0,1 0 0,-1 1 0,0-1 0,1 1 0,-1 1 0,0-1 0,0 1 0,1 1 0,-1-1 0,0 1 0,11 5 0,-1 2 0,-1 1 0,0 1 0,0 1 0,20 21 0,-24-23 0,6 6 0,0-1 0,1-1 0,0-1 0,1-1 0,0-1 0,1 0 0,0-2 0,1 0 0,0-2 0,0-1 0,0-1 0,0 0 0,1-2 0,0-1 0,29-1 0,81-2 0,135 19 0,-141-9 0,130-10 0,-98-1 0,-116 1 0,-11 0 0,49 5 0,-71-2 0,1-1 0,-1 2 0,0-1 0,1 2 0,-1-1 0,0 2 0,-1-1 0,1 1 0,11 9 0,-13-8-55,20 17-207,1-1 0,1-1 0,1-2 0,54 26 0,-69-40-6564</inkml:trace>
</inkml: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BABD-74CB-4F51-9154-C6FF79A70944}">
  <dimension ref="D2:AB200"/>
  <sheetViews>
    <sheetView tabSelected="1" topLeftCell="A165" zoomScale="85" zoomScaleNormal="85" workbookViewId="0">
      <selection activeCell="D51" sqref="D51:M55"/>
    </sheetView>
  </sheetViews>
  <sheetFormatPr defaultRowHeight="17.399999999999999" x14ac:dyDescent="0.4"/>
  <cols>
    <col min="1" max="3" width="3.19921875" customWidth="1"/>
    <col min="4" max="4" width="22.8984375" bestFit="1" customWidth="1"/>
    <col min="5" max="6" width="16.59765625" customWidth="1"/>
    <col min="7" max="7" width="14.59765625" customWidth="1"/>
    <col min="8" max="8" width="11.19921875" bestFit="1" customWidth="1"/>
    <col min="9" max="9" width="15.5" customWidth="1"/>
    <col min="10" max="10" width="10.8984375" bestFit="1" customWidth="1"/>
    <col min="11" max="11" width="23.19921875" style="5" customWidth="1"/>
    <col min="12" max="12" width="13.796875" customWidth="1"/>
    <col min="13" max="14" width="9.69921875" customWidth="1"/>
    <col min="16" max="16" width="10.3984375" customWidth="1"/>
    <col min="19" max="19" width="8.796875" customWidth="1"/>
    <col min="20" max="20" width="14.796875" customWidth="1"/>
    <col min="21" max="21" width="15.8984375" customWidth="1"/>
    <col min="22" max="22" width="8.69921875" customWidth="1"/>
  </cols>
  <sheetData>
    <row r="2" spans="5:9" ht="21" x14ac:dyDescent="0.4">
      <c r="E2" s="4" t="s">
        <v>98</v>
      </c>
      <c r="F2" s="4" t="s">
        <v>146</v>
      </c>
    </row>
    <row r="4" spans="5:9" x14ac:dyDescent="0.4">
      <c r="E4" t="s">
        <v>9</v>
      </c>
    </row>
    <row r="5" spans="5:9" x14ac:dyDescent="0.4">
      <c r="E5" s="1" t="s">
        <v>10</v>
      </c>
      <c r="F5" s="1"/>
      <c r="G5" s="98" t="s">
        <v>199</v>
      </c>
      <c r="I5" s="60" t="s">
        <v>201</v>
      </c>
    </row>
    <row r="6" spans="5:9" x14ac:dyDescent="0.4">
      <c r="E6" s="1" t="s">
        <v>11</v>
      </c>
      <c r="F6" s="1"/>
      <c r="G6" s="1" t="s">
        <v>12</v>
      </c>
    </row>
    <row r="7" spans="5:9" x14ac:dyDescent="0.4">
      <c r="E7" s="1" t="s">
        <v>13</v>
      </c>
      <c r="F7" s="1"/>
      <c r="G7" s="98" t="s">
        <v>200</v>
      </c>
    </row>
    <row r="8" spans="5:9" x14ac:dyDescent="0.4">
      <c r="E8" s="1" t="s">
        <v>100</v>
      </c>
      <c r="F8" s="1"/>
      <c r="G8" s="1" t="s">
        <v>14</v>
      </c>
    </row>
    <row r="9" spans="5:9" x14ac:dyDescent="0.4">
      <c r="E9" s="1" t="s">
        <v>15</v>
      </c>
      <c r="F9" s="1"/>
      <c r="G9" s="3">
        <v>1500</v>
      </c>
    </row>
    <row r="12" spans="5:9" x14ac:dyDescent="0.4">
      <c r="E12" s="99" t="s">
        <v>22</v>
      </c>
      <c r="F12" s="17"/>
      <c r="G12" s="1" t="s">
        <v>23</v>
      </c>
      <c r="H12" s="1" t="s">
        <v>24</v>
      </c>
      <c r="I12" t="s">
        <v>31</v>
      </c>
    </row>
    <row r="13" spans="5:9" x14ac:dyDescent="0.4">
      <c r="E13" s="100"/>
      <c r="F13" s="18"/>
      <c r="G13" s="1" t="s">
        <v>42</v>
      </c>
      <c r="H13" s="1" t="s">
        <v>34</v>
      </c>
      <c r="I13" t="s">
        <v>25</v>
      </c>
    </row>
    <row r="14" spans="5:9" x14ac:dyDescent="0.4">
      <c r="E14" s="100"/>
      <c r="F14" s="18"/>
      <c r="G14" s="1" t="s">
        <v>43</v>
      </c>
      <c r="H14" s="1" t="s">
        <v>35</v>
      </c>
      <c r="I14" t="s">
        <v>26</v>
      </c>
    </row>
    <row r="15" spans="5:9" x14ac:dyDescent="0.4">
      <c r="E15" s="100"/>
      <c r="F15" s="18"/>
      <c r="G15" s="1" t="s">
        <v>44</v>
      </c>
      <c r="H15" s="1" t="s">
        <v>36</v>
      </c>
      <c r="I15" t="s">
        <v>27</v>
      </c>
    </row>
    <row r="16" spans="5:9" x14ac:dyDescent="0.4">
      <c r="E16" s="100"/>
      <c r="F16" s="18"/>
      <c r="G16" s="1" t="s">
        <v>45</v>
      </c>
      <c r="H16" s="1" t="s">
        <v>37</v>
      </c>
      <c r="I16" t="s">
        <v>28</v>
      </c>
    </row>
    <row r="17" spans="4:26" x14ac:dyDescent="0.4">
      <c r="E17" s="100"/>
      <c r="F17" s="18"/>
      <c r="G17" s="1" t="s">
        <v>46</v>
      </c>
      <c r="H17" s="1" t="s">
        <v>38</v>
      </c>
      <c r="I17" t="s">
        <v>29</v>
      </c>
    </row>
    <row r="18" spans="4:26" x14ac:dyDescent="0.4">
      <c r="E18" s="100"/>
      <c r="F18" s="18"/>
      <c r="G18" s="1" t="s">
        <v>47</v>
      </c>
      <c r="H18" s="1" t="s">
        <v>39</v>
      </c>
      <c r="I18" t="s">
        <v>30</v>
      </c>
    </row>
    <row r="19" spans="4:26" x14ac:dyDescent="0.4">
      <c r="E19" s="101"/>
      <c r="F19" s="19"/>
      <c r="G19" s="1" t="s">
        <v>32</v>
      </c>
      <c r="H19" s="1" t="s">
        <v>33</v>
      </c>
      <c r="I19" t="s">
        <v>40</v>
      </c>
    </row>
    <row r="21" spans="4:26" x14ac:dyDescent="0.4">
      <c r="E21" s="99" t="s">
        <v>56</v>
      </c>
      <c r="F21" s="17"/>
      <c r="G21" s="1" t="s">
        <v>48</v>
      </c>
      <c r="H21" s="1" t="s">
        <v>24</v>
      </c>
      <c r="I21" t="s">
        <v>53</v>
      </c>
    </row>
    <row r="22" spans="4:26" x14ac:dyDescent="0.4">
      <c r="E22" s="100"/>
      <c r="F22" s="18"/>
      <c r="G22" s="1" t="s">
        <v>49</v>
      </c>
      <c r="H22" s="1" t="s">
        <v>34</v>
      </c>
      <c r="I22" t="s">
        <v>52</v>
      </c>
    </row>
    <row r="23" spans="4:26" x14ac:dyDescent="0.4">
      <c r="E23" s="101"/>
      <c r="F23" s="19"/>
      <c r="G23" s="1" t="s">
        <v>50</v>
      </c>
      <c r="H23" s="1" t="s">
        <v>51</v>
      </c>
      <c r="I23" t="s">
        <v>54</v>
      </c>
    </row>
    <row r="28" spans="4:26" x14ac:dyDescent="0.4">
      <c r="K28" s="6" t="s">
        <v>3</v>
      </c>
    </row>
    <row r="29" spans="4:26" ht="21" x14ac:dyDescent="0.4">
      <c r="D29" s="16" t="s">
        <v>136</v>
      </c>
      <c r="F29" t="s">
        <v>130</v>
      </c>
      <c r="G29" s="7">
        <v>1</v>
      </c>
      <c r="H29" s="7">
        <v>1</v>
      </c>
      <c r="I29" s="7">
        <v>1</v>
      </c>
      <c r="J29" s="7">
        <v>1</v>
      </c>
      <c r="K29" s="7">
        <v>2</v>
      </c>
      <c r="L29" s="108" t="s">
        <v>131</v>
      </c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 spans="4:26" x14ac:dyDescent="0.4">
      <c r="G30" s="27" t="s">
        <v>4</v>
      </c>
      <c r="H30" s="27" t="s">
        <v>5</v>
      </c>
      <c r="I30" s="27" t="s">
        <v>6</v>
      </c>
      <c r="J30" s="27" t="s">
        <v>7</v>
      </c>
      <c r="K30" s="28" t="s">
        <v>101</v>
      </c>
      <c r="L30" s="102" t="s">
        <v>8</v>
      </c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 spans="4:26" x14ac:dyDescent="0.4">
      <c r="G31" s="1" t="s">
        <v>0</v>
      </c>
      <c r="H31" s="1" t="s">
        <v>1</v>
      </c>
      <c r="I31" s="1" t="s">
        <v>99</v>
      </c>
      <c r="J31" s="1" t="s">
        <v>2</v>
      </c>
      <c r="K31" s="3" t="s">
        <v>142</v>
      </c>
      <c r="L31" s="1" t="s">
        <v>65</v>
      </c>
      <c r="M31" s="1" t="s">
        <v>66</v>
      </c>
      <c r="N31" s="1" t="s">
        <v>67</v>
      </c>
      <c r="O31" s="1" t="s">
        <v>68</v>
      </c>
      <c r="P31" s="1" t="s">
        <v>69</v>
      </c>
      <c r="Q31" s="1" t="s">
        <v>70</v>
      </c>
      <c r="R31" s="1" t="s">
        <v>71</v>
      </c>
      <c r="S31" s="1" t="s">
        <v>72</v>
      </c>
      <c r="T31" s="1" t="s">
        <v>16</v>
      </c>
      <c r="U31" s="1"/>
      <c r="V31" s="1"/>
      <c r="W31" s="1"/>
      <c r="X31" s="1"/>
      <c r="Y31" s="1"/>
      <c r="Z31" s="1"/>
    </row>
    <row r="33" spans="4:28" ht="21.6" thickBot="1" x14ac:dyDescent="0.45">
      <c r="D33" s="16" t="s">
        <v>206</v>
      </c>
    </row>
    <row r="34" spans="4:28" x14ac:dyDescent="0.4">
      <c r="D34" s="35" t="s">
        <v>18</v>
      </c>
      <c r="E34" s="36" t="s">
        <v>20</v>
      </c>
      <c r="F34" s="36"/>
      <c r="G34" s="37" t="s">
        <v>41</v>
      </c>
      <c r="H34" s="37" t="s">
        <v>23</v>
      </c>
      <c r="I34" s="37" t="s">
        <v>55</v>
      </c>
      <c r="J34" s="37" t="s">
        <v>61</v>
      </c>
      <c r="K34" s="38" t="s">
        <v>62</v>
      </c>
      <c r="L34" s="36"/>
      <c r="M34" s="39"/>
    </row>
    <row r="35" spans="4:28" x14ac:dyDescent="0.4">
      <c r="D35" s="40"/>
      <c r="G35" s="30" t="s">
        <v>19</v>
      </c>
      <c r="H35" s="30" t="s">
        <v>24</v>
      </c>
      <c r="I35" s="30" t="s">
        <v>24</v>
      </c>
      <c r="J35" s="30" t="s">
        <v>57</v>
      </c>
      <c r="K35" s="32">
        <v>0</v>
      </c>
      <c r="M35" s="41"/>
    </row>
    <row r="36" spans="4:28" x14ac:dyDescent="0.4">
      <c r="D36" s="40"/>
      <c r="M36" s="41"/>
    </row>
    <row r="37" spans="4:28" x14ac:dyDescent="0.4">
      <c r="D37" s="40"/>
      <c r="E37" t="s">
        <v>21</v>
      </c>
      <c r="G37" s="22" t="s">
        <v>41</v>
      </c>
      <c r="H37" s="22" t="s">
        <v>42</v>
      </c>
      <c r="I37" s="22" t="s">
        <v>55</v>
      </c>
      <c r="J37" s="22" t="s">
        <v>61</v>
      </c>
      <c r="K37" s="23" t="s">
        <v>62</v>
      </c>
      <c r="L37" s="24" t="s">
        <v>8</v>
      </c>
      <c r="M37" s="52"/>
    </row>
    <row r="38" spans="4:28" x14ac:dyDescent="0.4">
      <c r="D38" s="40"/>
      <c r="F38" t="s">
        <v>129</v>
      </c>
      <c r="G38" s="30" t="s">
        <v>19</v>
      </c>
      <c r="H38" s="30" t="s">
        <v>34</v>
      </c>
      <c r="I38" s="30" t="s">
        <v>24</v>
      </c>
      <c r="J38" s="30" t="s">
        <v>57</v>
      </c>
      <c r="K38" s="31">
        <v>1</v>
      </c>
      <c r="L38" s="30" t="s">
        <v>57</v>
      </c>
      <c r="M38" s="41"/>
    </row>
    <row r="39" spans="4:28" ht="18" thickBot="1" x14ac:dyDescent="0.45">
      <c r="D39" s="43"/>
      <c r="E39" s="44"/>
      <c r="F39" s="44" t="s">
        <v>80</v>
      </c>
      <c r="G39" s="45" t="s">
        <v>19</v>
      </c>
      <c r="H39" s="45" t="s">
        <v>34</v>
      </c>
      <c r="I39" s="45" t="s">
        <v>24</v>
      </c>
      <c r="J39" s="45" t="s">
        <v>57</v>
      </c>
      <c r="K39" s="53">
        <v>1</v>
      </c>
      <c r="L39" s="45" t="s">
        <v>177</v>
      </c>
      <c r="M39" s="49"/>
    </row>
    <row r="42" spans="4:28" ht="18" thickBot="1" x14ac:dyDescent="0.45"/>
    <row r="43" spans="4:28" x14ac:dyDescent="0.4">
      <c r="D43" s="35" t="s">
        <v>17</v>
      </c>
      <c r="E43" s="36" t="s">
        <v>20</v>
      </c>
      <c r="F43" s="36"/>
      <c r="G43" s="37" t="s">
        <v>41</v>
      </c>
      <c r="H43" s="37" t="s">
        <v>23</v>
      </c>
      <c r="I43" s="37" t="s">
        <v>55</v>
      </c>
      <c r="J43" s="37" t="s">
        <v>61</v>
      </c>
      <c r="K43" s="38" t="s">
        <v>62</v>
      </c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9"/>
    </row>
    <row r="44" spans="4:28" x14ac:dyDescent="0.4">
      <c r="D44" s="40"/>
      <c r="G44" s="1" t="s">
        <v>19</v>
      </c>
      <c r="H44" s="1" t="s">
        <v>24</v>
      </c>
      <c r="I44" s="1" t="s">
        <v>24</v>
      </c>
      <c r="J44" s="1" t="s">
        <v>24</v>
      </c>
      <c r="K44" s="3">
        <v>0</v>
      </c>
      <c r="AB44" s="41"/>
    </row>
    <row r="45" spans="4:28" x14ac:dyDescent="0.4">
      <c r="D45" s="40"/>
      <c r="AB45" s="41"/>
    </row>
    <row r="46" spans="4:28" x14ac:dyDescent="0.4">
      <c r="D46" s="40"/>
      <c r="E46" t="s">
        <v>21</v>
      </c>
      <c r="G46" s="22" t="s">
        <v>41</v>
      </c>
      <c r="H46" s="22" t="s">
        <v>42</v>
      </c>
      <c r="I46" s="22" t="s">
        <v>55</v>
      </c>
      <c r="J46" s="22" t="s">
        <v>61</v>
      </c>
      <c r="K46" s="23" t="s">
        <v>62</v>
      </c>
      <c r="L46" s="103" t="s">
        <v>8</v>
      </c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B46" s="41"/>
    </row>
    <row r="47" spans="4:28" x14ac:dyDescent="0.4">
      <c r="D47" s="40"/>
      <c r="F47" t="s">
        <v>129</v>
      </c>
      <c r="G47" s="1" t="s">
        <v>19</v>
      </c>
      <c r="H47" s="1" t="s">
        <v>34</v>
      </c>
      <c r="I47" s="1" t="s">
        <v>24</v>
      </c>
      <c r="J47" s="1" t="s">
        <v>24</v>
      </c>
      <c r="K47" s="3" t="s">
        <v>134</v>
      </c>
      <c r="L47" s="34" t="s">
        <v>57</v>
      </c>
      <c r="M47" s="9" t="s">
        <v>128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1"/>
      <c r="AB47" s="41"/>
    </row>
    <row r="48" spans="4:28" ht="18" thickBot="1" x14ac:dyDescent="0.45">
      <c r="D48" s="43"/>
      <c r="E48" s="44"/>
      <c r="F48" s="44" t="s">
        <v>80</v>
      </c>
      <c r="G48" s="45" t="s">
        <v>19</v>
      </c>
      <c r="H48" s="45" t="s">
        <v>34</v>
      </c>
      <c r="I48" s="45" t="s">
        <v>24</v>
      </c>
      <c r="J48" s="45" t="s">
        <v>24</v>
      </c>
      <c r="K48" s="53">
        <v>1</v>
      </c>
      <c r="L48" s="54" t="s">
        <v>177</v>
      </c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9"/>
    </row>
    <row r="50" spans="4:13" ht="18" thickBot="1" x14ac:dyDescent="0.45"/>
    <row r="51" spans="4:13" x14ac:dyDescent="0.4">
      <c r="D51" s="72" t="s">
        <v>205</v>
      </c>
      <c r="E51" s="73" t="s">
        <v>20</v>
      </c>
      <c r="F51" s="73"/>
      <c r="G51" s="74" t="s">
        <v>41</v>
      </c>
      <c r="H51" s="74" t="s">
        <v>23</v>
      </c>
      <c r="I51" s="74" t="s">
        <v>55</v>
      </c>
      <c r="J51" s="74" t="s">
        <v>61</v>
      </c>
      <c r="K51" s="116" t="s">
        <v>62</v>
      </c>
      <c r="L51" s="73"/>
      <c r="M51" s="77"/>
    </row>
    <row r="52" spans="4:13" x14ac:dyDescent="0.4">
      <c r="D52" s="78"/>
      <c r="E52" s="63"/>
      <c r="F52" s="63"/>
      <c r="G52" s="150" t="s">
        <v>207</v>
      </c>
      <c r="H52" s="67" t="s">
        <v>24</v>
      </c>
      <c r="I52" s="67" t="s">
        <v>24</v>
      </c>
      <c r="J52" s="67" t="s">
        <v>57</v>
      </c>
      <c r="K52" s="83">
        <v>0</v>
      </c>
      <c r="L52" s="63"/>
      <c r="M52" s="80"/>
    </row>
    <row r="53" spans="4:13" x14ac:dyDescent="0.4">
      <c r="D53" s="78"/>
      <c r="E53" s="63"/>
      <c r="F53" s="63"/>
      <c r="G53" s="63"/>
      <c r="H53" s="63"/>
      <c r="I53" s="63"/>
      <c r="J53" s="63"/>
      <c r="K53" s="81"/>
      <c r="L53" s="63"/>
      <c r="M53" s="80"/>
    </row>
    <row r="54" spans="4:13" x14ac:dyDescent="0.4">
      <c r="D54" s="78"/>
      <c r="E54" s="63" t="s">
        <v>21</v>
      </c>
      <c r="F54" s="63"/>
      <c r="G54" s="65" t="s">
        <v>41</v>
      </c>
      <c r="H54" s="65" t="s">
        <v>42</v>
      </c>
      <c r="I54" s="65" t="s">
        <v>55</v>
      </c>
      <c r="J54" s="65" t="s">
        <v>61</v>
      </c>
      <c r="K54" s="82" t="s">
        <v>62</v>
      </c>
      <c r="L54" s="63"/>
      <c r="M54" s="80"/>
    </row>
    <row r="55" spans="4:13" ht="18" thickBot="1" x14ac:dyDescent="0.45">
      <c r="D55" s="84"/>
      <c r="E55" s="85"/>
      <c r="F55" s="85" t="s">
        <v>129</v>
      </c>
      <c r="G55" s="151" t="s">
        <v>207</v>
      </c>
      <c r="H55" s="86" t="s">
        <v>34</v>
      </c>
      <c r="I55" s="86" t="s">
        <v>24</v>
      </c>
      <c r="J55" s="86" t="s">
        <v>57</v>
      </c>
      <c r="K55" s="87">
        <v>0</v>
      </c>
      <c r="L55" s="85"/>
      <c r="M55" s="89"/>
    </row>
    <row r="60" spans="4:13" ht="21" x14ac:dyDescent="0.4">
      <c r="D60" s="16" t="s">
        <v>58</v>
      </c>
    </row>
    <row r="61" spans="4:13" x14ac:dyDescent="0.4">
      <c r="E61" s="6"/>
      <c r="F61" s="6"/>
      <c r="G61" s="6"/>
      <c r="H61" s="6"/>
      <c r="I61" s="6"/>
      <c r="J61" s="6"/>
    </row>
    <row r="62" spans="4:13" x14ac:dyDescent="0.4">
      <c r="E62" s="6"/>
      <c r="F62" s="6"/>
      <c r="G62" s="6"/>
      <c r="H62" s="6"/>
      <c r="I62" s="6"/>
      <c r="J62" s="6"/>
    </row>
    <row r="63" spans="4:13" x14ac:dyDescent="0.4">
      <c r="E63" s="6"/>
      <c r="F63" s="6"/>
      <c r="G63" s="6"/>
      <c r="H63" s="6"/>
      <c r="I63" s="6"/>
      <c r="J63" s="6"/>
    </row>
    <row r="64" spans="4:13" x14ac:dyDescent="0.4">
      <c r="E64" s="6"/>
      <c r="F64" s="6"/>
      <c r="G64" s="6"/>
      <c r="H64" s="6"/>
      <c r="I64" s="6"/>
      <c r="J64" s="6"/>
    </row>
    <row r="65" spans="5:11" x14ac:dyDescent="0.4">
      <c r="E65" s="6"/>
      <c r="F65" s="6"/>
      <c r="G65" s="6"/>
      <c r="H65" s="6"/>
      <c r="I65" s="6"/>
      <c r="J65" s="6"/>
    </row>
    <row r="66" spans="5:11" x14ac:dyDescent="0.4">
      <c r="E66" s="6"/>
      <c r="F66" s="6"/>
      <c r="G66" s="6"/>
      <c r="H66" s="6"/>
      <c r="I66" s="6"/>
      <c r="J66" s="6"/>
    </row>
    <row r="67" spans="5:11" x14ac:dyDescent="0.4">
      <c r="E67" s="6"/>
      <c r="F67" s="6"/>
      <c r="G67" s="6"/>
      <c r="H67" s="6"/>
      <c r="I67" s="6"/>
      <c r="J67" s="6"/>
    </row>
    <row r="68" spans="5:11" x14ac:dyDescent="0.4">
      <c r="E68" s="6"/>
      <c r="F68" s="6"/>
      <c r="G68" s="6"/>
      <c r="H68" s="6"/>
      <c r="I68" s="6"/>
      <c r="J68" s="6"/>
    </row>
    <row r="69" spans="5:11" x14ac:dyDescent="0.4">
      <c r="E69" s="6"/>
      <c r="F69" s="6"/>
      <c r="G69" s="6"/>
      <c r="H69" s="6"/>
      <c r="I69" s="6"/>
      <c r="J69" s="6"/>
    </row>
    <row r="70" spans="5:11" x14ac:dyDescent="0.4">
      <c r="E70" s="6"/>
      <c r="F70" s="6"/>
      <c r="G70" s="6"/>
      <c r="H70" s="6"/>
      <c r="I70" s="6"/>
      <c r="J70" s="6"/>
    </row>
    <row r="71" spans="5:11" x14ac:dyDescent="0.4">
      <c r="E71" s="6"/>
      <c r="F71" s="6"/>
      <c r="G71" s="6"/>
      <c r="H71" s="6"/>
      <c r="I71" s="6"/>
      <c r="J71" s="6"/>
      <c r="K71" s="8"/>
    </row>
    <row r="72" spans="5:11" x14ac:dyDescent="0.4">
      <c r="E72" s="6"/>
      <c r="F72" s="6"/>
      <c r="G72" s="6"/>
      <c r="H72" s="6"/>
      <c r="I72" s="6"/>
      <c r="J72" s="6"/>
    </row>
    <row r="73" spans="5:11" x14ac:dyDescent="0.4">
      <c r="E73" s="6"/>
      <c r="F73" s="6"/>
      <c r="G73" s="6"/>
      <c r="H73" s="6"/>
      <c r="I73" s="6"/>
      <c r="J73" s="6"/>
    </row>
    <row r="74" spans="5:11" x14ac:dyDescent="0.4">
      <c r="E74" s="6"/>
      <c r="F74" s="6"/>
      <c r="G74" s="6"/>
      <c r="H74" s="6"/>
      <c r="I74" s="6"/>
      <c r="J74" s="6"/>
    </row>
    <row r="75" spans="5:11" x14ac:dyDescent="0.4">
      <c r="E75" s="6"/>
      <c r="F75" s="6"/>
      <c r="G75" s="6"/>
      <c r="H75" s="6"/>
      <c r="I75" s="6"/>
      <c r="J75" s="6"/>
    </row>
    <row r="76" spans="5:11" x14ac:dyDescent="0.4">
      <c r="E76" s="6"/>
      <c r="F76" s="6"/>
      <c r="G76" s="6"/>
      <c r="H76" s="6"/>
      <c r="I76" s="6"/>
      <c r="J76" s="6"/>
    </row>
    <row r="77" spans="5:11" x14ac:dyDescent="0.4">
      <c r="E77" s="6"/>
      <c r="F77" s="6"/>
      <c r="G77" s="6"/>
      <c r="H77" s="6"/>
      <c r="I77" s="6"/>
      <c r="J77" s="6"/>
    </row>
    <row r="78" spans="5:11" x14ac:dyDescent="0.4">
      <c r="E78" s="6"/>
      <c r="F78" s="6"/>
      <c r="G78" s="6"/>
      <c r="H78" s="6"/>
      <c r="I78" s="6"/>
      <c r="J78" s="6"/>
    </row>
    <row r="79" spans="5:11" x14ac:dyDescent="0.4">
      <c r="E79" s="6"/>
      <c r="F79" s="6"/>
      <c r="G79" s="6"/>
      <c r="H79" s="6"/>
      <c r="I79" s="6"/>
      <c r="J79" s="6"/>
    </row>
    <row r="80" spans="5:11" x14ac:dyDescent="0.4">
      <c r="E80" s="6"/>
      <c r="F80" s="6"/>
      <c r="G80" s="6"/>
      <c r="H80" s="6"/>
      <c r="I80" s="6"/>
      <c r="J80" s="6"/>
    </row>
    <row r="81" spans="4:22" x14ac:dyDescent="0.4">
      <c r="E81" s="6"/>
      <c r="F81" s="6"/>
      <c r="G81" s="6"/>
      <c r="H81" s="6"/>
      <c r="I81" s="6"/>
      <c r="J81" s="6"/>
    </row>
    <row r="82" spans="4:22" x14ac:dyDescent="0.4">
      <c r="E82" s="6"/>
      <c r="F82" s="6"/>
      <c r="G82" s="6"/>
      <c r="H82" s="6"/>
      <c r="I82" s="6"/>
      <c r="J82" s="6"/>
    </row>
    <row r="83" spans="4:22" x14ac:dyDescent="0.4">
      <c r="E83" s="6"/>
      <c r="F83" s="6"/>
      <c r="G83" s="6"/>
      <c r="H83" s="6"/>
      <c r="I83" s="6"/>
      <c r="J83" s="6"/>
    </row>
    <row r="85" spans="4:22" ht="21.6" thickBot="1" x14ac:dyDescent="0.45">
      <c r="D85" s="16" t="s">
        <v>97</v>
      </c>
    </row>
    <row r="86" spans="4:22" x14ac:dyDescent="0.4">
      <c r="D86" s="35" t="s">
        <v>76</v>
      </c>
      <c r="E86" s="36" t="s">
        <v>20</v>
      </c>
      <c r="F86" s="36"/>
      <c r="G86" s="37" t="s">
        <v>59</v>
      </c>
      <c r="H86" s="37" t="s">
        <v>23</v>
      </c>
      <c r="I86" s="37" t="s">
        <v>55</v>
      </c>
      <c r="J86" s="37" t="s">
        <v>61</v>
      </c>
      <c r="K86" s="38" t="s">
        <v>62</v>
      </c>
      <c r="L86" s="36"/>
      <c r="M86" s="36"/>
      <c r="N86" s="36"/>
      <c r="O86" s="36"/>
      <c r="P86" s="36"/>
      <c r="Q86" s="36"/>
      <c r="R86" s="36"/>
      <c r="S86" s="36"/>
      <c r="T86" s="36" t="s">
        <v>86</v>
      </c>
      <c r="U86" s="36"/>
      <c r="V86" s="39"/>
    </row>
    <row r="87" spans="4:22" x14ac:dyDescent="0.4">
      <c r="D87" s="40"/>
      <c r="G87" s="1" t="s">
        <v>60</v>
      </c>
      <c r="H87" s="1" t="s">
        <v>24</v>
      </c>
      <c r="I87" s="1" t="s">
        <v>24</v>
      </c>
      <c r="J87" s="1" t="s">
        <v>57</v>
      </c>
      <c r="K87" s="3">
        <v>0</v>
      </c>
      <c r="V87" s="41"/>
    </row>
    <row r="88" spans="4:22" x14ac:dyDescent="0.4">
      <c r="D88" s="40"/>
      <c r="V88" s="41"/>
    </row>
    <row r="89" spans="4:22" x14ac:dyDescent="0.4">
      <c r="D89" s="40"/>
      <c r="E89" t="s">
        <v>21</v>
      </c>
      <c r="G89" s="22" t="s">
        <v>59</v>
      </c>
      <c r="H89" s="22" t="s">
        <v>42</v>
      </c>
      <c r="I89" s="22" t="s">
        <v>55</v>
      </c>
      <c r="J89" s="22" t="s">
        <v>61</v>
      </c>
      <c r="K89" s="23" t="s">
        <v>62</v>
      </c>
      <c r="L89" s="22" t="s">
        <v>65</v>
      </c>
      <c r="M89" s="22" t="s">
        <v>66</v>
      </c>
      <c r="N89" s="24" t="s">
        <v>73</v>
      </c>
      <c r="O89" s="22" t="s">
        <v>68</v>
      </c>
      <c r="P89" s="24" t="s">
        <v>69</v>
      </c>
      <c r="Q89" s="22" t="s">
        <v>70</v>
      </c>
      <c r="R89" s="22" t="s">
        <v>71</v>
      </c>
      <c r="S89" s="42" t="s">
        <v>16</v>
      </c>
      <c r="V89" s="41"/>
    </row>
    <row r="90" spans="4:22" x14ac:dyDescent="0.4">
      <c r="D90" s="40"/>
      <c r="F90" t="s">
        <v>129</v>
      </c>
      <c r="G90" s="1" t="s">
        <v>60</v>
      </c>
      <c r="H90" s="1" t="s">
        <v>34</v>
      </c>
      <c r="I90" s="1" t="s">
        <v>24</v>
      </c>
      <c r="J90" s="1" t="s">
        <v>57</v>
      </c>
      <c r="K90" s="3" t="s">
        <v>135</v>
      </c>
      <c r="L90" s="33" t="s">
        <v>57</v>
      </c>
      <c r="M90" s="105" t="s">
        <v>128</v>
      </c>
      <c r="N90" s="106"/>
      <c r="O90" s="106"/>
      <c r="P90" s="106"/>
      <c r="Q90" s="106"/>
      <c r="R90" s="107"/>
      <c r="S90" t="s">
        <v>16</v>
      </c>
      <c r="V90" s="41"/>
    </row>
    <row r="91" spans="4:22" ht="18" thickBot="1" x14ac:dyDescent="0.45">
      <c r="D91" s="43"/>
      <c r="E91" s="44"/>
      <c r="F91" s="44" t="s">
        <v>80</v>
      </c>
      <c r="G91" s="45" t="s">
        <v>60</v>
      </c>
      <c r="H91" s="45" t="s">
        <v>34</v>
      </c>
      <c r="I91" s="45" t="s">
        <v>24</v>
      </c>
      <c r="J91" s="45" t="s">
        <v>57</v>
      </c>
      <c r="K91" s="46">
        <v>1</v>
      </c>
      <c r="L91" s="47" t="s">
        <v>177</v>
      </c>
      <c r="M91" s="44"/>
      <c r="N91" s="44"/>
      <c r="O91" s="48"/>
      <c r="P91" s="48"/>
      <c r="Q91" s="48"/>
      <c r="R91" s="48"/>
      <c r="S91" s="44"/>
      <c r="T91" s="44"/>
      <c r="U91" s="44"/>
      <c r="V91" s="49"/>
    </row>
    <row r="92" spans="4:22" ht="18" thickBot="1" x14ac:dyDescent="0.45">
      <c r="O92" s="10"/>
      <c r="P92" s="10"/>
      <c r="Q92" s="10"/>
      <c r="R92" s="10"/>
    </row>
    <row r="93" spans="4:22" x14ac:dyDescent="0.4">
      <c r="D93" s="72" t="s">
        <v>110</v>
      </c>
      <c r="E93" s="73" t="s">
        <v>20</v>
      </c>
      <c r="F93" s="73"/>
      <c r="G93" s="74" t="s">
        <v>59</v>
      </c>
      <c r="H93" s="74" t="s">
        <v>23</v>
      </c>
      <c r="I93" s="74" t="s">
        <v>55</v>
      </c>
      <c r="J93" s="74" t="s">
        <v>61</v>
      </c>
      <c r="K93" s="116" t="s">
        <v>62</v>
      </c>
      <c r="L93" s="73"/>
      <c r="M93" s="73"/>
      <c r="N93" s="73"/>
      <c r="O93" s="73"/>
      <c r="P93" s="73"/>
      <c r="Q93" s="73"/>
      <c r="R93" s="73"/>
      <c r="S93" s="73"/>
      <c r="T93" s="73" t="s">
        <v>87</v>
      </c>
      <c r="U93" s="73"/>
      <c r="V93" s="77"/>
    </row>
    <row r="94" spans="4:22" x14ac:dyDescent="0.4">
      <c r="D94" s="78"/>
      <c r="E94" s="63"/>
      <c r="F94" s="63"/>
      <c r="G94" s="67" t="s">
        <v>60</v>
      </c>
      <c r="H94" s="67" t="s">
        <v>24</v>
      </c>
      <c r="I94" s="67" t="s">
        <v>24</v>
      </c>
      <c r="J94" s="67" t="s">
        <v>24</v>
      </c>
      <c r="K94" s="83">
        <v>0</v>
      </c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80"/>
    </row>
    <row r="95" spans="4:22" x14ac:dyDescent="0.4">
      <c r="D95" s="78"/>
      <c r="E95" s="63"/>
      <c r="F95" s="63"/>
      <c r="G95" s="63"/>
      <c r="H95" s="63"/>
      <c r="I95" s="63"/>
      <c r="J95" s="63"/>
      <c r="K95" s="81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80"/>
    </row>
    <row r="96" spans="4:22" x14ac:dyDescent="0.4">
      <c r="D96" s="78"/>
      <c r="E96" s="63" t="s">
        <v>21</v>
      </c>
      <c r="F96" s="63"/>
      <c r="G96" s="65" t="s">
        <v>59</v>
      </c>
      <c r="H96" s="65" t="s">
        <v>42</v>
      </c>
      <c r="I96" s="65" t="s">
        <v>55</v>
      </c>
      <c r="J96" s="65" t="s">
        <v>61</v>
      </c>
      <c r="K96" s="82" t="s">
        <v>62</v>
      </c>
      <c r="L96" s="65" t="s">
        <v>65</v>
      </c>
      <c r="M96" s="65" t="s">
        <v>66</v>
      </c>
      <c r="N96" s="111" t="s">
        <v>73</v>
      </c>
      <c r="O96" s="65" t="s">
        <v>68</v>
      </c>
      <c r="P96" s="111" t="s">
        <v>69</v>
      </c>
      <c r="Q96" s="65" t="s">
        <v>70</v>
      </c>
      <c r="R96" s="65" t="s">
        <v>71</v>
      </c>
      <c r="S96" s="112" t="s">
        <v>16</v>
      </c>
      <c r="T96" s="63"/>
      <c r="U96" s="63"/>
      <c r="V96" s="80"/>
    </row>
    <row r="97" spans="4:22" x14ac:dyDescent="0.4">
      <c r="D97" s="78"/>
      <c r="E97" s="63"/>
      <c r="F97" s="63" t="s">
        <v>129</v>
      </c>
      <c r="G97" s="67" t="s">
        <v>60</v>
      </c>
      <c r="H97" s="67" t="s">
        <v>34</v>
      </c>
      <c r="I97" s="67" t="s">
        <v>24</v>
      </c>
      <c r="J97" s="67" t="s">
        <v>24</v>
      </c>
      <c r="K97" s="83" t="s">
        <v>135</v>
      </c>
      <c r="L97" s="68" t="s">
        <v>57</v>
      </c>
      <c r="M97" s="113" t="s">
        <v>128</v>
      </c>
      <c r="N97" s="114"/>
      <c r="O97" s="114"/>
      <c r="P97" s="114"/>
      <c r="Q97" s="114"/>
      <c r="R97" s="115"/>
      <c r="S97" s="63" t="s">
        <v>16</v>
      </c>
      <c r="T97" s="63"/>
      <c r="U97" s="63"/>
      <c r="V97" s="80"/>
    </row>
    <row r="98" spans="4:22" ht="18" thickBot="1" x14ac:dyDescent="0.45">
      <c r="D98" s="84"/>
      <c r="E98" s="85"/>
      <c r="F98" s="85" t="s">
        <v>80</v>
      </c>
      <c r="G98" s="86" t="s">
        <v>60</v>
      </c>
      <c r="H98" s="86" t="s">
        <v>34</v>
      </c>
      <c r="I98" s="86" t="s">
        <v>24</v>
      </c>
      <c r="J98" s="86" t="s">
        <v>24</v>
      </c>
      <c r="K98" s="87">
        <v>1</v>
      </c>
      <c r="L98" s="88" t="s">
        <v>177</v>
      </c>
      <c r="M98" s="85"/>
      <c r="N98" s="85"/>
      <c r="O98" s="149"/>
      <c r="P98" s="149"/>
      <c r="Q98" s="149"/>
      <c r="R98" s="149"/>
      <c r="S98" s="85"/>
      <c r="T98" s="85"/>
      <c r="U98" s="85"/>
      <c r="V98" s="89"/>
    </row>
    <row r="99" spans="4:22" ht="18" thickBot="1" x14ac:dyDescent="0.45"/>
    <row r="100" spans="4:22" x14ac:dyDescent="0.4">
      <c r="D100" s="35" t="s">
        <v>112</v>
      </c>
      <c r="E100" s="36" t="s">
        <v>20</v>
      </c>
      <c r="F100" s="36"/>
      <c r="G100" s="37" t="s">
        <v>59</v>
      </c>
      <c r="H100" s="37" t="s">
        <v>23</v>
      </c>
      <c r="I100" s="37" t="s">
        <v>55</v>
      </c>
      <c r="J100" s="37" t="s">
        <v>61</v>
      </c>
      <c r="K100" s="38" t="s">
        <v>62</v>
      </c>
      <c r="L100" s="37" t="s">
        <v>65</v>
      </c>
      <c r="M100" s="37" t="s">
        <v>66</v>
      </c>
      <c r="N100" s="50" t="s">
        <v>73</v>
      </c>
      <c r="O100" s="37" t="s">
        <v>68</v>
      </c>
      <c r="P100" s="50" t="s">
        <v>69</v>
      </c>
      <c r="Q100" s="37" t="s">
        <v>70</v>
      </c>
      <c r="R100" s="37" t="s">
        <v>71</v>
      </c>
      <c r="S100" s="51" t="s">
        <v>16</v>
      </c>
      <c r="T100" s="36" t="s">
        <v>88</v>
      </c>
      <c r="U100" s="36"/>
      <c r="V100" s="39"/>
    </row>
    <row r="101" spans="4:22" x14ac:dyDescent="0.4">
      <c r="D101" s="40"/>
      <c r="G101" s="1" t="s">
        <v>60</v>
      </c>
      <c r="H101" s="1" t="s">
        <v>24</v>
      </c>
      <c r="I101" s="1" t="s">
        <v>24</v>
      </c>
      <c r="J101" s="1" t="s">
        <v>34</v>
      </c>
      <c r="K101" s="3" t="s">
        <v>64</v>
      </c>
      <c r="L101" s="9" t="s">
        <v>180</v>
      </c>
      <c r="M101" s="9" t="s">
        <v>181</v>
      </c>
      <c r="N101" s="20"/>
      <c r="O101" s="20"/>
      <c r="P101" s="20"/>
      <c r="Q101" s="20"/>
      <c r="R101" s="21"/>
      <c r="S101" t="s">
        <v>16</v>
      </c>
      <c r="V101" s="41"/>
    </row>
    <row r="102" spans="4:22" x14ac:dyDescent="0.4">
      <c r="D102" s="40"/>
      <c r="V102" s="41"/>
    </row>
    <row r="103" spans="4:22" x14ac:dyDescent="0.4">
      <c r="D103" s="40"/>
      <c r="E103" t="s">
        <v>21</v>
      </c>
      <c r="G103" s="22" t="s">
        <v>59</v>
      </c>
      <c r="H103" s="22" t="s">
        <v>42</v>
      </c>
      <c r="I103" s="22" t="s">
        <v>55</v>
      </c>
      <c r="J103" s="22" t="s">
        <v>61</v>
      </c>
      <c r="K103" s="23" t="s">
        <v>62</v>
      </c>
      <c r="L103" s="22" t="s">
        <v>65</v>
      </c>
      <c r="V103" s="41"/>
    </row>
    <row r="104" spans="4:22" x14ac:dyDescent="0.4">
      <c r="D104" s="40"/>
      <c r="F104" t="s">
        <v>129</v>
      </c>
      <c r="G104" s="1" t="s">
        <v>60</v>
      </c>
      <c r="H104" s="1" t="s">
        <v>34</v>
      </c>
      <c r="I104" s="1" t="s">
        <v>24</v>
      </c>
      <c r="J104" s="1" t="s">
        <v>34</v>
      </c>
      <c r="K104" s="3">
        <v>1</v>
      </c>
      <c r="L104" s="1" t="s">
        <v>57</v>
      </c>
      <c r="V104" s="41"/>
    </row>
    <row r="105" spans="4:22" ht="18" thickBot="1" x14ac:dyDescent="0.45">
      <c r="D105" s="43"/>
      <c r="E105" s="44"/>
      <c r="F105" s="44" t="s">
        <v>80</v>
      </c>
      <c r="G105" s="45" t="s">
        <v>60</v>
      </c>
      <c r="H105" s="45" t="s">
        <v>34</v>
      </c>
      <c r="I105" s="45" t="s">
        <v>24</v>
      </c>
      <c r="J105" s="45" t="s">
        <v>34</v>
      </c>
      <c r="K105" s="46">
        <v>1</v>
      </c>
      <c r="L105" s="45" t="s">
        <v>177</v>
      </c>
      <c r="M105" s="44"/>
      <c r="N105" s="44"/>
      <c r="O105" s="44"/>
      <c r="P105" s="44"/>
      <c r="Q105" s="44"/>
      <c r="R105" s="44"/>
      <c r="S105" s="44"/>
      <c r="T105" s="44"/>
      <c r="U105" s="44"/>
      <c r="V105" s="49"/>
    </row>
    <row r="106" spans="4:22" ht="18" thickBot="1" x14ac:dyDescent="0.45"/>
    <row r="107" spans="4:22" x14ac:dyDescent="0.4">
      <c r="D107" s="72" t="s">
        <v>63</v>
      </c>
      <c r="E107" s="73" t="s">
        <v>20</v>
      </c>
      <c r="F107" s="73"/>
      <c r="G107" s="74" t="s">
        <v>59</v>
      </c>
      <c r="H107" s="74" t="s">
        <v>23</v>
      </c>
      <c r="I107" s="74" t="s">
        <v>55</v>
      </c>
      <c r="J107" s="74" t="s">
        <v>61</v>
      </c>
      <c r="K107" s="116" t="s">
        <v>62</v>
      </c>
      <c r="L107" s="74" t="s">
        <v>65</v>
      </c>
      <c r="M107" s="74" t="s">
        <v>66</v>
      </c>
      <c r="N107" s="144" t="s">
        <v>73</v>
      </c>
      <c r="O107" s="74" t="s">
        <v>68</v>
      </c>
      <c r="P107" s="144" t="s">
        <v>69</v>
      </c>
      <c r="Q107" s="74" t="s">
        <v>70</v>
      </c>
      <c r="R107" s="74" t="s">
        <v>71</v>
      </c>
      <c r="S107" s="117" t="s">
        <v>16</v>
      </c>
      <c r="T107" s="73" t="s">
        <v>139</v>
      </c>
      <c r="U107" s="73"/>
      <c r="V107" s="77"/>
    </row>
    <row r="108" spans="4:22" x14ac:dyDescent="0.4">
      <c r="D108" s="78"/>
      <c r="E108" s="63"/>
      <c r="F108" s="63"/>
      <c r="G108" s="67" t="s">
        <v>60</v>
      </c>
      <c r="H108" s="67" t="s">
        <v>24</v>
      </c>
      <c r="I108" s="67" t="s">
        <v>24</v>
      </c>
      <c r="J108" s="67" t="s">
        <v>77</v>
      </c>
      <c r="K108" s="83" t="s">
        <v>182</v>
      </c>
      <c r="L108" s="145" t="s">
        <v>180</v>
      </c>
      <c r="M108" s="145" t="s">
        <v>181</v>
      </c>
      <c r="N108" s="146"/>
      <c r="O108" s="146"/>
      <c r="P108" s="146"/>
      <c r="Q108" s="146"/>
      <c r="R108" s="147"/>
      <c r="S108" s="63" t="s">
        <v>16</v>
      </c>
      <c r="T108" s="63"/>
      <c r="U108" s="63"/>
      <c r="V108" s="80"/>
    </row>
    <row r="109" spans="4:22" x14ac:dyDescent="0.4">
      <c r="D109" s="78"/>
      <c r="E109" s="63"/>
      <c r="F109" s="63"/>
      <c r="G109" s="63"/>
      <c r="H109" s="63"/>
      <c r="I109" s="63"/>
      <c r="J109" s="63"/>
      <c r="K109" s="81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80"/>
    </row>
    <row r="110" spans="4:22" x14ac:dyDescent="0.4">
      <c r="D110" s="78"/>
      <c r="E110" s="63" t="s">
        <v>21</v>
      </c>
      <c r="F110" s="63"/>
      <c r="G110" s="65" t="s">
        <v>59</v>
      </c>
      <c r="H110" s="65" t="s">
        <v>42</v>
      </c>
      <c r="I110" s="65" t="s">
        <v>55</v>
      </c>
      <c r="J110" s="65" t="s">
        <v>61</v>
      </c>
      <c r="K110" s="82" t="s">
        <v>62</v>
      </c>
      <c r="L110" s="65" t="s">
        <v>65</v>
      </c>
      <c r="M110" s="63"/>
      <c r="N110" s="63">
        <v>1</v>
      </c>
      <c r="O110" s="63"/>
      <c r="P110" s="63"/>
      <c r="Q110" s="63"/>
      <c r="R110" s="63"/>
      <c r="S110" s="63"/>
      <c r="T110" s="63"/>
      <c r="U110" s="63"/>
      <c r="V110" s="80"/>
    </row>
    <row r="111" spans="4:22" x14ac:dyDescent="0.4">
      <c r="D111" s="78"/>
      <c r="E111" s="63"/>
      <c r="F111" s="63" t="s">
        <v>129</v>
      </c>
      <c r="G111" s="67" t="s">
        <v>60</v>
      </c>
      <c r="H111" s="67" t="s">
        <v>34</v>
      </c>
      <c r="I111" s="67" t="s">
        <v>24</v>
      </c>
      <c r="J111" s="67" t="s">
        <v>77</v>
      </c>
      <c r="K111" s="83">
        <v>1</v>
      </c>
      <c r="L111" s="148" t="s">
        <v>57</v>
      </c>
      <c r="M111" s="63"/>
      <c r="N111" s="63"/>
      <c r="O111" s="63"/>
      <c r="P111" s="63"/>
      <c r="Q111" s="63"/>
      <c r="R111" s="63"/>
      <c r="S111" s="63"/>
      <c r="T111" s="63"/>
      <c r="U111" s="63"/>
      <c r="V111" s="80"/>
    </row>
    <row r="112" spans="4:22" ht="18" thickBot="1" x14ac:dyDescent="0.45">
      <c r="D112" s="84"/>
      <c r="E112" s="85"/>
      <c r="F112" s="85" t="s">
        <v>80</v>
      </c>
      <c r="G112" s="86" t="s">
        <v>60</v>
      </c>
      <c r="H112" s="86" t="s">
        <v>34</v>
      </c>
      <c r="I112" s="86" t="s">
        <v>24</v>
      </c>
      <c r="J112" s="86" t="s">
        <v>77</v>
      </c>
      <c r="K112" s="118">
        <v>1</v>
      </c>
      <c r="L112" s="86" t="s">
        <v>177</v>
      </c>
      <c r="M112" s="85"/>
      <c r="N112" s="85"/>
      <c r="O112" s="85"/>
      <c r="P112" s="85"/>
      <c r="Q112" s="85"/>
      <c r="R112" s="85"/>
      <c r="S112" s="85"/>
      <c r="T112" s="85"/>
      <c r="U112" s="85"/>
      <c r="V112" s="89"/>
    </row>
    <row r="115" spans="4:20" ht="21.6" thickBot="1" x14ac:dyDescent="0.45">
      <c r="D115" s="143" t="s">
        <v>96</v>
      </c>
      <c r="E115" s="6"/>
      <c r="F115" s="6"/>
      <c r="G115" s="56"/>
      <c r="H115" s="56"/>
      <c r="I115" s="56"/>
      <c r="J115" s="56"/>
      <c r="K115" s="119"/>
      <c r="L115" s="56"/>
      <c r="M115" s="56"/>
      <c r="N115" s="56"/>
      <c r="O115" s="56"/>
      <c r="P115" s="56"/>
      <c r="Q115" s="56"/>
      <c r="R115" s="56"/>
      <c r="S115" s="56"/>
      <c r="T115" s="56"/>
    </row>
    <row r="116" spans="4:20" x14ac:dyDescent="0.4">
      <c r="D116" s="120" t="s">
        <v>133</v>
      </c>
      <c r="E116" s="73" t="s">
        <v>20</v>
      </c>
      <c r="F116" s="73"/>
      <c r="G116" s="74" t="s">
        <v>78</v>
      </c>
      <c r="H116" s="74" t="s">
        <v>23</v>
      </c>
      <c r="I116" s="74" t="s">
        <v>55</v>
      </c>
      <c r="J116" s="74" t="s">
        <v>61</v>
      </c>
      <c r="K116" s="75" t="s">
        <v>62</v>
      </c>
      <c r="L116" s="76"/>
      <c r="M116" s="73"/>
      <c r="N116" s="77"/>
      <c r="O116" s="56"/>
      <c r="P116" s="56"/>
      <c r="Q116" s="56"/>
      <c r="R116" s="56"/>
      <c r="S116" s="56"/>
      <c r="T116" s="56"/>
    </row>
    <row r="117" spans="4:20" x14ac:dyDescent="0.4">
      <c r="D117" s="78"/>
      <c r="E117" s="63"/>
      <c r="F117" s="63"/>
      <c r="G117" s="67" t="s">
        <v>79</v>
      </c>
      <c r="H117" s="67" t="s">
        <v>24</v>
      </c>
      <c r="I117" s="67" t="s">
        <v>24</v>
      </c>
      <c r="J117" s="67" t="s">
        <v>57</v>
      </c>
      <c r="K117" s="69">
        <v>0</v>
      </c>
      <c r="L117" s="79"/>
      <c r="M117" s="63"/>
      <c r="N117" s="80"/>
      <c r="O117" s="121"/>
      <c r="P117" s="121"/>
      <c r="Q117" s="121"/>
      <c r="R117" s="121"/>
      <c r="S117" s="56"/>
      <c r="T117" s="56"/>
    </row>
    <row r="118" spans="4:20" x14ac:dyDescent="0.4">
      <c r="D118" s="78"/>
      <c r="E118" s="63"/>
      <c r="F118" s="63"/>
      <c r="G118" s="63"/>
      <c r="H118" s="63"/>
      <c r="I118" s="63"/>
      <c r="J118" s="63"/>
      <c r="K118" s="81"/>
      <c r="L118" s="63"/>
      <c r="M118" s="63"/>
      <c r="N118" s="80"/>
      <c r="O118" s="56"/>
      <c r="P118" s="56"/>
      <c r="Q118" s="56"/>
      <c r="R118" s="56"/>
      <c r="S118" s="56"/>
      <c r="T118" s="56"/>
    </row>
    <row r="119" spans="4:20" x14ac:dyDescent="0.4">
      <c r="D119" s="78"/>
      <c r="E119" s="63" t="s">
        <v>21</v>
      </c>
      <c r="F119" s="63"/>
      <c r="G119" s="65" t="s">
        <v>78</v>
      </c>
      <c r="H119" s="65" t="s">
        <v>42</v>
      </c>
      <c r="I119" s="65" t="s">
        <v>55</v>
      </c>
      <c r="J119" s="65" t="s">
        <v>61</v>
      </c>
      <c r="K119" s="82" t="s">
        <v>62</v>
      </c>
      <c r="L119" s="65" t="s">
        <v>65</v>
      </c>
      <c r="M119" s="63"/>
      <c r="N119" s="80"/>
      <c r="O119" s="56"/>
      <c r="P119" s="56"/>
      <c r="Q119" s="56"/>
      <c r="R119" s="56"/>
      <c r="S119" s="56"/>
      <c r="T119" s="56"/>
    </row>
    <row r="120" spans="4:20" x14ac:dyDescent="0.4">
      <c r="D120" s="78"/>
      <c r="E120" s="63"/>
      <c r="F120" s="63" t="s">
        <v>129</v>
      </c>
      <c r="G120" s="67" t="s">
        <v>79</v>
      </c>
      <c r="H120" s="67" t="s">
        <v>34</v>
      </c>
      <c r="I120" s="67" t="s">
        <v>24</v>
      </c>
      <c r="J120" s="67" t="s">
        <v>57</v>
      </c>
      <c r="K120" s="83">
        <v>1</v>
      </c>
      <c r="L120" s="68" t="s">
        <v>57</v>
      </c>
      <c r="M120" s="63"/>
      <c r="N120" s="80"/>
      <c r="O120" s="56"/>
      <c r="P120" s="56"/>
      <c r="Q120" s="56"/>
      <c r="R120" s="56"/>
      <c r="S120" s="56"/>
      <c r="T120" s="56"/>
    </row>
    <row r="121" spans="4:20" ht="18" thickBot="1" x14ac:dyDescent="0.45">
      <c r="D121" s="84"/>
      <c r="E121" s="85"/>
      <c r="F121" s="85" t="s">
        <v>80</v>
      </c>
      <c r="G121" s="86" t="s">
        <v>79</v>
      </c>
      <c r="H121" s="86" t="s">
        <v>34</v>
      </c>
      <c r="I121" s="86" t="s">
        <v>24</v>
      </c>
      <c r="J121" s="86" t="s">
        <v>57</v>
      </c>
      <c r="K121" s="87">
        <v>1</v>
      </c>
      <c r="L121" s="88" t="s">
        <v>177</v>
      </c>
      <c r="M121" s="85"/>
      <c r="N121" s="89"/>
      <c r="O121" s="56"/>
      <c r="P121" s="56"/>
      <c r="Q121" s="56"/>
      <c r="R121" s="56"/>
      <c r="S121" s="56"/>
      <c r="T121" s="56"/>
    </row>
    <row r="122" spans="4:20" x14ac:dyDescent="0.4">
      <c r="D122" s="56"/>
      <c r="E122" s="56"/>
      <c r="F122" s="56"/>
      <c r="G122" s="56"/>
      <c r="H122" s="56"/>
      <c r="I122" s="56"/>
      <c r="J122" s="56"/>
      <c r="K122" s="119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4:20" x14ac:dyDescent="0.4">
      <c r="D123" s="56"/>
      <c r="E123" s="6" t="s">
        <v>147</v>
      </c>
      <c r="F123" s="56"/>
      <c r="G123" s="56"/>
      <c r="H123" s="56"/>
      <c r="I123" s="56"/>
      <c r="J123" s="56"/>
      <c r="K123" s="119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4:20" ht="18" thickBot="1" x14ac:dyDescent="0.45">
      <c r="D124" s="56"/>
      <c r="E124" s="56"/>
      <c r="F124" s="56"/>
      <c r="G124" s="56"/>
      <c r="H124" s="56"/>
      <c r="I124" s="56"/>
      <c r="J124" s="56"/>
      <c r="K124" s="119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4:20" x14ac:dyDescent="0.4">
      <c r="D125" s="120" t="s">
        <v>110</v>
      </c>
      <c r="E125" s="73" t="s">
        <v>20</v>
      </c>
      <c r="F125" s="73"/>
      <c r="G125" s="74" t="s">
        <v>78</v>
      </c>
      <c r="H125" s="74" t="s">
        <v>23</v>
      </c>
      <c r="I125" s="74" t="s">
        <v>55</v>
      </c>
      <c r="J125" s="74" t="s">
        <v>61</v>
      </c>
      <c r="K125" s="75" t="s">
        <v>62</v>
      </c>
      <c r="L125" s="76"/>
      <c r="M125" s="73"/>
      <c r="N125" s="73"/>
      <c r="O125" s="73" t="s">
        <v>116</v>
      </c>
      <c r="P125" s="73"/>
      <c r="Q125" s="73"/>
      <c r="R125" s="73"/>
      <c r="S125" s="73"/>
      <c r="T125" s="77"/>
    </row>
    <row r="126" spans="4:20" x14ac:dyDescent="0.4">
      <c r="D126" s="78"/>
      <c r="E126" s="63"/>
      <c r="F126" s="63"/>
      <c r="G126" s="67" t="s">
        <v>79</v>
      </c>
      <c r="H126" s="67" t="s">
        <v>24</v>
      </c>
      <c r="I126" s="67" t="s">
        <v>24</v>
      </c>
      <c r="J126" s="67" t="s">
        <v>24</v>
      </c>
      <c r="K126" s="69">
        <v>0</v>
      </c>
      <c r="L126" s="79"/>
      <c r="M126" s="63"/>
      <c r="N126" s="63"/>
      <c r="O126" s="110"/>
      <c r="P126" s="110"/>
      <c r="Q126" s="110"/>
      <c r="R126" s="110"/>
      <c r="S126" s="63"/>
      <c r="T126" s="80"/>
    </row>
    <row r="127" spans="4:20" x14ac:dyDescent="0.4">
      <c r="D127" s="78"/>
      <c r="E127" s="63"/>
      <c r="F127" s="63"/>
      <c r="G127" s="63"/>
      <c r="H127" s="63"/>
      <c r="I127" s="63"/>
      <c r="J127" s="63"/>
      <c r="K127" s="81"/>
      <c r="L127" s="63"/>
      <c r="M127" s="63"/>
      <c r="N127" s="63"/>
      <c r="O127" s="63"/>
      <c r="P127" s="63"/>
      <c r="Q127" s="63"/>
      <c r="R127" s="63"/>
      <c r="S127" s="63"/>
      <c r="T127" s="80"/>
    </row>
    <row r="128" spans="4:20" x14ac:dyDescent="0.4">
      <c r="D128" s="78"/>
      <c r="E128" s="63" t="s">
        <v>21</v>
      </c>
      <c r="F128" s="63"/>
      <c r="G128" s="65" t="s">
        <v>78</v>
      </c>
      <c r="H128" s="65" t="s">
        <v>42</v>
      </c>
      <c r="I128" s="65" t="s">
        <v>55</v>
      </c>
      <c r="J128" s="65" t="s">
        <v>61</v>
      </c>
      <c r="K128" s="82" t="s">
        <v>62</v>
      </c>
      <c r="L128" s="65" t="s">
        <v>65</v>
      </c>
      <c r="M128" s="65" t="s">
        <v>66</v>
      </c>
      <c r="N128" s="111" t="s">
        <v>73</v>
      </c>
      <c r="O128" s="65" t="s">
        <v>74</v>
      </c>
      <c r="P128" s="65" t="s">
        <v>75</v>
      </c>
      <c r="Q128" s="65" t="s">
        <v>70</v>
      </c>
      <c r="R128" s="65" t="s">
        <v>71</v>
      </c>
      <c r="S128" s="112" t="s">
        <v>16</v>
      </c>
      <c r="T128" s="80"/>
    </row>
    <row r="129" spans="4:22" x14ac:dyDescent="0.4">
      <c r="D129" s="78"/>
      <c r="E129" s="63"/>
      <c r="F129" s="63" t="s">
        <v>129</v>
      </c>
      <c r="G129" s="67" t="s">
        <v>79</v>
      </c>
      <c r="H129" s="67" t="s">
        <v>34</v>
      </c>
      <c r="I129" s="67" t="s">
        <v>24</v>
      </c>
      <c r="J129" s="67" t="s">
        <v>24</v>
      </c>
      <c r="K129" s="83" t="s">
        <v>137</v>
      </c>
      <c r="L129" s="68" t="s">
        <v>57</v>
      </c>
      <c r="M129" s="113" t="s">
        <v>140</v>
      </c>
      <c r="N129" s="114"/>
      <c r="O129" s="114"/>
      <c r="P129" s="114"/>
      <c r="Q129" s="114"/>
      <c r="R129" s="115"/>
      <c r="S129" s="63" t="s">
        <v>16</v>
      </c>
      <c r="T129" s="80"/>
    </row>
    <row r="130" spans="4:22" ht="18" thickBot="1" x14ac:dyDescent="0.45">
      <c r="D130" s="84"/>
      <c r="E130" s="85"/>
      <c r="F130" s="85" t="s">
        <v>80</v>
      </c>
      <c r="G130" s="86" t="s">
        <v>79</v>
      </c>
      <c r="H130" s="86" t="s">
        <v>34</v>
      </c>
      <c r="I130" s="86" t="s">
        <v>24</v>
      </c>
      <c r="J130" s="86" t="s">
        <v>24</v>
      </c>
      <c r="K130" s="87">
        <v>1</v>
      </c>
      <c r="L130" s="88" t="s">
        <v>177</v>
      </c>
      <c r="M130" s="85"/>
      <c r="N130" s="85"/>
      <c r="O130" s="85"/>
      <c r="P130" s="85"/>
      <c r="Q130" s="85"/>
      <c r="R130" s="85"/>
      <c r="S130" s="85"/>
      <c r="T130" s="89"/>
    </row>
    <row r="131" spans="4:22" ht="18" thickBot="1" x14ac:dyDescent="0.45">
      <c r="D131" s="56"/>
      <c r="E131" s="56"/>
      <c r="F131" s="56"/>
      <c r="G131" s="56"/>
      <c r="H131" s="56"/>
      <c r="I131" s="56"/>
      <c r="J131" s="56"/>
      <c r="K131" s="119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4:22" x14ac:dyDescent="0.4">
      <c r="D132" s="122" t="s">
        <v>112</v>
      </c>
      <c r="E132" s="123" t="s">
        <v>20</v>
      </c>
      <c r="F132" s="123"/>
      <c r="G132" s="124" t="s">
        <v>78</v>
      </c>
      <c r="H132" s="124" t="s">
        <v>23</v>
      </c>
      <c r="I132" s="124" t="s">
        <v>55</v>
      </c>
      <c r="J132" s="124" t="s">
        <v>61</v>
      </c>
      <c r="K132" s="125" t="s">
        <v>62</v>
      </c>
      <c r="L132" s="124" t="s">
        <v>65</v>
      </c>
      <c r="M132" s="124" t="s">
        <v>138</v>
      </c>
      <c r="N132" s="124" t="s">
        <v>67</v>
      </c>
      <c r="O132" s="124" t="s">
        <v>68</v>
      </c>
      <c r="P132" s="124" t="s">
        <v>69</v>
      </c>
      <c r="Q132" s="124" t="s">
        <v>70</v>
      </c>
      <c r="R132" s="124" t="s">
        <v>71</v>
      </c>
      <c r="S132" s="126" t="s">
        <v>16</v>
      </c>
      <c r="T132" s="127"/>
      <c r="V132" t="s">
        <v>85</v>
      </c>
    </row>
    <row r="133" spans="4:22" x14ac:dyDescent="0.4">
      <c r="D133" s="128"/>
      <c r="E133" s="56"/>
      <c r="F133" s="56"/>
      <c r="G133" s="129" t="s">
        <v>79</v>
      </c>
      <c r="H133" s="129" t="s">
        <v>24</v>
      </c>
      <c r="I133" s="129" t="s">
        <v>24</v>
      </c>
      <c r="J133" s="129" t="s">
        <v>34</v>
      </c>
      <c r="K133" s="130">
        <v>1024</v>
      </c>
      <c r="L133" s="131" t="s">
        <v>140</v>
      </c>
      <c r="M133" s="132"/>
      <c r="N133" s="132"/>
      <c r="O133" s="132"/>
      <c r="P133" s="132"/>
      <c r="Q133" s="132"/>
      <c r="R133" s="133"/>
      <c r="S133" s="56" t="s">
        <v>16</v>
      </c>
      <c r="T133" s="134"/>
    </row>
    <row r="134" spans="4:22" x14ac:dyDescent="0.4">
      <c r="D134" s="128"/>
      <c r="E134" s="56"/>
      <c r="F134" s="56"/>
      <c r="G134" s="56"/>
      <c r="H134" s="56"/>
      <c r="I134" s="56"/>
      <c r="J134" s="56"/>
      <c r="K134" s="119"/>
      <c r="L134" s="56"/>
      <c r="M134" s="56"/>
      <c r="N134" s="56"/>
      <c r="O134" s="56"/>
      <c r="P134" s="56"/>
      <c r="Q134" s="56"/>
      <c r="R134" s="56"/>
      <c r="S134" s="56"/>
      <c r="T134" s="134"/>
    </row>
    <row r="135" spans="4:22" x14ac:dyDescent="0.4">
      <c r="D135" s="128"/>
      <c r="E135" s="56" t="s">
        <v>21</v>
      </c>
      <c r="F135" s="56"/>
      <c r="G135" s="135" t="s">
        <v>78</v>
      </c>
      <c r="H135" s="135" t="s">
        <v>42</v>
      </c>
      <c r="I135" s="135" t="s">
        <v>55</v>
      </c>
      <c r="J135" s="135" t="s">
        <v>61</v>
      </c>
      <c r="K135" s="136" t="s">
        <v>62</v>
      </c>
      <c r="L135" s="135" t="s">
        <v>65</v>
      </c>
      <c r="M135" s="56"/>
      <c r="N135" s="56"/>
      <c r="O135" s="56"/>
      <c r="P135" s="56"/>
      <c r="Q135" s="56"/>
      <c r="R135" s="56"/>
      <c r="S135" s="56"/>
      <c r="T135" s="134"/>
    </row>
    <row r="136" spans="4:22" x14ac:dyDescent="0.4">
      <c r="D136" s="128"/>
      <c r="E136" s="56"/>
      <c r="F136" s="56" t="s">
        <v>129</v>
      </c>
      <c r="G136" s="129" t="s">
        <v>79</v>
      </c>
      <c r="H136" s="129" t="s">
        <v>34</v>
      </c>
      <c r="I136" s="129" t="s">
        <v>24</v>
      </c>
      <c r="J136" s="129" t="s">
        <v>34</v>
      </c>
      <c r="K136" s="137">
        <v>1</v>
      </c>
      <c r="L136" s="129" t="s">
        <v>57</v>
      </c>
      <c r="M136" s="56"/>
      <c r="N136" s="56"/>
      <c r="O136" s="56"/>
      <c r="P136" s="56"/>
      <c r="Q136" s="56"/>
      <c r="R136" s="56"/>
      <c r="S136" s="56"/>
      <c r="T136" s="134"/>
    </row>
    <row r="137" spans="4:22" ht="18" thickBot="1" x14ac:dyDescent="0.45">
      <c r="D137" s="138"/>
      <c r="E137" s="139"/>
      <c r="F137" s="139" t="s">
        <v>80</v>
      </c>
      <c r="G137" s="140" t="s">
        <v>79</v>
      </c>
      <c r="H137" s="140" t="s">
        <v>34</v>
      </c>
      <c r="I137" s="140" t="s">
        <v>24</v>
      </c>
      <c r="J137" s="140" t="s">
        <v>34</v>
      </c>
      <c r="K137" s="141">
        <v>1</v>
      </c>
      <c r="L137" s="140" t="s">
        <v>177</v>
      </c>
      <c r="M137" s="139"/>
      <c r="N137" s="139"/>
      <c r="O137" s="139"/>
      <c r="P137" s="139"/>
      <c r="Q137" s="139"/>
      <c r="R137" s="139"/>
      <c r="S137" s="139"/>
      <c r="T137" s="142"/>
    </row>
    <row r="138" spans="4:22" ht="18" thickBot="1" x14ac:dyDescent="0.45">
      <c r="D138" s="56"/>
      <c r="E138" s="56"/>
      <c r="F138" s="56"/>
      <c r="G138" s="56"/>
      <c r="H138" s="56"/>
      <c r="I138" s="56"/>
      <c r="J138" s="56"/>
      <c r="K138" s="119"/>
      <c r="L138" s="56"/>
      <c r="M138" s="56"/>
      <c r="N138" s="56"/>
      <c r="O138" s="56"/>
      <c r="P138" s="56"/>
      <c r="Q138" s="56"/>
      <c r="R138" s="56"/>
      <c r="S138" s="56"/>
      <c r="T138" s="56"/>
    </row>
    <row r="139" spans="4:22" x14ac:dyDescent="0.4">
      <c r="D139" s="120" t="s">
        <v>63</v>
      </c>
      <c r="E139" s="73" t="s">
        <v>20</v>
      </c>
      <c r="F139" s="73"/>
      <c r="G139" s="74" t="s">
        <v>78</v>
      </c>
      <c r="H139" s="74" t="s">
        <v>23</v>
      </c>
      <c r="I139" s="74" t="s">
        <v>55</v>
      </c>
      <c r="J139" s="74" t="s">
        <v>61</v>
      </c>
      <c r="K139" s="116" t="s">
        <v>62</v>
      </c>
      <c r="L139" s="74" t="s">
        <v>65</v>
      </c>
      <c r="M139" s="74" t="s">
        <v>138</v>
      </c>
      <c r="N139" s="74" t="s">
        <v>67</v>
      </c>
      <c r="O139" s="74" t="s">
        <v>68</v>
      </c>
      <c r="P139" s="74" t="s">
        <v>69</v>
      </c>
      <c r="Q139" s="74" t="s">
        <v>70</v>
      </c>
      <c r="R139" s="74" t="s">
        <v>71</v>
      </c>
      <c r="S139" s="117" t="s">
        <v>16</v>
      </c>
      <c r="T139" s="77"/>
      <c r="V139" s="55" t="s">
        <v>141</v>
      </c>
    </row>
    <row r="140" spans="4:22" x14ac:dyDescent="0.4">
      <c r="D140" s="78"/>
      <c r="E140" s="63"/>
      <c r="F140" s="63"/>
      <c r="G140" s="67" t="s">
        <v>79</v>
      </c>
      <c r="H140" s="67" t="s">
        <v>24</v>
      </c>
      <c r="I140" s="67" t="s">
        <v>24</v>
      </c>
      <c r="J140" s="67" t="s">
        <v>77</v>
      </c>
      <c r="K140" s="83">
        <v>1</v>
      </c>
      <c r="L140" s="113" t="s">
        <v>140</v>
      </c>
      <c r="M140" s="114"/>
      <c r="N140" s="114"/>
      <c r="O140" s="114"/>
      <c r="P140" s="114"/>
      <c r="Q140" s="114"/>
      <c r="R140" s="115"/>
      <c r="S140" s="63" t="s">
        <v>16</v>
      </c>
      <c r="T140" s="80"/>
    </row>
    <row r="141" spans="4:22" x14ac:dyDescent="0.4">
      <c r="D141" s="78"/>
      <c r="E141" s="63"/>
      <c r="F141" s="63"/>
      <c r="G141" s="63"/>
      <c r="H141" s="63"/>
      <c r="I141" s="63"/>
      <c r="J141" s="63"/>
      <c r="K141" s="81"/>
      <c r="L141" s="63"/>
      <c r="M141" s="63"/>
      <c r="N141" s="63"/>
      <c r="O141" s="63"/>
      <c r="P141" s="63"/>
      <c r="Q141" s="63"/>
      <c r="R141" s="63"/>
      <c r="S141" s="63"/>
      <c r="T141" s="80"/>
    </row>
    <row r="142" spans="4:22" x14ac:dyDescent="0.4">
      <c r="D142" s="78"/>
      <c r="E142" s="63" t="s">
        <v>21</v>
      </c>
      <c r="F142" s="63"/>
      <c r="G142" s="65" t="s">
        <v>78</v>
      </c>
      <c r="H142" s="65" t="s">
        <v>42</v>
      </c>
      <c r="I142" s="65" t="s">
        <v>55</v>
      </c>
      <c r="J142" s="65" t="s">
        <v>61</v>
      </c>
      <c r="K142" s="66" t="s">
        <v>62</v>
      </c>
      <c r="L142" s="65" t="s">
        <v>65</v>
      </c>
      <c r="M142" s="63"/>
      <c r="N142" s="63"/>
      <c r="O142" s="63"/>
      <c r="P142" s="63"/>
      <c r="Q142" s="63"/>
      <c r="R142" s="63"/>
      <c r="S142" s="63"/>
      <c r="T142" s="80"/>
    </row>
    <row r="143" spans="4:22" x14ac:dyDescent="0.4">
      <c r="D143" s="78"/>
      <c r="E143" s="63"/>
      <c r="F143" s="63" t="s">
        <v>129</v>
      </c>
      <c r="G143" s="67" t="s">
        <v>79</v>
      </c>
      <c r="H143" s="67" t="s">
        <v>34</v>
      </c>
      <c r="I143" s="67" t="s">
        <v>24</v>
      </c>
      <c r="J143" s="67" t="s">
        <v>77</v>
      </c>
      <c r="K143" s="69">
        <v>1</v>
      </c>
      <c r="L143" s="67" t="s">
        <v>57</v>
      </c>
      <c r="M143" s="63"/>
      <c r="N143" s="63"/>
      <c r="O143" s="63"/>
      <c r="P143" s="63"/>
      <c r="Q143" s="63"/>
      <c r="R143" s="63"/>
      <c r="S143" s="63"/>
      <c r="T143" s="80"/>
    </row>
    <row r="144" spans="4:22" ht="18" thickBot="1" x14ac:dyDescent="0.45">
      <c r="D144" s="84"/>
      <c r="E144" s="85"/>
      <c r="F144" s="85" t="s">
        <v>80</v>
      </c>
      <c r="G144" s="86" t="s">
        <v>79</v>
      </c>
      <c r="H144" s="86" t="s">
        <v>34</v>
      </c>
      <c r="I144" s="86" t="s">
        <v>24</v>
      </c>
      <c r="J144" s="86" t="s">
        <v>77</v>
      </c>
      <c r="K144" s="118">
        <v>1</v>
      </c>
      <c r="L144" s="86" t="s">
        <v>177</v>
      </c>
      <c r="M144" s="85" t="s">
        <v>132</v>
      </c>
      <c r="N144" s="85"/>
      <c r="O144" s="85"/>
      <c r="P144" s="85"/>
      <c r="Q144" s="85"/>
      <c r="R144" s="85"/>
      <c r="S144" s="85"/>
      <c r="T144" s="89"/>
    </row>
    <row r="147" spans="4:13" ht="21.6" thickBot="1" x14ac:dyDescent="0.45">
      <c r="D147" s="16" t="s">
        <v>127</v>
      </c>
    </row>
    <row r="148" spans="4:13" ht="9" customHeight="1" x14ac:dyDescent="0.4">
      <c r="D148" s="59"/>
      <c r="E148" s="36"/>
      <c r="F148" s="36"/>
      <c r="G148" s="36"/>
      <c r="H148" s="36"/>
      <c r="I148" s="36"/>
      <c r="J148" s="36"/>
      <c r="K148" s="57"/>
      <c r="L148" s="36"/>
      <c r="M148" s="39"/>
    </row>
    <row r="149" spans="4:13" x14ac:dyDescent="0.4">
      <c r="D149" s="40" t="s">
        <v>81</v>
      </c>
      <c r="E149" t="s">
        <v>20</v>
      </c>
      <c r="G149" s="25" t="s">
        <v>82</v>
      </c>
      <c r="H149" s="25" t="s">
        <v>23</v>
      </c>
      <c r="I149" s="25" t="s">
        <v>55</v>
      </c>
      <c r="J149" s="25" t="s">
        <v>61</v>
      </c>
      <c r="K149" s="26" t="s">
        <v>62</v>
      </c>
      <c r="M149" s="41"/>
    </row>
    <row r="150" spans="4:13" x14ac:dyDescent="0.4">
      <c r="D150" s="40"/>
      <c r="G150" s="1" t="s">
        <v>83</v>
      </c>
      <c r="H150" s="1" t="s">
        <v>24</v>
      </c>
      <c r="I150" s="1" t="s">
        <v>24</v>
      </c>
      <c r="J150" s="1" t="s">
        <v>57</v>
      </c>
      <c r="K150" s="3">
        <v>0</v>
      </c>
      <c r="M150" s="41"/>
    </row>
    <row r="151" spans="4:13" ht="5.4" customHeight="1" x14ac:dyDescent="0.4">
      <c r="D151" s="40"/>
      <c r="M151" s="41"/>
    </row>
    <row r="152" spans="4:13" x14ac:dyDescent="0.4">
      <c r="D152" s="40"/>
      <c r="E152" t="s">
        <v>21</v>
      </c>
      <c r="G152" s="22" t="s">
        <v>82</v>
      </c>
      <c r="H152" s="22" t="s">
        <v>42</v>
      </c>
      <c r="I152" s="22" t="s">
        <v>55</v>
      </c>
      <c r="J152" s="22" t="s">
        <v>61</v>
      </c>
      <c r="K152" s="23" t="s">
        <v>62</v>
      </c>
      <c r="L152" s="22" t="s">
        <v>65</v>
      </c>
      <c r="M152" s="41"/>
    </row>
    <row r="153" spans="4:13" x14ac:dyDescent="0.4">
      <c r="D153" s="40"/>
      <c r="F153" t="s">
        <v>129</v>
      </c>
      <c r="G153" s="1" t="s">
        <v>83</v>
      </c>
      <c r="H153" s="1" t="s">
        <v>34</v>
      </c>
      <c r="I153" s="1" t="s">
        <v>24</v>
      </c>
      <c r="J153" s="1" t="s">
        <v>57</v>
      </c>
      <c r="K153" s="3">
        <v>1</v>
      </c>
      <c r="L153" s="1" t="s">
        <v>57</v>
      </c>
      <c r="M153" s="41"/>
    </row>
    <row r="154" spans="4:13" ht="21.6" customHeight="1" x14ac:dyDescent="0.4">
      <c r="D154" s="40"/>
      <c r="F154" t="s">
        <v>80</v>
      </c>
      <c r="G154" s="1" t="s">
        <v>83</v>
      </c>
      <c r="H154" s="1" t="s">
        <v>34</v>
      </c>
      <c r="I154" s="1" t="s">
        <v>24</v>
      </c>
      <c r="J154" s="1" t="s">
        <v>57</v>
      </c>
      <c r="K154" s="3">
        <v>1</v>
      </c>
      <c r="L154" s="1" t="s">
        <v>177</v>
      </c>
      <c r="M154" s="41"/>
    </row>
    <row r="155" spans="4:13" ht="16.8" customHeight="1" thickBot="1" x14ac:dyDescent="0.45">
      <c r="D155" s="43"/>
      <c r="E155" s="44"/>
      <c r="F155" s="44"/>
      <c r="G155" s="44"/>
      <c r="H155" s="44"/>
      <c r="I155" s="44"/>
      <c r="J155" s="44"/>
      <c r="K155" s="58"/>
      <c r="L155" s="44"/>
      <c r="M155" s="49"/>
    </row>
    <row r="156" spans="4:13" ht="15.6" customHeight="1" thickBot="1" x14ac:dyDescent="0.45"/>
    <row r="157" spans="4:13" ht="10.8" customHeight="1" x14ac:dyDescent="0.4">
      <c r="D157" s="35"/>
      <c r="E157" s="36"/>
      <c r="F157" s="36"/>
      <c r="G157" s="36"/>
      <c r="H157" s="36"/>
      <c r="I157" s="36"/>
      <c r="J157" s="36"/>
      <c r="K157" s="57"/>
      <c r="L157" s="36"/>
      <c r="M157" s="39"/>
    </row>
    <row r="158" spans="4:13" x14ac:dyDescent="0.4">
      <c r="D158" s="40" t="s">
        <v>84</v>
      </c>
      <c r="E158" t="s">
        <v>20</v>
      </c>
      <c r="G158" s="25" t="s">
        <v>82</v>
      </c>
      <c r="H158" s="25" t="s">
        <v>23</v>
      </c>
      <c r="I158" s="25" t="s">
        <v>55</v>
      </c>
      <c r="J158" s="25" t="s">
        <v>61</v>
      </c>
      <c r="K158" s="26" t="s">
        <v>62</v>
      </c>
      <c r="M158" s="41"/>
    </row>
    <row r="159" spans="4:13" x14ac:dyDescent="0.4">
      <c r="D159" s="40"/>
      <c r="G159" s="1" t="s">
        <v>83</v>
      </c>
      <c r="H159" s="1" t="s">
        <v>24</v>
      </c>
      <c r="I159" s="1" t="s">
        <v>24</v>
      </c>
      <c r="J159" s="1" t="s">
        <v>24</v>
      </c>
      <c r="K159" s="3">
        <v>0</v>
      </c>
      <c r="M159" s="41"/>
    </row>
    <row r="160" spans="4:13" x14ac:dyDescent="0.4">
      <c r="D160" s="40"/>
      <c r="M160" s="41"/>
    </row>
    <row r="161" spans="4:15" x14ac:dyDescent="0.4">
      <c r="D161" s="40"/>
      <c r="E161" t="s">
        <v>21</v>
      </c>
      <c r="G161" s="22" t="s">
        <v>82</v>
      </c>
      <c r="H161" s="22" t="s">
        <v>42</v>
      </c>
      <c r="I161" s="22" t="s">
        <v>55</v>
      </c>
      <c r="J161" s="22" t="s">
        <v>61</v>
      </c>
      <c r="K161" s="23" t="s">
        <v>62</v>
      </c>
      <c r="L161" s="22" t="s">
        <v>65</v>
      </c>
      <c r="M161" s="41"/>
    </row>
    <row r="162" spans="4:15" x14ac:dyDescent="0.4">
      <c r="D162" s="40"/>
      <c r="F162" t="s">
        <v>129</v>
      </c>
      <c r="G162" s="1" t="s">
        <v>83</v>
      </c>
      <c r="H162" s="1" t="s">
        <v>34</v>
      </c>
      <c r="I162" s="1" t="s">
        <v>24</v>
      </c>
      <c r="J162" s="1" t="s">
        <v>24</v>
      </c>
      <c r="K162" s="3">
        <v>1</v>
      </c>
      <c r="L162" s="1" t="s">
        <v>57</v>
      </c>
      <c r="M162" s="41"/>
    </row>
    <row r="163" spans="4:15" x14ac:dyDescent="0.4">
      <c r="D163" s="40"/>
      <c r="F163" t="s">
        <v>80</v>
      </c>
      <c r="G163" s="1" t="s">
        <v>83</v>
      </c>
      <c r="H163" s="1" t="s">
        <v>34</v>
      </c>
      <c r="I163" s="1" t="s">
        <v>24</v>
      </c>
      <c r="J163" s="1" t="s">
        <v>24</v>
      </c>
      <c r="K163" s="3">
        <v>1</v>
      </c>
      <c r="L163" s="1" t="s">
        <v>177</v>
      </c>
      <c r="M163" s="41"/>
    </row>
    <row r="164" spans="4:15" ht="7.2" customHeight="1" thickBot="1" x14ac:dyDescent="0.45">
      <c r="D164" s="43"/>
      <c r="E164" s="44"/>
      <c r="F164" s="44"/>
      <c r="G164" s="44"/>
      <c r="H164" s="44"/>
      <c r="I164" s="44"/>
      <c r="J164" s="44"/>
      <c r="K164" s="58"/>
      <c r="L164" s="44"/>
      <c r="M164" s="49"/>
    </row>
    <row r="165" spans="4:15" ht="7.2" customHeight="1" x14ac:dyDescent="0.4"/>
    <row r="166" spans="4:15" ht="7.2" customHeight="1" thickBot="1" x14ac:dyDescent="0.45"/>
    <row r="167" spans="4:15" ht="10.8" customHeight="1" x14ac:dyDescent="0.4">
      <c r="D167" s="35"/>
      <c r="E167" s="36"/>
      <c r="F167" s="36"/>
      <c r="G167" s="36"/>
      <c r="H167" s="36"/>
      <c r="I167" s="36"/>
      <c r="J167" s="36"/>
      <c r="K167" s="57"/>
      <c r="L167" s="36"/>
      <c r="M167" s="36"/>
      <c r="N167" s="36"/>
      <c r="O167" s="39"/>
    </row>
    <row r="168" spans="4:15" x14ac:dyDescent="0.4">
      <c r="D168" s="40" t="s">
        <v>183</v>
      </c>
      <c r="E168" t="s">
        <v>20</v>
      </c>
      <c r="G168" s="25" t="s">
        <v>82</v>
      </c>
      <c r="H168" s="25" t="s">
        <v>23</v>
      </c>
      <c r="I168" s="25" t="s">
        <v>55</v>
      </c>
      <c r="J168" s="25" t="s">
        <v>61</v>
      </c>
      <c r="K168" s="26" t="s">
        <v>62</v>
      </c>
      <c r="O168" s="41"/>
    </row>
    <row r="169" spans="4:15" x14ac:dyDescent="0.4">
      <c r="D169" s="40"/>
      <c r="G169" s="1" t="s">
        <v>83</v>
      </c>
      <c r="H169" s="1" t="s">
        <v>24</v>
      </c>
      <c r="I169" s="1" t="s">
        <v>24</v>
      </c>
      <c r="J169" s="1" t="s">
        <v>34</v>
      </c>
      <c r="K169" s="3">
        <v>0</v>
      </c>
      <c r="O169" s="41"/>
    </row>
    <row r="170" spans="4:15" x14ac:dyDescent="0.4">
      <c r="D170" s="40"/>
      <c r="O170" s="41"/>
    </row>
    <row r="171" spans="4:15" x14ac:dyDescent="0.4">
      <c r="D171" s="40"/>
      <c r="E171" t="s">
        <v>21</v>
      </c>
      <c r="G171" s="22" t="s">
        <v>82</v>
      </c>
      <c r="H171" s="22" t="s">
        <v>42</v>
      </c>
      <c r="I171" s="22" t="s">
        <v>55</v>
      </c>
      <c r="J171" s="22" t="s">
        <v>61</v>
      </c>
      <c r="K171" s="23" t="s">
        <v>62</v>
      </c>
      <c r="L171" s="22" t="s">
        <v>65</v>
      </c>
      <c r="M171" s="22" t="s">
        <v>66</v>
      </c>
      <c r="N171" s="22" t="s">
        <v>67</v>
      </c>
      <c r="O171" s="41"/>
    </row>
    <row r="172" spans="4:15" x14ac:dyDescent="0.4">
      <c r="D172" s="40"/>
      <c r="F172" t="s">
        <v>129</v>
      </c>
      <c r="G172" s="1" t="s">
        <v>83</v>
      </c>
      <c r="H172" s="1" t="s">
        <v>34</v>
      </c>
      <c r="I172" s="1" t="s">
        <v>24</v>
      </c>
      <c r="J172" s="1" t="s">
        <v>34</v>
      </c>
      <c r="K172" s="3">
        <v>3</v>
      </c>
      <c r="L172" s="1" t="s">
        <v>57</v>
      </c>
      <c r="M172" s="1" t="s">
        <v>184</v>
      </c>
      <c r="N172" s="1" t="s">
        <v>185</v>
      </c>
      <c r="O172" s="41"/>
    </row>
    <row r="173" spans="4:15" x14ac:dyDescent="0.4">
      <c r="D173" s="40"/>
      <c r="F173" t="s">
        <v>80</v>
      </c>
      <c r="G173" s="1" t="s">
        <v>83</v>
      </c>
      <c r="H173" s="1" t="s">
        <v>34</v>
      </c>
      <c r="I173" s="1" t="s">
        <v>24</v>
      </c>
      <c r="J173" s="1" t="s">
        <v>34</v>
      </c>
      <c r="K173" s="3">
        <v>1</v>
      </c>
      <c r="L173" s="1" t="s">
        <v>177</v>
      </c>
      <c r="O173" s="41"/>
    </row>
    <row r="174" spans="4:15" ht="7.2" customHeight="1" thickBot="1" x14ac:dyDescent="0.45">
      <c r="D174" s="43"/>
      <c r="E174" s="44"/>
      <c r="F174" s="44"/>
      <c r="G174" s="44"/>
      <c r="H174" s="44"/>
      <c r="I174" s="44"/>
      <c r="J174" s="44"/>
      <c r="K174" s="58"/>
      <c r="L174" s="44"/>
      <c r="M174" s="44"/>
      <c r="N174" s="44"/>
      <c r="O174" s="49"/>
    </row>
    <row r="175" spans="4:15" ht="18" thickBot="1" x14ac:dyDescent="0.45"/>
    <row r="176" spans="4:15" ht="8.4" customHeight="1" x14ac:dyDescent="0.4">
      <c r="D176" s="35"/>
      <c r="E176" s="36"/>
      <c r="F176" s="36"/>
      <c r="G176" s="36"/>
      <c r="H176" s="36"/>
      <c r="I176" s="36"/>
      <c r="J176" s="36"/>
      <c r="K176" s="57"/>
      <c r="L176" s="36"/>
      <c r="M176" s="39"/>
    </row>
    <row r="177" spans="4:21" x14ac:dyDescent="0.4">
      <c r="D177" s="40" t="s">
        <v>174</v>
      </c>
      <c r="E177" t="s">
        <v>20</v>
      </c>
      <c r="G177" s="25" t="s">
        <v>82</v>
      </c>
      <c r="H177" s="25" t="s">
        <v>23</v>
      </c>
      <c r="I177" s="25" t="s">
        <v>55</v>
      </c>
      <c r="J177" s="25" t="s">
        <v>61</v>
      </c>
      <c r="K177" s="26" t="s">
        <v>62</v>
      </c>
      <c r="L177" s="26" t="s">
        <v>65</v>
      </c>
      <c r="M177" s="41"/>
    </row>
    <row r="178" spans="4:21" x14ac:dyDescent="0.4">
      <c r="D178" s="40"/>
      <c r="G178" s="1" t="s">
        <v>83</v>
      </c>
      <c r="H178" s="1" t="s">
        <v>24</v>
      </c>
      <c r="I178" s="1" t="s">
        <v>24</v>
      </c>
      <c r="J178" s="1" t="s">
        <v>77</v>
      </c>
      <c r="K178" s="3">
        <v>1</v>
      </c>
      <c r="L178" s="3" t="s">
        <v>175</v>
      </c>
      <c r="M178" s="41"/>
      <c r="O178" t="s">
        <v>176</v>
      </c>
    </row>
    <row r="179" spans="4:21" x14ac:dyDescent="0.4">
      <c r="D179" s="40"/>
      <c r="M179" s="41"/>
    </row>
    <row r="180" spans="4:21" x14ac:dyDescent="0.4">
      <c r="D180" s="40"/>
      <c r="E180" t="s">
        <v>21</v>
      </c>
      <c r="G180" s="22" t="s">
        <v>82</v>
      </c>
      <c r="H180" s="22" t="s">
        <v>42</v>
      </c>
      <c r="I180" s="22" t="s">
        <v>55</v>
      </c>
      <c r="J180" s="22" t="s">
        <v>61</v>
      </c>
      <c r="K180" s="23" t="s">
        <v>62</v>
      </c>
      <c r="L180" s="22" t="s">
        <v>65</v>
      </c>
      <c r="M180" s="41"/>
    </row>
    <row r="181" spans="4:21" x14ac:dyDescent="0.4">
      <c r="D181" s="40"/>
      <c r="F181" t="s">
        <v>129</v>
      </c>
      <c r="G181" s="1" t="s">
        <v>83</v>
      </c>
      <c r="H181" s="1" t="s">
        <v>34</v>
      </c>
      <c r="I181" s="1" t="s">
        <v>24</v>
      </c>
      <c r="J181" s="1" t="s">
        <v>77</v>
      </c>
      <c r="K181" s="3">
        <v>1</v>
      </c>
      <c r="L181" s="1" t="s">
        <v>57</v>
      </c>
      <c r="M181" s="41"/>
    </row>
    <row r="182" spans="4:21" x14ac:dyDescent="0.4">
      <c r="D182" s="40"/>
      <c r="F182" t="s">
        <v>80</v>
      </c>
      <c r="G182" s="1" t="s">
        <v>83</v>
      </c>
      <c r="H182" s="1" t="s">
        <v>34</v>
      </c>
      <c r="I182" s="1" t="s">
        <v>24</v>
      </c>
      <c r="J182" s="1" t="s">
        <v>77</v>
      </c>
      <c r="K182" s="3">
        <v>1</v>
      </c>
      <c r="L182" s="1" t="s">
        <v>177</v>
      </c>
      <c r="M182" s="41"/>
    </row>
    <row r="183" spans="4:21" ht="9" customHeight="1" thickBot="1" x14ac:dyDescent="0.45">
      <c r="D183" s="43"/>
      <c r="E183" s="44"/>
      <c r="F183" s="44"/>
      <c r="G183" s="44"/>
      <c r="H183" s="44"/>
      <c r="I183" s="44"/>
      <c r="J183" s="44"/>
      <c r="K183" s="58"/>
      <c r="L183" s="44"/>
      <c r="M183" s="49"/>
    </row>
    <row r="184" spans="4:21" ht="9" customHeight="1" x14ac:dyDescent="0.4"/>
    <row r="185" spans="4:21" ht="21" x14ac:dyDescent="0.4">
      <c r="D185" s="16" t="s">
        <v>143</v>
      </c>
    </row>
    <row r="186" spans="4:21" x14ac:dyDescent="0.4">
      <c r="D186" t="s">
        <v>148</v>
      </c>
      <c r="E186" t="s">
        <v>89</v>
      </c>
      <c r="G186" s="22" t="s">
        <v>82</v>
      </c>
      <c r="H186" s="22" t="s">
        <v>44</v>
      </c>
      <c r="I186" s="22" t="s">
        <v>55</v>
      </c>
      <c r="J186" s="22" t="s">
        <v>61</v>
      </c>
      <c r="K186" s="29" t="s">
        <v>62</v>
      </c>
      <c r="L186" s="22" t="s">
        <v>65</v>
      </c>
      <c r="M186" s="22" t="s">
        <v>66</v>
      </c>
      <c r="N186" s="22" t="s">
        <v>67</v>
      </c>
      <c r="O186" s="22" t="s">
        <v>68</v>
      </c>
      <c r="P186" s="22" t="s">
        <v>69</v>
      </c>
      <c r="Q186" s="22" t="s">
        <v>70</v>
      </c>
      <c r="R186" s="22" t="s">
        <v>71</v>
      </c>
      <c r="S186" s="22" t="s">
        <v>16</v>
      </c>
      <c r="T186" s="22" t="s">
        <v>91</v>
      </c>
      <c r="U186" s="22" t="s">
        <v>93</v>
      </c>
    </row>
    <row r="187" spans="4:21" x14ac:dyDescent="0.4">
      <c r="G187" s="1" t="s">
        <v>83</v>
      </c>
      <c r="H187" s="1" t="s">
        <v>51</v>
      </c>
      <c r="I187" s="1" t="s">
        <v>24</v>
      </c>
      <c r="J187" s="33" t="s">
        <v>34</v>
      </c>
      <c r="K187" s="11" t="s">
        <v>92</v>
      </c>
      <c r="L187" s="12" t="s">
        <v>90</v>
      </c>
      <c r="M187" s="13"/>
      <c r="N187" s="1"/>
      <c r="O187" s="1"/>
      <c r="P187" s="1"/>
      <c r="Q187" s="1"/>
      <c r="R187" s="1"/>
      <c r="S187" s="1"/>
      <c r="T187" s="1"/>
      <c r="U187" s="1"/>
    </row>
    <row r="188" spans="4:21" x14ac:dyDescent="0.4">
      <c r="L188" t="s">
        <v>94</v>
      </c>
    </row>
    <row r="190" spans="4:21" x14ac:dyDescent="0.4">
      <c r="D190" t="s">
        <v>114</v>
      </c>
      <c r="E190" t="s">
        <v>89</v>
      </c>
      <c r="G190" s="22" t="s">
        <v>82</v>
      </c>
      <c r="H190" s="22" t="s">
        <v>44</v>
      </c>
      <c r="I190" s="22" t="s">
        <v>55</v>
      </c>
      <c r="J190" s="22" t="s">
        <v>61</v>
      </c>
      <c r="K190" s="29" t="s">
        <v>62</v>
      </c>
      <c r="L190" s="22" t="s">
        <v>65</v>
      </c>
      <c r="M190" s="22" t="s">
        <v>66</v>
      </c>
      <c r="N190" s="22" t="s">
        <v>67</v>
      </c>
      <c r="O190" s="22" t="s">
        <v>68</v>
      </c>
      <c r="P190" s="22" t="s">
        <v>69</v>
      </c>
      <c r="Q190" s="22" t="s">
        <v>70</v>
      </c>
      <c r="R190" s="22" t="s">
        <v>71</v>
      </c>
      <c r="S190" s="22" t="s">
        <v>16</v>
      </c>
      <c r="T190" s="22" t="s">
        <v>91</v>
      </c>
      <c r="U190" s="22" t="s">
        <v>93</v>
      </c>
    </row>
    <row r="191" spans="4:21" x14ac:dyDescent="0.4">
      <c r="G191" s="1" t="s">
        <v>83</v>
      </c>
      <c r="H191" s="1" t="s">
        <v>51</v>
      </c>
      <c r="I191" s="1" t="s">
        <v>24</v>
      </c>
      <c r="J191" s="33" t="s">
        <v>77</v>
      </c>
      <c r="K191" s="11" t="s">
        <v>92</v>
      </c>
      <c r="L191" s="12" t="s">
        <v>144</v>
      </c>
      <c r="M191" s="13"/>
      <c r="N191" s="1"/>
      <c r="O191" s="1"/>
      <c r="P191" s="1"/>
      <c r="Q191" s="1"/>
      <c r="R191" s="1"/>
      <c r="S191" s="1"/>
      <c r="T191" s="1"/>
      <c r="U191" s="1"/>
    </row>
    <row r="192" spans="4:21" x14ac:dyDescent="0.4">
      <c r="L192" t="s">
        <v>145</v>
      </c>
    </row>
    <row r="194" spans="4:22" x14ac:dyDescent="0.4">
      <c r="G194" t="s">
        <v>95</v>
      </c>
    </row>
    <row r="197" spans="4:22" x14ac:dyDescent="0.4">
      <c r="D197" s="62" t="s">
        <v>171</v>
      </c>
      <c r="E197" s="62" t="s">
        <v>89</v>
      </c>
      <c r="F197" s="62"/>
      <c r="G197" s="65" t="s">
        <v>82</v>
      </c>
      <c r="H197" s="65" t="s">
        <v>44</v>
      </c>
      <c r="I197" s="65" t="s">
        <v>55</v>
      </c>
      <c r="J197" s="65" t="s">
        <v>61</v>
      </c>
      <c r="K197" s="66" t="s">
        <v>62</v>
      </c>
      <c r="L197" s="65" t="s">
        <v>65</v>
      </c>
      <c r="M197" s="65" t="s">
        <v>66</v>
      </c>
      <c r="N197" s="65" t="s">
        <v>67</v>
      </c>
      <c r="O197" s="65" t="s">
        <v>68</v>
      </c>
      <c r="P197" s="65" t="s">
        <v>69</v>
      </c>
      <c r="Q197" s="65" t="s">
        <v>70</v>
      </c>
      <c r="R197" s="65" t="s">
        <v>71</v>
      </c>
      <c r="S197" s="65" t="s">
        <v>16</v>
      </c>
      <c r="T197" s="65" t="s">
        <v>91</v>
      </c>
      <c r="U197" s="65" t="s">
        <v>93</v>
      </c>
      <c r="V197" s="62"/>
    </row>
    <row r="198" spans="4:22" x14ac:dyDescent="0.4">
      <c r="D198" s="62"/>
      <c r="E198" s="62"/>
      <c r="F198" s="62"/>
      <c r="G198" s="67" t="s">
        <v>83</v>
      </c>
      <c r="H198" s="67" t="s">
        <v>51</v>
      </c>
      <c r="I198" s="67" t="s">
        <v>24</v>
      </c>
      <c r="J198" s="68" t="s">
        <v>51</v>
      </c>
      <c r="K198" s="69" t="s">
        <v>92</v>
      </c>
      <c r="L198" s="70" t="s">
        <v>90</v>
      </c>
      <c r="M198" s="71"/>
      <c r="N198" s="67"/>
      <c r="O198" s="67"/>
      <c r="P198" s="67"/>
      <c r="Q198" s="67"/>
      <c r="R198" s="67"/>
      <c r="S198" s="67"/>
      <c r="T198" s="67"/>
      <c r="U198" s="67"/>
      <c r="V198" s="62"/>
    </row>
    <row r="199" spans="4:22" x14ac:dyDescent="0.4">
      <c r="L199" t="s">
        <v>94</v>
      </c>
    </row>
    <row r="200" spans="4:22" ht="16.2" customHeight="1" x14ac:dyDescent="0.4">
      <c r="D200" s="16"/>
    </row>
  </sheetData>
  <mergeCells count="14">
    <mergeCell ref="M129:R129"/>
    <mergeCell ref="L133:R133"/>
    <mergeCell ref="L140:R140"/>
    <mergeCell ref="O126:P126"/>
    <mergeCell ref="Q126:R126"/>
    <mergeCell ref="E12:E19"/>
    <mergeCell ref="E21:E23"/>
    <mergeCell ref="L30:Z30"/>
    <mergeCell ref="L46:Z46"/>
    <mergeCell ref="O117:P117"/>
    <mergeCell ref="M90:R90"/>
    <mergeCell ref="M97:R97"/>
    <mergeCell ref="Q117:R117"/>
    <mergeCell ref="L29:Z29"/>
  </mergeCells>
  <phoneticPr fontId="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1C58-185E-472C-AE7B-B4A61BDF534D}">
  <dimension ref="C7:O63"/>
  <sheetViews>
    <sheetView topLeftCell="A52" zoomScale="70" zoomScaleNormal="70" workbookViewId="0">
      <selection activeCell="O63" sqref="O63"/>
    </sheetView>
  </sheetViews>
  <sheetFormatPr defaultRowHeight="17.399999999999999" x14ac:dyDescent="0.4"/>
  <cols>
    <col min="3" max="11" width="10.8984375" customWidth="1"/>
    <col min="12" max="12" width="8.796875" customWidth="1"/>
    <col min="14" max="14" width="70.296875" customWidth="1"/>
  </cols>
  <sheetData>
    <row r="7" spans="3:14" x14ac:dyDescent="0.4">
      <c r="C7" s="1" t="s">
        <v>17</v>
      </c>
      <c r="D7" s="1" t="s">
        <v>102</v>
      </c>
      <c r="E7" s="1" t="s">
        <v>103</v>
      </c>
      <c r="F7" s="1" t="s">
        <v>104</v>
      </c>
      <c r="G7" s="1" t="s">
        <v>84</v>
      </c>
      <c r="H7" s="1" t="s">
        <v>105</v>
      </c>
      <c r="I7" s="1" t="s">
        <v>106</v>
      </c>
      <c r="J7" s="1" t="s">
        <v>107</v>
      </c>
      <c r="K7" s="1"/>
    </row>
    <row r="8" spans="3:14" ht="21" x14ac:dyDescent="0.4">
      <c r="N8" s="16" t="s">
        <v>108</v>
      </c>
    </row>
    <row r="9" spans="3:14" ht="73.8" customHeight="1" x14ac:dyDescent="0.4">
      <c r="N9" s="2" t="s">
        <v>115</v>
      </c>
    </row>
    <row r="10" spans="3:14" x14ac:dyDescent="0.4">
      <c r="D10" t="s">
        <v>148</v>
      </c>
    </row>
    <row r="30" spans="4:14" x14ac:dyDescent="0.4">
      <c r="M30" t="s">
        <v>76</v>
      </c>
      <c r="N30" t="s">
        <v>111</v>
      </c>
    </row>
    <row r="31" spans="4:14" ht="52.2" x14ac:dyDescent="0.4">
      <c r="M31" s="14" t="s">
        <v>109</v>
      </c>
      <c r="N31" s="15" t="s">
        <v>124</v>
      </c>
    </row>
    <row r="32" spans="4:14" x14ac:dyDescent="0.4">
      <c r="D32" t="s">
        <v>114</v>
      </c>
      <c r="M32" s="14" t="s">
        <v>110</v>
      </c>
      <c r="N32" s="14" t="s">
        <v>125</v>
      </c>
    </row>
    <row r="33" spans="13:14" x14ac:dyDescent="0.4">
      <c r="M33" s="14" t="s">
        <v>112</v>
      </c>
      <c r="N33" s="14" t="s">
        <v>126</v>
      </c>
    </row>
    <row r="34" spans="13:14" x14ac:dyDescent="0.4">
      <c r="M34" s="14" t="s">
        <v>63</v>
      </c>
      <c r="N34" t="s">
        <v>123</v>
      </c>
    </row>
    <row r="35" spans="13:14" x14ac:dyDescent="0.4">
      <c r="M35" s="14" t="s">
        <v>113</v>
      </c>
      <c r="N35" s="14" t="s">
        <v>121</v>
      </c>
    </row>
    <row r="36" spans="13:14" x14ac:dyDescent="0.4">
      <c r="M36" s="14"/>
      <c r="N36" s="14"/>
    </row>
    <row r="37" spans="13:14" x14ac:dyDescent="0.4">
      <c r="M37" s="14"/>
      <c r="N37" s="14"/>
    </row>
    <row r="38" spans="13:14" x14ac:dyDescent="0.4">
      <c r="M38" s="14"/>
      <c r="N38" s="14"/>
    </row>
    <row r="39" spans="13:14" x14ac:dyDescent="0.4">
      <c r="M39" s="14"/>
      <c r="N39" s="14"/>
    </row>
    <row r="40" spans="13:14" x14ac:dyDescent="0.4">
      <c r="M40" s="14"/>
      <c r="N40" s="14"/>
    </row>
    <row r="59" spans="14:15" x14ac:dyDescent="0.4">
      <c r="N59" t="s">
        <v>117</v>
      </c>
    </row>
    <row r="60" spans="14:15" x14ac:dyDescent="0.4">
      <c r="N60" t="s">
        <v>118</v>
      </c>
    </row>
    <row r="61" spans="14:15" x14ac:dyDescent="0.4">
      <c r="N61" t="s">
        <v>119</v>
      </c>
    </row>
    <row r="62" spans="14:15" x14ac:dyDescent="0.4">
      <c r="N62" s="62" t="s">
        <v>122</v>
      </c>
      <c r="O62" t="s">
        <v>173</v>
      </c>
    </row>
    <row r="63" spans="14:15" x14ac:dyDescent="0.4">
      <c r="N63" t="s">
        <v>120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2730-369B-4936-BBAA-6BF187A4E664}">
  <dimension ref="J2:U19"/>
  <sheetViews>
    <sheetView topLeftCell="A19" zoomScale="85" zoomScaleNormal="85" workbookViewId="0">
      <selection activeCell="R20" sqref="R20"/>
    </sheetView>
  </sheetViews>
  <sheetFormatPr defaultRowHeight="17.399999999999999" x14ac:dyDescent="0.4"/>
  <cols>
    <col min="15" max="15" width="12.59765625" bestFit="1" customWidth="1"/>
  </cols>
  <sheetData>
    <row r="2" spans="10:18" x14ac:dyDescent="0.4">
      <c r="K2" s="6" t="s">
        <v>165</v>
      </c>
    </row>
    <row r="3" spans="10:18" x14ac:dyDescent="0.4">
      <c r="K3" t="s">
        <v>149</v>
      </c>
    </row>
    <row r="4" spans="10:18" x14ac:dyDescent="0.4">
      <c r="K4" t="s">
        <v>164</v>
      </c>
    </row>
    <row r="5" spans="10:18" x14ac:dyDescent="0.4">
      <c r="J5" s="56"/>
      <c r="K5" s="64" t="s">
        <v>152</v>
      </c>
      <c r="L5" s="63"/>
      <c r="M5" s="63"/>
      <c r="N5" s="63"/>
      <c r="O5" t="s">
        <v>178</v>
      </c>
    </row>
    <row r="6" spans="10:18" x14ac:dyDescent="0.4">
      <c r="K6" t="s">
        <v>150</v>
      </c>
    </row>
    <row r="7" spans="10:18" x14ac:dyDescent="0.4">
      <c r="K7" t="s">
        <v>151</v>
      </c>
    </row>
    <row r="9" spans="10:18" x14ac:dyDescent="0.4">
      <c r="K9" t="s">
        <v>154</v>
      </c>
    </row>
    <row r="10" spans="10:18" x14ac:dyDescent="0.4">
      <c r="K10" t="s">
        <v>179</v>
      </c>
    </row>
    <row r="11" spans="10:18" x14ac:dyDescent="0.4">
      <c r="K11" t="s">
        <v>155</v>
      </c>
      <c r="M11" t="s">
        <v>169</v>
      </c>
    </row>
    <row r="12" spans="10:18" x14ac:dyDescent="0.4">
      <c r="K12" t="s">
        <v>153</v>
      </c>
      <c r="M12" t="s">
        <v>162</v>
      </c>
    </row>
    <row r="13" spans="10:18" x14ac:dyDescent="0.4">
      <c r="K13" t="s">
        <v>156</v>
      </c>
      <c r="M13" t="s">
        <v>160</v>
      </c>
    </row>
    <row r="14" spans="10:18" x14ac:dyDescent="0.4">
      <c r="K14" t="s">
        <v>157</v>
      </c>
      <c r="M14" t="s">
        <v>161</v>
      </c>
    </row>
    <row r="15" spans="10:18" x14ac:dyDescent="0.4">
      <c r="K15" t="s">
        <v>158</v>
      </c>
      <c r="M15" t="s">
        <v>168</v>
      </c>
      <c r="R15" t="s">
        <v>166</v>
      </c>
    </row>
    <row r="16" spans="10:18" x14ac:dyDescent="0.4">
      <c r="K16" t="s">
        <v>163</v>
      </c>
      <c r="M16" t="s">
        <v>159</v>
      </c>
      <c r="R16" t="s">
        <v>167</v>
      </c>
    </row>
    <row r="17" spans="18:21" x14ac:dyDescent="0.4">
      <c r="R17" s="60" t="s">
        <v>170</v>
      </c>
      <c r="S17" s="61"/>
      <c r="T17" s="61"/>
      <c r="U17" s="61"/>
    </row>
    <row r="18" spans="18:21" x14ac:dyDescent="0.4">
      <c r="R18" t="s">
        <v>172</v>
      </c>
    </row>
    <row r="19" spans="18:21" x14ac:dyDescent="0.4">
      <c r="R19" s="60" t="s">
        <v>186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6B54-B7E5-45D9-BA65-BE966CA43913}">
  <dimension ref="B7:O39"/>
  <sheetViews>
    <sheetView workbookViewId="0">
      <selection activeCell="B18" sqref="B18"/>
    </sheetView>
  </sheetViews>
  <sheetFormatPr defaultRowHeight="17.399999999999999" x14ac:dyDescent="0.4"/>
  <cols>
    <col min="2" max="2" width="85.3984375" customWidth="1"/>
    <col min="3" max="3" width="17.59765625" customWidth="1"/>
    <col min="4" max="4" width="9" bestFit="1" customWidth="1"/>
    <col min="5" max="5" width="11.8984375" bestFit="1" customWidth="1"/>
    <col min="6" max="6" width="11.8984375" customWidth="1"/>
    <col min="8" max="8" width="20.796875" bestFit="1" customWidth="1"/>
    <col min="9" max="9" width="16.59765625" customWidth="1"/>
    <col min="11" max="11" width="9.59765625" bestFit="1" customWidth="1"/>
  </cols>
  <sheetData>
    <row r="7" spans="2:15" x14ac:dyDescent="0.4">
      <c r="C7" t="s">
        <v>197</v>
      </c>
    </row>
    <row r="8" spans="2:15" x14ac:dyDescent="0.4">
      <c r="C8" t="s">
        <v>198</v>
      </c>
    </row>
    <row r="10" spans="2:15" x14ac:dyDescent="0.4">
      <c r="B10" t="s">
        <v>192</v>
      </c>
      <c r="C10" t="s">
        <v>188</v>
      </c>
    </row>
    <row r="11" spans="2:15" x14ac:dyDescent="0.4">
      <c r="C11" s="90">
        <v>40000000</v>
      </c>
      <c r="H11" s="95" t="s">
        <v>193</v>
      </c>
      <c r="I11" s="95" t="s">
        <v>196</v>
      </c>
    </row>
    <row r="12" spans="2:15" x14ac:dyDescent="0.4">
      <c r="C12" s="90"/>
      <c r="D12" s="104" t="s">
        <v>189</v>
      </c>
      <c r="E12" s="104"/>
      <c r="F12" s="10"/>
      <c r="K12" s="97">
        <v>1</v>
      </c>
      <c r="L12" s="97">
        <v>0.9</v>
      </c>
      <c r="M12" s="97">
        <v>0.1</v>
      </c>
      <c r="N12" s="97"/>
      <c r="O12" s="97">
        <v>0</v>
      </c>
    </row>
    <row r="13" spans="2:15" x14ac:dyDescent="0.4">
      <c r="C13" t="s">
        <v>187</v>
      </c>
      <c r="D13" t="s">
        <v>190</v>
      </c>
      <c r="E13" t="s">
        <v>191</v>
      </c>
      <c r="H13" t="s">
        <v>194</v>
      </c>
      <c r="I13" t="s">
        <v>195</v>
      </c>
      <c r="K13">
        <v>1</v>
      </c>
      <c r="L13">
        <v>0.9</v>
      </c>
      <c r="M13">
        <v>0.1</v>
      </c>
      <c r="O13">
        <v>0</v>
      </c>
    </row>
    <row r="14" spans="2:15" x14ac:dyDescent="0.4">
      <c r="C14" s="91">
        <v>30000</v>
      </c>
      <c r="D14" s="92">
        <f>$C$11/C14</f>
        <v>1333.3333333333333</v>
      </c>
      <c r="E14" s="93" t="str">
        <f>DEC2HEX(D14,4)</f>
        <v>0535</v>
      </c>
      <c r="F14" s="93"/>
      <c r="H14" s="94">
        <f>D14-20</f>
        <v>1313.3333333333333</v>
      </c>
      <c r="I14" s="96">
        <f>H14/2</f>
        <v>656.66666666666663</v>
      </c>
      <c r="J14" s="94"/>
      <c r="K14" s="96">
        <f>$I14+$K$13*$I14</f>
        <v>1313.3333333333333</v>
      </c>
      <c r="L14" s="96">
        <f>$I14+$L$13*$I14</f>
        <v>1247.6666666666665</v>
      </c>
      <c r="M14" s="96">
        <f>$I14+$M$13*$I14</f>
        <v>722.33333333333326</v>
      </c>
      <c r="N14" s="96"/>
      <c r="O14" s="96">
        <f>$I14+$O$13*$I14</f>
        <v>656.66666666666663</v>
      </c>
    </row>
    <row r="15" spans="2:15" x14ac:dyDescent="0.4">
      <c r="C15" s="91">
        <v>29000</v>
      </c>
      <c r="D15" s="92">
        <f t="shared" ref="D15:D39" si="0">$C$11/C15</f>
        <v>1379.3103448275863</v>
      </c>
      <c r="E15" s="93" t="str">
        <f t="shared" ref="E15:E39" si="1">DEC2HEX(D15,4)</f>
        <v>0563</v>
      </c>
      <c r="F15" s="93"/>
      <c r="H15" s="94">
        <f t="shared" ref="H15:H39" si="2">D15-20</f>
        <v>1359.3103448275863</v>
      </c>
      <c r="I15" s="96">
        <f t="shared" ref="I15:I39" si="3">H15/2</f>
        <v>679.65517241379314</v>
      </c>
      <c r="J15" s="94"/>
      <c r="K15" s="96">
        <f t="shared" ref="K15:K39" si="4">$I15+$K$13*$I15</f>
        <v>1359.3103448275863</v>
      </c>
      <c r="L15" s="96">
        <f t="shared" ref="L15:L39" si="5">$I15+$L$13*$I15</f>
        <v>1291.344827586207</v>
      </c>
      <c r="M15" s="96">
        <f t="shared" ref="M15:M39" si="6">$I15+$M$13*$I15</f>
        <v>747.62068965517244</v>
      </c>
      <c r="N15" s="96"/>
      <c r="O15" s="96">
        <f t="shared" ref="O15:O39" si="7">$I15+$O$13*$I15</f>
        <v>679.65517241379314</v>
      </c>
    </row>
    <row r="16" spans="2:15" x14ac:dyDescent="0.4">
      <c r="C16" s="91">
        <v>28000</v>
      </c>
      <c r="D16" s="92">
        <f t="shared" si="0"/>
        <v>1428.5714285714287</v>
      </c>
      <c r="E16" s="93" t="str">
        <f t="shared" si="1"/>
        <v>0594</v>
      </c>
      <c r="F16" s="93"/>
      <c r="H16" s="94">
        <f t="shared" si="2"/>
        <v>1408.5714285714287</v>
      </c>
      <c r="I16" s="96">
        <f t="shared" si="3"/>
        <v>704.28571428571433</v>
      </c>
      <c r="J16" s="94"/>
      <c r="K16" s="96">
        <f t="shared" si="4"/>
        <v>1408.5714285714287</v>
      </c>
      <c r="L16" s="96">
        <f t="shared" si="5"/>
        <v>1338.1428571428573</v>
      </c>
      <c r="M16" s="96">
        <f t="shared" si="6"/>
        <v>774.71428571428578</v>
      </c>
      <c r="N16" s="96"/>
      <c r="O16" s="96">
        <f t="shared" si="7"/>
        <v>704.28571428571433</v>
      </c>
    </row>
    <row r="17" spans="3:15" x14ac:dyDescent="0.4">
      <c r="C17" s="91">
        <v>27000</v>
      </c>
      <c r="D17" s="92">
        <f t="shared" si="0"/>
        <v>1481.4814814814815</v>
      </c>
      <c r="E17" s="93" t="str">
        <f t="shared" si="1"/>
        <v>05C9</v>
      </c>
      <c r="F17" s="93"/>
      <c r="H17" s="94">
        <f t="shared" si="2"/>
        <v>1461.4814814814815</v>
      </c>
      <c r="I17" s="96">
        <f t="shared" si="3"/>
        <v>730.74074074074076</v>
      </c>
      <c r="J17" s="94"/>
      <c r="K17" s="96">
        <f t="shared" si="4"/>
        <v>1461.4814814814815</v>
      </c>
      <c r="L17" s="96">
        <f t="shared" si="5"/>
        <v>1388.4074074074074</v>
      </c>
      <c r="M17" s="96">
        <f t="shared" si="6"/>
        <v>803.81481481481478</v>
      </c>
      <c r="N17" s="96"/>
      <c r="O17" s="96">
        <f t="shared" si="7"/>
        <v>730.74074074074076</v>
      </c>
    </row>
    <row r="18" spans="3:15" x14ac:dyDescent="0.4">
      <c r="C18" s="91">
        <v>26000</v>
      </c>
      <c r="D18" s="92">
        <f t="shared" si="0"/>
        <v>1538.4615384615386</v>
      </c>
      <c r="E18" s="93" t="str">
        <f t="shared" si="1"/>
        <v>0602</v>
      </c>
      <c r="F18" s="93"/>
      <c r="H18" s="94">
        <f t="shared" si="2"/>
        <v>1518.4615384615386</v>
      </c>
      <c r="I18" s="96">
        <f t="shared" si="3"/>
        <v>759.23076923076928</v>
      </c>
      <c r="J18" s="94"/>
      <c r="K18" s="96">
        <f t="shared" si="4"/>
        <v>1518.4615384615386</v>
      </c>
      <c r="L18" s="96">
        <f t="shared" si="5"/>
        <v>1442.5384615384617</v>
      </c>
      <c r="M18" s="96">
        <f t="shared" si="6"/>
        <v>835.15384615384619</v>
      </c>
      <c r="N18" s="96"/>
      <c r="O18" s="96">
        <f t="shared" si="7"/>
        <v>759.23076923076928</v>
      </c>
    </row>
    <row r="19" spans="3:15" x14ac:dyDescent="0.4">
      <c r="C19" s="91">
        <v>25000</v>
      </c>
      <c r="D19" s="92">
        <f t="shared" si="0"/>
        <v>1600</v>
      </c>
      <c r="E19" s="93" t="str">
        <f t="shared" si="1"/>
        <v>0640</v>
      </c>
      <c r="F19" s="93"/>
      <c r="H19" s="94">
        <f t="shared" si="2"/>
        <v>1580</v>
      </c>
      <c r="I19" s="96">
        <f t="shared" si="3"/>
        <v>790</v>
      </c>
      <c r="J19" s="94"/>
      <c r="K19" s="96">
        <f t="shared" si="4"/>
        <v>1580</v>
      </c>
      <c r="L19" s="96">
        <f t="shared" si="5"/>
        <v>1501</v>
      </c>
      <c r="M19" s="96">
        <f t="shared" si="6"/>
        <v>869</v>
      </c>
      <c r="N19" s="96"/>
      <c r="O19" s="96">
        <f t="shared" si="7"/>
        <v>790</v>
      </c>
    </row>
    <row r="20" spans="3:15" x14ac:dyDescent="0.4">
      <c r="C20" s="91">
        <v>24000</v>
      </c>
      <c r="D20" s="92">
        <f t="shared" si="0"/>
        <v>1666.6666666666667</v>
      </c>
      <c r="E20" s="93" t="str">
        <f t="shared" si="1"/>
        <v>0682</v>
      </c>
      <c r="F20" s="93"/>
      <c r="H20" s="94">
        <f t="shared" si="2"/>
        <v>1646.6666666666667</v>
      </c>
      <c r="I20" s="96">
        <f t="shared" si="3"/>
        <v>823.33333333333337</v>
      </c>
      <c r="J20" s="94"/>
      <c r="K20" s="96">
        <f t="shared" si="4"/>
        <v>1646.6666666666667</v>
      </c>
      <c r="L20" s="96">
        <f t="shared" si="5"/>
        <v>1564.3333333333335</v>
      </c>
      <c r="M20" s="96">
        <f t="shared" si="6"/>
        <v>905.66666666666674</v>
      </c>
      <c r="N20" s="96"/>
      <c r="O20" s="96">
        <f t="shared" si="7"/>
        <v>823.33333333333337</v>
      </c>
    </row>
    <row r="21" spans="3:15" x14ac:dyDescent="0.4">
      <c r="C21" s="91">
        <v>23000</v>
      </c>
      <c r="D21" s="92">
        <f t="shared" si="0"/>
        <v>1739.1304347826087</v>
      </c>
      <c r="E21" s="93" t="str">
        <f t="shared" si="1"/>
        <v>06CB</v>
      </c>
      <c r="F21" s="93"/>
      <c r="H21" s="94">
        <f t="shared" si="2"/>
        <v>1719.1304347826087</v>
      </c>
      <c r="I21" s="96">
        <f t="shared" si="3"/>
        <v>859.56521739130437</v>
      </c>
      <c r="J21" s="94"/>
      <c r="K21" s="96">
        <f t="shared" si="4"/>
        <v>1719.1304347826087</v>
      </c>
      <c r="L21" s="96">
        <f t="shared" si="5"/>
        <v>1633.1739130434785</v>
      </c>
      <c r="M21" s="96">
        <f t="shared" si="6"/>
        <v>945.52173913043475</v>
      </c>
      <c r="N21" s="96"/>
      <c r="O21" s="96">
        <f t="shared" si="7"/>
        <v>859.56521739130437</v>
      </c>
    </row>
    <row r="22" spans="3:15" x14ac:dyDescent="0.4">
      <c r="C22" s="91">
        <v>22000</v>
      </c>
      <c r="D22" s="92">
        <f t="shared" si="0"/>
        <v>1818.1818181818182</v>
      </c>
      <c r="E22" s="93" t="str">
        <f t="shared" si="1"/>
        <v>071A</v>
      </c>
      <c r="F22" s="93"/>
      <c r="H22" s="94">
        <f t="shared" si="2"/>
        <v>1798.1818181818182</v>
      </c>
      <c r="I22" s="96">
        <f t="shared" si="3"/>
        <v>899.09090909090912</v>
      </c>
      <c r="J22" s="94"/>
      <c r="K22" s="96">
        <f t="shared" si="4"/>
        <v>1798.1818181818182</v>
      </c>
      <c r="L22" s="96">
        <f t="shared" si="5"/>
        <v>1708.2727272727275</v>
      </c>
      <c r="M22" s="96">
        <f t="shared" si="6"/>
        <v>989</v>
      </c>
      <c r="N22" s="96"/>
      <c r="O22" s="96">
        <f t="shared" si="7"/>
        <v>899.09090909090912</v>
      </c>
    </row>
    <row r="23" spans="3:15" x14ac:dyDescent="0.4">
      <c r="C23" s="91">
        <v>21000</v>
      </c>
      <c r="D23" s="92">
        <f t="shared" si="0"/>
        <v>1904.7619047619048</v>
      </c>
      <c r="E23" s="93" t="str">
        <f t="shared" si="1"/>
        <v>0770</v>
      </c>
      <c r="F23" s="93"/>
      <c r="H23" s="94">
        <f t="shared" si="2"/>
        <v>1884.7619047619048</v>
      </c>
      <c r="I23" s="96">
        <f t="shared" si="3"/>
        <v>942.38095238095241</v>
      </c>
      <c r="J23" s="94"/>
      <c r="K23" s="96">
        <f t="shared" si="4"/>
        <v>1884.7619047619048</v>
      </c>
      <c r="L23" s="96">
        <f t="shared" si="5"/>
        <v>1790.5238095238096</v>
      </c>
      <c r="M23" s="96">
        <f t="shared" si="6"/>
        <v>1036.6190476190477</v>
      </c>
      <c r="N23" s="96"/>
      <c r="O23" s="96">
        <f t="shared" si="7"/>
        <v>942.38095238095241</v>
      </c>
    </row>
    <row r="24" spans="3:15" x14ac:dyDescent="0.4">
      <c r="C24" s="91">
        <v>20000</v>
      </c>
      <c r="D24" s="92">
        <f t="shared" si="0"/>
        <v>2000</v>
      </c>
      <c r="E24" s="93" t="str">
        <f t="shared" si="1"/>
        <v>07D0</v>
      </c>
      <c r="F24" s="93"/>
      <c r="H24" s="94">
        <f t="shared" si="2"/>
        <v>1980</v>
      </c>
      <c r="I24" s="96">
        <f t="shared" si="3"/>
        <v>990</v>
      </c>
      <c r="J24" s="94"/>
      <c r="K24" s="96">
        <f t="shared" si="4"/>
        <v>1980</v>
      </c>
      <c r="L24" s="96">
        <f t="shared" si="5"/>
        <v>1881</v>
      </c>
      <c r="M24" s="96">
        <f t="shared" si="6"/>
        <v>1089</v>
      </c>
      <c r="N24" s="96"/>
      <c r="O24" s="96">
        <f t="shared" si="7"/>
        <v>990</v>
      </c>
    </row>
    <row r="25" spans="3:15" x14ac:dyDescent="0.4">
      <c r="C25" s="91">
        <v>19000</v>
      </c>
      <c r="D25" s="92">
        <f t="shared" si="0"/>
        <v>2105.2631578947367</v>
      </c>
      <c r="E25" s="93" t="str">
        <f t="shared" si="1"/>
        <v>0839</v>
      </c>
      <c r="F25" s="93"/>
      <c r="H25" s="94">
        <f t="shared" si="2"/>
        <v>2085.2631578947367</v>
      </c>
      <c r="I25" s="96">
        <f t="shared" si="3"/>
        <v>1042.6315789473683</v>
      </c>
      <c r="J25" s="94"/>
      <c r="K25" s="96">
        <f t="shared" si="4"/>
        <v>2085.2631578947367</v>
      </c>
      <c r="L25" s="96">
        <f t="shared" si="5"/>
        <v>1981</v>
      </c>
      <c r="M25" s="96">
        <f t="shared" si="6"/>
        <v>1146.8947368421052</v>
      </c>
      <c r="N25" s="96"/>
      <c r="O25" s="96">
        <f t="shared" si="7"/>
        <v>1042.6315789473683</v>
      </c>
    </row>
    <row r="26" spans="3:15" x14ac:dyDescent="0.4">
      <c r="C26" s="91">
        <v>18000</v>
      </c>
      <c r="D26" s="92">
        <f t="shared" si="0"/>
        <v>2222.2222222222222</v>
      </c>
      <c r="E26" s="93" t="str">
        <f t="shared" si="1"/>
        <v>08AE</v>
      </c>
      <c r="F26" s="93"/>
      <c r="H26" s="94">
        <f t="shared" si="2"/>
        <v>2202.2222222222222</v>
      </c>
      <c r="I26" s="96">
        <f t="shared" si="3"/>
        <v>1101.1111111111111</v>
      </c>
      <c r="J26" s="94"/>
      <c r="K26" s="96">
        <f t="shared" si="4"/>
        <v>2202.2222222222222</v>
      </c>
      <c r="L26" s="96">
        <f t="shared" si="5"/>
        <v>2092.1111111111113</v>
      </c>
      <c r="M26" s="96">
        <f t="shared" si="6"/>
        <v>1211.2222222222222</v>
      </c>
      <c r="N26" s="96"/>
      <c r="O26" s="96">
        <f t="shared" si="7"/>
        <v>1101.1111111111111</v>
      </c>
    </row>
    <row r="27" spans="3:15" x14ac:dyDescent="0.4">
      <c r="C27" s="91">
        <v>17000</v>
      </c>
      <c r="D27" s="92">
        <f t="shared" si="0"/>
        <v>2352.9411764705883</v>
      </c>
      <c r="E27" s="93" t="str">
        <f t="shared" si="1"/>
        <v>0930</v>
      </c>
      <c r="F27" s="93"/>
      <c r="H27" s="94">
        <f t="shared" si="2"/>
        <v>2332.9411764705883</v>
      </c>
      <c r="I27" s="96">
        <f t="shared" si="3"/>
        <v>1166.4705882352941</v>
      </c>
      <c r="J27" s="94"/>
      <c r="K27" s="96">
        <f t="shared" si="4"/>
        <v>2332.9411764705883</v>
      </c>
      <c r="L27" s="96">
        <f t="shared" si="5"/>
        <v>2216.294117647059</v>
      </c>
      <c r="M27" s="96">
        <f t="shared" si="6"/>
        <v>1283.1176470588236</v>
      </c>
      <c r="N27" s="96"/>
      <c r="O27" s="96">
        <f t="shared" si="7"/>
        <v>1166.4705882352941</v>
      </c>
    </row>
    <row r="28" spans="3:15" x14ac:dyDescent="0.4">
      <c r="C28" s="91">
        <v>16000</v>
      </c>
      <c r="D28" s="92">
        <f t="shared" si="0"/>
        <v>2500</v>
      </c>
      <c r="E28" s="93" t="str">
        <f t="shared" si="1"/>
        <v>09C4</v>
      </c>
      <c r="F28" s="93"/>
      <c r="H28" s="94">
        <f t="shared" si="2"/>
        <v>2480</v>
      </c>
      <c r="I28" s="96">
        <f t="shared" si="3"/>
        <v>1240</v>
      </c>
      <c r="J28" s="94"/>
      <c r="K28" s="96">
        <f t="shared" si="4"/>
        <v>2480</v>
      </c>
      <c r="L28" s="96">
        <f t="shared" si="5"/>
        <v>2356</v>
      </c>
      <c r="M28" s="96">
        <f t="shared" si="6"/>
        <v>1364</v>
      </c>
      <c r="N28" s="96"/>
      <c r="O28" s="96">
        <f t="shared" si="7"/>
        <v>1240</v>
      </c>
    </row>
    <row r="29" spans="3:15" x14ac:dyDescent="0.4">
      <c r="C29" s="91">
        <v>15000</v>
      </c>
      <c r="D29" s="92">
        <f t="shared" si="0"/>
        <v>2666.6666666666665</v>
      </c>
      <c r="E29" s="93" t="str">
        <f t="shared" si="1"/>
        <v>0A6A</v>
      </c>
      <c r="F29" s="93"/>
      <c r="H29" s="94">
        <f t="shared" si="2"/>
        <v>2646.6666666666665</v>
      </c>
      <c r="I29" s="96">
        <f t="shared" si="3"/>
        <v>1323.3333333333333</v>
      </c>
      <c r="J29" s="94"/>
      <c r="K29" s="96">
        <f t="shared" si="4"/>
        <v>2646.6666666666665</v>
      </c>
      <c r="L29" s="96">
        <f t="shared" si="5"/>
        <v>2514.333333333333</v>
      </c>
      <c r="M29" s="96">
        <f t="shared" si="6"/>
        <v>1455.6666666666665</v>
      </c>
      <c r="N29" s="96"/>
      <c r="O29" s="96">
        <f t="shared" si="7"/>
        <v>1323.3333333333333</v>
      </c>
    </row>
    <row r="30" spans="3:15" x14ac:dyDescent="0.4">
      <c r="C30" s="91">
        <v>14000</v>
      </c>
      <c r="D30" s="92">
        <f t="shared" si="0"/>
        <v>2857.1428571428573</v>
      </c>
      <c r="E30" s="93" t="str">
        <f t="shared" si="1"/>
        <v>0B29</v>
      </c>
      <c r="F30" s="93"/>
      <c r="H30" s="94">
        <f t="shared" si="2"/>
        <v>2837.1428571428573</v>
      </c>
      <c r="I30" s="96">
        <f t="shared" si="3"/>
        <v>1418.5714285714287</v>
      </c>
      <c r="J30" s="94"/>
      <c r="K30" s="96">
        <f t="shared" si="4"/>
        <v>2837.1428571428573</v>
      </c>
      <c r="L30" s="96">
        <f t="shared" si="5"/>
        <v>2695.2857142857147</v>
      </c>
      <c r="M30" s="96">
        <f t="shared" si="6"/>
        <v>1560.4285714285716</v>
      </c>
      <c r="N30" s="96"/>
      <c r="O30" s="96">
        <f t="shared" si="7"/>
        <v>1418.5714285714287</v>
      </c>
    </row>
    <row r="31" spans="3:15" x14ac:dyDescent="0.4">
      <c r="C31" s="91">
        <v>13000</v>
      </c>
      <c r="D31" s="92">
        <f t="shared" si="0"/>
        <v>3076.9230769230771</v>
      </c>
      <c r="E31" s="93" t="str">
        <f t="shared" si="1"/>
        <v>0C04</v>
      </c>
      <c r="F31" s="93"/>
      <c r="H31" s="94">
        <f t="shared" si="2"/>
        <v>3056.9230769230771</v>
      </c>
      <c r="I31" s="96">
        <f t="shared" si="3"/>
        <v>1528.4615384615386</v>
      </c>
      <c r="J31" s="94"/>
      <c r="K31" s="96">
        <f t="shared" si="4"/>
        <v>3056.9230769230771</v>
      </c>
      <c r="L31" s="96">
        <f t="shared" si="5"/>
        <v>2904.0769230769233</v>
      </c>
      <c r="M31" s="96">
        <f t="shared" si="6"/>
        <v>1681.3076923076924</v>
      </c>
      <c r="N31" s="96"/>
      <c r="O31" s="96">
        <f t="shared" si="7"/>
        <v>1528.4615384615386</v>
      </c>
    </row>
    <row r="32" spans="3:15" x14ac:dyDescent="0.4">
      <c r="C32" s="91">
        <v>12000</v>
      </c>
      <c r="D32" s="92">
        <f t="shared" si="0"/>
        <v>3333.3333333333335</v>
      </c>
      <c r="E32" s="93" t="str">
        <f t="shared" si="1"/>
        <v>0D05</v>
      </c>
      <c r="F32" s="93"/>
      <c r="H32" s="94">
        <f t="shared" si="2"/>
        <v>3313.3333333333335</v>
      </c>
      <c r="I32" s="96">
        <f t="shared" si="3"/>
        <v>1656.6666666666667</v>
      </c>
      <c r="J32" s="94"/>
      <c r="K32" s="96">
        <f t="shared" si="4"/>
        <v>3313.3333333333335</v>
      </c>
      <c r="L32" s="96">
        <f t="shared" si="5"/>
        <v>3147.666666666667</v>
      </c>
      <c r="M32" s="96">
        <f t="shared" si="6"/>
        <v>1822.3333333333335</v>
      </c>
      <c r="N32" s="96"/>
      <c r="O32" s="96">
        <f t="shared" si="7"/>
        <v>1656.6666666666667</v>
      </c>
    </row>
    <row r="33" spans="3:15" x14ac:dyDescent="0.4">
      <c r="C33" s="91">
        <v>11000</v>
      </c>
      <c r="D33" s="92">
        <f t="shared" si="0"/>
        <v>3636.3636363636365</v>
      </c>
      <c r="E33" s="93" t="str">
        <f t="shared" si="1"/>
        <v>0E34</v>
      </c>
      <c r="F33" s="93"/>
      <c r="H33" s="94">
        <f t="shared" si="2"/>
        <v>3616.3636363636365</v>
      </c>
      <c r="I33" s="96">
        <f t="shared" si="3"/>
        <v>1808.1818181818182</v>
      </c>
      <c r="J33" s="94"/>
      <c r="K33" s="96">
        <f t="shared" si="4"/>
        <v>3616.3636363636365</v>
      </c>
      <c r="L33" s="96">
        <f t="shared" si="5"/>
        <v>3435.545454545455</v>
      </c>
      <c r="M33" s="96">
        <f t="shared" si="6"/>
        <v>1989</v>
      </c>
      <c r="N33" s="96"/>
      <c r="O33" s="96">
        <f t="shared" si="7"/>
        <v>1808.1818181818182</v>
      </c>
    </row>
    <row r="34" spans="3:15" x14ac:dyDescent="0.4">
      <c r="C34" s="91">
        <v>10000</v>
      </c>
      <c r="D34" s="92">
        <f t="shared" si="0"/>
        <v>4000</v>
      </c>
      <c r="E34" s="93" t="str">
        <f t="shared" si="1"/>
        <v>0FA0</v>
      </c>
      <c r="F34" s="93"/>
      <c r="H34" s="94">
        <f t="shared" si="2"/>
        <v>3980</v>
      </c>
      <c r="I34" s="96">
        <f t="shared" si="3"/>
        <v>1990</v>
      </c>
      <c r="J34" s="94"/>
      <c r="K34" s="96">
        <f t="shared" si="4"/>
        <v>3980</v>
      </c>
      <c r="L34" s="96">
        <f t="shared" si="5"/>
        <v>3781</v>
      </c>
      <c r="M34" s="96">
        <f t="shared" si="6"/>
        <v>2189</v>
      </c>
      <c r="N34" s="96"/>
      <c r="O34" s="96">
        <f t="shared" si="7"/>
        <v>1990</v>
      </c>
    </row>
    <row r="35" spans="3:15" x14ac:dyDescent="0.4">
      <c r="C35" s="91">
        <v>9000</v>
      </c>
      <c r="D35" s="92">
        <f t="shared" si="0"/>
        <v>4444.4444444444443</v>
      </c>
      <c r="E35" s="93" t="str">
        <f t="shared" si="1"/>
        <v>115C</v>
      </c>
      <c r="F35" s="93"/>
      <c r="H35" s="94">
        <f t="shared" si="2"/>
        <v>4424.4444444444443</v>
      </c>
      <c r="I35" s="96">
        <f t="shared" si="3"/>
        <v>2212.2222222222222</v>
      </c>
      <c r="J35" s="94"/>
      <c r="K35" s="96">
        <f t="shared" si="4"/>
        <v>4424.4444444444443</v>
      </c>
      <c r="L35" s="96">
        <f t="shared" si="5"/>
        <v>4203.2222222222226</v>
      </c>
      <c r="M35" s="96">
        <f t="shared" si="6"/>
        <v>2433.4444444444443</v>
      </c>
      <c r="N35" s="96"/>
      <c r="O35" s="96">
        <f t="shared" si="7"/>
        <v>2212.2222222222222</v>
      </c>
    </row>
    <row r="36" spans="3:15" x14ac:dyDescent="0.4">
      <c r="C36" s="91">
        <v>8000</v>
      </c>
      <c r="D36" s="92">
        <f t="shared" si="0"/>
        <v>5000</v>
      </c>
      <c r="E36" s="93" t="str">
        <f t="shared" si="1"/>
        <v>1388</v>
      </c>
      <c r="F36" s="93"/>
      <c r="H36" s="94">
        <f t="shared" si="2"/>
        <v>4980</v>
      </c>
      <c r="I36" s="96">
        <f t="shared" si="3"/>
        <v>2490</v>
      </c>
      <c r="J36" s="94"/>
      <c r="K36" s="96">
        <f t="shared" si="4"/>
        <v>4980</v>
      </c>
      <c r="L36" s="96">
        <f t="shared" si="5"/>
        <v>4731</v>
      </c>
      <c r="M36" s="96">
        <f t="shared" si="6"/>
        <v>2739</v>
      </c>
      <c r="N36" s="96"/>
      <c r="O36" s="96">
        <f t="shared" si="7"/>
        <v>2490</v>
      </c>
    </row>
    <row r="37" spans="3:15" x14ac:dyDescent="0.4">
      <c r="C37" s="91">
        <v>7000</v>
      </c>
      <c r="D37" s="92">
        <f t="shared" si="0"/>
        <v>5714.2857142857147</v>
      </c>
      <c r="E37" s="93" t="str">
        <f t="shared" si="1"/>
        <v>1652</v>
      </c>
      <c r="F37" s="93"/>
      <c r="H37" s="94">
        <f t="shared" si="2"/>
        <v>5694.2857142857147</v>
      </c>
      <c r="I37" s="96">
        <f t="shared" si="3"/>
        <v>2847.1428571428573</v>
      </c>
      <c r="J37" s="94"/>
      <c r="K37" s="96">
        <f t="shared" si="4"/>
        <v>5694.2857142857147</v>
      </c>
      <c r="L37" s="96">
        <f t="shared" si="5"/>
        <v>5409.5714285714294</v>
      </c>
      <c r="M37" s="96">
        <f t="shared" si="6"/>
        <v>3131.8571428571431</v>
      </c>
      <c r="N37" s="96"/>
      <c r="O37" s="96">
        <f t="shared" si="7"/>
        <v>2847.1428571428573</v>
      </c>
    </row>
    <row r="38" spans="3:15" x14ac:dyDescent="0.4">
      <c r="C38" s="91">
        <v>6000</v>
      </c>
      <c r="D38" s="92">
        <f t="shared" si="0"/>
        <v>6666.666666666667</v>
      </c>
      <c r="E38" s="93" t="str">
        <f t="shared" si="1"/>
        <v>1A0A</v>
      </c>
      <c r="F38" s="93"/>
      <c r="H38" s="94">
        <f t="shared" si="2"/>
        <v>6646.666666666667</v>
      </c>
      <c r="I38" s="96">
        <f t="shared" si="3"/>
        <v>3323.3333333333335</v>
      </c>
      <c r="J38" s="94"/>
      <c r="K38" s="96">
        <f t="shared" si="4"/>
        <v>6646.666666666667</v>
      </c>
      <c r="L38" s="96">
        <f t="shared" si="5"/>
        <v>6314.3333333333339</v>
      </c>
      <c r="M38" s="96">
        <f t="shared" si="6"/>
        <v>3655.666666666667</v>
      </c>
      <c r="N38" s="96"/>
      <c r="O38" s="96">
        <f t="shared" si="7"/>
        <v>3323.3333333333335</v>
      </c>
    </row>
    <row r="39" spans="3:15" x14ac:dyDescent="0.4">
      <c r="C39" s="91">
        <v>5000</v>
      </c>
      <c r="D39" s="92">
        <f t="shared" si="0"/>
        <v>8000</v>
      </c>
      <c r="E39" s="93" t="str">
        <f t="shared" si="1"/>
        <v>1F40</v>
      </c>
      <c r="F39" s="93"/>
      <c r="H39" s="94">
        <f t="shared" si="2"/>
        <v>7980</v>
      </c>
      <c r="I39" s="96">
        <f t="shared" si="3"/>
        <v>3990</v>
      </c>
      <c r="J39" s="94"/>
      <c r="K39" s="96">
        <f t="shared" si="4"/>
        <v>7980</v>
      </c>
      <c r="L39" s="96">
        <f t="shared" si="5"/>
        <v>7581</v>
      </c>
      <c r="M39" s="96">
        <f t="shared" si="6"/>
        <v>4389</v>
      </c>
      <c r="N39" s="96"/>
      <c r="O39" s="96">
        <f t="shared" si="7"/>
        <v>3990</v>
      </c>
    </row>
  </sheetData>
  <mergeCells count="1">
    <mergeCell ref="D12:E1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56CF-1113-4850-A779-D0A0EA9D8E2E}">
  <dimension ref="C19:C21"/>
  <sheetViews>
    <sheetView zoomScale="55" zoomScaleNormal="55" workbookViewId="0">
      <selection activeCell="Z39" sqref="Z39"/>
    </sheetView>
  </sheetViews>
  <sheetFormatPr defaultRowHeight="17.399999999999999" x14ac:dyDescent="0.4"/>
  <sheetData>
    <row r="19" spans="3:3" x14ac:dyDescent="0.4">
      <c r="C19" t="s">
        <v>202</v>
      </c>
    </row>
    <row r="20" spans="3:3" x14ac:dyDescent="0.4">
      <c r="C20" t="s">
        <v>204</v>
      </c>
    </row>
    <row r="21" spans="3:3" x14ac:dyDescent="0.4">
      <c r="C21" t="s">
        <v>203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Packet</vt:lpstr>
      <vt:lpstr>UI</vt:lpstr>
      <vt:lpstr>화면수정</vt:lpstr>
      <vt:lpstr>이것저것정보</vt:lpstr>
      <vt:lpstr>문제점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JAERYUNG LEE</dc:creator>
  <cp:lastModifiedBy>JAERYUNG LEE</cp:lastModifiedBy>
  <dcterms:created xsi:type="dcterms:W3CDTF">2023-02-15T09:36:16Z</dcterms:created>
  <dcterms:modified xsi:type="dcterms:W3CDTF">2023-07-23T01:44:29Z</dcterms:modified>
</cp:coreProperties>
</file>