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:\Research -Nov 12-2024\Data 2023\Economic data - Latest - 2025\Corrected files from Amos - all years\Project - Technology\Hi-Tech-Low Tech\"/>
    </mc:Choice>
  </mc:AlternateContent>
  <xr:revisionPtr revIDLastSave="0" documentId="13_ncr:1_{AA5E32C3-CE28-4B1D-AF7F-DC6509E00510}" xr6:coauthVersionLast="47" xr6:coauthVersionMax="47" xr10:uidLastSave="{00000000-0000-0000-0000-000000000000}"/>
  <bookViews>
    <workbookView xWindow="-120" yWindow="-120" windowWidth="24240" windowHeight="13140" tabRatio="561" activeTab="3" xr2:uid="{00000000-000D-0000-FFFF-FFFF00000000}"/>
  </bookViews>
  <sheets>
    <sheet name="GDP" sheetId="1" r:id="rId1"/>
    <sheet name="High-Tech" sheetId="3" r:id="rId2"/>
    <sheet name="Non-Hi-Tech Exports" sheetId="9" r:id="rId3"/>
    <sheet name="Tertiary" sheetId="5" r:id="rId4"/>
    <sheet name="Secondary" sheetId="6" r:id="rId5"/>
    <sheet name="Birth Rate" sheetId="7" r:id="rId6"/>
    <sheet name="Primary" sheetId="8" r:id="rId7"/>
    <sheet name="Reserves" sheetId="10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6" i="8" l="1"/>
  <c r="B142" i="8"/>
  <c r="B125" i="8"/>
  <c r="B123" i="8"/>
  <c r="B86" i="8"/>
  <c r="B80" i="8"/>
  <c r="B75" i="8"/>
  <c r="B51" i="8"/>
  <c r="B43" i="8"/>
  <c r="B42" i="8"/>
  <c r="B25" i="8"/>
  <c r="B9" i="8"/>
  <c r="B87" i="6"/>
  <c r="B86" i="6"/>
  <c r="B85" i="6"/>
  <c r="B37" i="6"/>
</calcChain>
</file>

<file path=xl/sharedStrings.xml><?xml version="1.0" encoding="utf-8"?>
<sst xmlns="http://schemas.openxmlformats.org/spreadsheetml/2006/main" count="1271" uniqueCount="319">
  <si>
    <t>Country Name</t>
  </si>
  <si>
    <t>GDP12</t>
  </si>
  <si>
    <t>GDP1</t>
  </si>
  <si>
    <t>GDP2</t>
  </si>
  <si>
    <t>GDP3</t>
  </si>
  <si>
    <t>GDP4</t>
  </si>
  <si>
    <t>GDP5</t>
  </si>
  <si>
    <t>GDP6</t>
  </si>
  <si>
    <t>GDP7</t>
  </si>
  <si>
    <t>GDP8</t>
  </si>
  <si>
    <t>GDP9</t>
  </si>
  <si>
    <t>GDP10</t>
  </si>
  <si>
    <t>GDP11</t>
  </si>
  <si>
    <t>GDP13</t>
  </si>
  <si>
    <t>GDP14</t>
  </si>
  <si>
    <t>GDP15</t>
  </si>
  <si>
    <t>GDP16</t>
  </si>
  <si>
    <t>GDP17</t>
  </si>
  <si>
    <t>GDP18</t>
  </si>
  <si>
    <t>GDP19</t>
  </si>
  <si>
    <t>GDP20</t>
  </si>
  <si>
    <t>GDP21</t>
  </si>
  <si>
    <t>Min_Cut</t>
  </si>
  <si>
    <t>Max_Cut</t>
  </si>
  <si>
    <t>Afghanistan</t>
  </si>
  <si>
    <t xml:space="preserve">Albania </t>
  </si>
  <si>
    <t xml:space="preserve">Algeria </t>
  </si>
  <si>
    <t>Angola</t>
  </si>
  <si>
    <t xml:space="preserve">Argentina </t>
  </si>
  <si>
    <t xml:space="preserve">Armenia </t>
  </si>
  <si>
    <t xml:space="preserve">Australia </t>
  </si>
  <si>
    <t xml:space="preserve">Austria </t>
  </si>
  <si>
    <t xml:space="preserve">Azerbaijan </t>
  </si>
  <si>
    <t xml:space="preserve">Bahrain </t>
  </si>
  <si>
    <t>Bangladesh</t>
  </si>
  <si>
    <t xml:space="preserve">Belarus </t>
  </si>
  <si>
    <t xml:space="preserve">Belgium </t>
  </si>
  <si>
    <t xml:space="preserve">Benin </t>
  </si>
  <si>
    <t>Bhutan</t>
  </si>
  <si>
    <t xml:space="preserve">Bolivia </t>
  </si>
  <si>
    <t>Botswana</t>
  </si>
  <si>
    <t xml:space="preserve">Brazil </t>
  </si>
  <si>
    <t xml:space="preserve">Bulgaria </t>
  </si>
  <si>
    <t>Burkina Faso</t>
  </si>
  <si>
    <t>Burundi</t>
  </si>
  <si>
    <t xml:space="preserve">Cambodia </t>
  </si>
  <si>
    <t xml:space="preserve">Cameroon </t>
  </si>
  <si>
    <t>Canada</t>
  </si>
  <si>
    <t xml:space="preserve">Central African Republic </t>
  </si>
  <si>
    <t xml:space="preserve">Chad </t>
  </si>
  <si>
    <t xml:space="preserve">Chile </t>
  </si>
  <si>
    <t xml:space="preserve">China </t>
  </si>
  <si>
    <t xml:space="preserve">Colombia </t>
  </si>
  <si>
    <t>Zaire (Congo Kinshasa)</t>
  </si>
  <si>
    <t>Congo 'Brazzaville'</t>
  </si>
  <si>
    <t>Costa Rica</t>
  </si>
  <si>
    <t>Côte d'Ivoire</t>
  </si>
  <si>
    <t xml:space="preserve">Croatia </t>
  </si>
  <si>
    <t>Cuba</t>
  </si>
  <si>
    <t>Cyprus</t>
  </si>
  <si>
    <t xml:space="preserve">Denmark </t>
  </si>
  <si>
    <t>Djibouti</t>
  </si>
  <si>
    <t xml:space="preserve">Dominican Republic </t>
  </si>
  <si>
    <t xml:space="preserve">Ecuador </t>
  </si>
  <si>
    <t xml:space="preserve">Egypt </t>
  </si>
  <si>
    <t>El Salvador</t>
  </si>
  <si>
    <t xml:space="preserve">Estonia </t>
  </si>
  <si>
    <t>Ethiopia and Eritrea</t>
  </si>
  <si>
    <t>Fiji</t>
  </si>
  <si>
    <t xml:space="preserve">Finland </t>
  </si>
  <si>
    <t>France</t>
  </si>
  <si>
    <t>Gabon</t>
  </si>
  <si>
    <t xml:space="preserve">Gambia </t>
  </si>
  <si>
    <t xml:space="preserve">Georgia </t>
  </si>
  <si>
    <t xml:space="preserve">Germany </t>
  </si>
  <si>
    <t>Ghana</t>
  </si>
  <si>
    <t xml:space="preserve">Greece </t>
  </si>
  <si>
    <t>Guatemala</t>
  </si>
  <si>
    <t xml:space="preserve">Guinea </t>
  </si>
  <si>
    <t xml:space="preserve">Guinea Bissau </t>
  </si>
  <si>
    <t>Guyana</t>
  </si>
  <si>
    <t>Haïti</t>
  </si>
  <si>
    <t>Honduras</t>
  </si>
  <si>
    <t>Hong Kong</t>
  </si>
  <si>
    <t xml:space="preserve">Hungary </t>
  </si>
  <si>
    <t xml:space="preserve">India </t>
  </si>
  <si>
    <t>Indonesia (including Timor until 1999)</t>
  </si>
  <si>
    <t>Iran</t>
  </si>
  <si>
    <t xml:space="preserve">Iraq </t>
  </si>
  <si>
    <t xml:space="preserve">Ireland </t>
  </si>
  <si>
    <t xml:space="preserve">Israel </t>
  </si>
  <si>
    <t xml:space="preserve">Italy </t>
  </si>
  <si>
    <t xml:space="preserve">Jamaica </t>
  </si>
  <si>
    <t xml:space="preserve">Japan </t>
  </si>
  <si>
    <t xml:space="preserve">Jordan </t>
  </si>
  <si>
    <t>Kazakhstan</t>
  </si>
  <si>
    <t>Kenya</t>
  </si>
  <si>
    <t xml:space="preserve">South Korea </t>
  </si>
  <si>
    <t xml:space="preserve">Kyrgyzstan </t>
  </si>
  <si>
    <t>Laos</t>
  </si>
  <si>
    <t xml:space="preserve">Latvia </t>
  </si>
  <si>
    <t xml:space="preserve">Lebanon </t>
  </si>
  <si>
    <t>Lesotho</t>
  </si>
  <si>
    <t>Liberia</t>
  </si>
  <si>
    <t xml:space="preserve">Libya </t>
  </si>
  <si>
    <t xml:space="preserve">Lithuania </t>
  </si>
  <si>
    <t xml:space="preserve">Macedonia </t>
  </si>
  <si>
    <t>Madagascar</t>
  </si>
  <si>
    <t>Malawi</t>
  </si>
  <si>
    <t xml:space="preserve">Malaysia </t>
  </si>
  <si>
    <t>Mali</t>
  </si>
  <si>
    <t xml:space="preserve">Mauritania </t>
  </si>
  <si>
    <t xml:space="preserve">Mauritius </t>
  </si>
  <si>
    <t xml:space="preserve">Mexico </t>
  </si>
  <si>
    <t xml:space="preserve">Moldova </t>
  </si>
  <si>
    <t xml:space="preserve">Mongolia </t>
  </si>
  <si>
    <t xml:space="preserve">Morocco </t>
  </si>
  <si>
    <t>Mozambique</t>
  </si>
  <si>
    <t xml:space="preserve">Burma </t>
  </si>
  <si>
    <t xml:space="preserve">Namibia </t>
  </si>
  <si>
    <t xml:space="preserve">Nepal </t>
  </si>
  <si>
    <t xml:space="preserve">Netherlands </t>
  </si>
  <si>
    <t xml:space="preserve">New Zealand </t>
  </si>
  <si>
    <t>Nicaragua</t>
  </si>
  <si>
    <t>Niger</t>
  </si>
  <si>
    <t>Nigeria</t>
  </si>
  <si>
    <t xml:space="preserve">Norway </t>
  </si>
  <si>
    <t>Oman</t>
  </si>
  <si>
    <t>Pakistan</t>
  </si>
  <si>
    <t>Panama</t>
  </si>
  <si>
    <t>Papua New Guinea</t>
  </si>
  <si>
    <t>Paraguay</t>
  </si>
  <si>
    <t xml:space="preserve">Peru </t>
  </si>
  <si>
    <t>Philippines</t>
  </si>
  <si>
    <t xml:space="preserve">Poland </t>
  </si>
  <si>
    <t xml:space="preserve">Portugal </t>
  </si>
  <si>
    <t xml:space="preserve">Romania </t>
  </si>
  <si>
    <t xml:space="preserve">Russian Federation </t>
  </si>
  <si>
    <t>Rwanda</t>
  </si>
  <si>
    <t xml:space="preserve">Saudi Arabia </t>
  </si>
  <si>
    <t xml:space="preserve">Senegal </t>
  </si>
  <si>
    <t>Sierra Leone</t>
  </si>
  <si>
    <t xml:space="preserve">Singapore </t>
  </si>
  <si>
    <t xml:space="preserve">Slovenia </t>
  </si>
  <si>
    <t xml:space="preserve">Somalia </t>
  </si>
  <si>
    <t xml:space="preserve">South Africa </t>
  </si>
  <si>
    <t xml:space="preserve">Spain </t>
  </si>
  <si>
    <t>Sri Lanka</t>
  </si>
  <si>
    <t xml:space="preserve">Sudan </t>
  </si>
  <si>
    <t>Swaziland</t>
  </si>
  <si>
    <t xml:space="preserve">Sweden </t>
  </si>
  <si>
    <t xml:space="preserve">Switzerland </t>
  </si>
  <si>
    <t xml:space="preserve">Syria </t>
  </si>
  <si>
    <t xml:space="preserve">Tajikistan </t>
  </si>
  <si>
    <t xml:space="preserve">Tanzania </t>
  </si>
  <si>
    <t xml:space="preserve">Thailand </t>
  </si>
  <si>
    <t>Togo</t>
  </si>
  <si>
    <t xml:space="preserve">Trinidad and Tobago </t>
  </si>
  <si>
    <t xml:space="preserve">Tunisia </t>
  </si>
  <si>
    <t xml:space="preserve">Turkey </t>
  </si>
  <si>
    <t xml:space="preserve">Turkmenistan </t>
  </si>
  <si>
    <t xml:space="preserve">Uganda </t>
  </si>
  <si>
    <t xml:space="preserve">Ukraine </t>
  </si>
  <si>
    <t xml:space="preserve">United Kingdom </t>
  </si>
  <si>
    <t xml:space="preserve">United States </t>
  </si>
  <si>
    <t>Uruguay</t>
  </si>
  <si>
    <t xml:space="preserve">Uzbekistan </t>
  </si>
  <si>
    <t>Venezuela</t>
  </si>
  <si>
    <t>Vietnam</t>
  </si>
  <si>
    <t xml:space="preserve">Yemen </t>
  </si>
  <si>
    <t xml:space="preserve">Zambia </t>
  </si>
  <si>
    <t>Zimbabwe</t>
  </si>
  <si>
    <t xml:space="preserve">Yugoslavia </t>
  </si>
  <si>
    <t xml:space="preserve">Czechoslovakia 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</si>
  <si>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</si>
  <si>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</si>
  <si>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</si>
  <si>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</si>
  <si>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</si>
  <si>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</si>
  <si>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</si>
  <si>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</si>
  <si>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Belarus</t>
  </si>
  <si>
    <t>Belgium</t>
  </si>
  <si>
    <t>Benin</t>
  </si>
  <si>
    <t>Bolivia</t>
  </si>
  <si>
    <t>Brazil</t>
  </si>
  <si>
    <t>Bulgaria</t>
  </si>
  <si>
    <t>Cambodia</t>
  </si>
  <si>
    <t>Cameroon</t>
  </si>
  <si>
    <t>Central African Republic</t>
  </si>
  <si>
    <t>Chad</t>
  </si>
  <si>
    <t>Chile</t>
  </si>
  <si>
    <t>Colombia</t>
  </si>
  <si>
    <t>Zaire</t>
  </si>
  <si>
    <t>Congo</t>
  </si>
  <si>
    <t>Cote d'Ivoire</t>
  </si>
  <si>
    <t>Croatia</t>
  </si>
  <si>
    <t>Denmark</t>
  </si>
  <si>
    <t>Dominican Republic</t>
  </si>
  <si>
    <t>Ecuador</t>
  </si>
  <si>
    <t>Egypt, Arab Rep.</t>
  </si>
  <si>
    <t>Estonia</t>
  </si>
  <si>
    <t>Ethiopia</t>
  </si>
  <si>
    <t>Finland</t>
  </si>
  <si>
    <t>Gambia, The</t>
  </si>
  <si>
    <t>Georgia</t>
  </si>
  <si>
    <t>Germany  (West)</t>
  </si>
  <si>
    <t>Greece</t>
  </si>
  <si>
    <t>Guinea</t>
  </si>
  <si>
    <t>Guinea Bissau</t>
  </si>
  <si>
    <t>Haiti</t>
  </si>
  <si>
    <t>Hungary</t>
  </si>
  <si>
    <t>India</t>
  </si>
  <si>
    <t>Indonesia</t>
  </si>
  <si>
    <t>Iran,Islamic Rep.</t>
  </si>
  <si>
    <t>Iraq</t>
  </si>
  <si>
    <t>Ireland</t>
  </si>
  <si>
    <t>Israel</t>
  </si>
  <si>
    <t>Italy</t>
  </si>
  <si>
    <t>Jamaica</t>
  </si>
  <si>
    <t>Japan</t>
  </si>
  <si>
    <t>Jordan</t>
  </si>
  <si>
    <t>Korea Rep.</t>
  </si>
  <si>
    <t>Kyrgyz Republic</t>
  </si>
  <si>
    <t>Lao PDR</t>
  </si>
  <si>
    <t>Latvia</t>
  </si>
  <si>
    <t>Lebanon</t>
  </si>
  <si>
    <t>Libya</t>
  </si>
  <si>
    <t>Lithuania</t>
  </si>
  <si>
    <t>Macedonia, FYR</t>
  </si>
  <si>
    <t>Malaysia</t>
  </si>
  <si>
    <t>Mauritania</t>
  </si>
  <si>
    <t>Mauritius</t>
  </si>
  <si>
    <t>Mexico</t>
  </si>
  <si>
    <t>Moldova</t>
  </si>
  <si>
    <t>Mongolia</t>
  </si>
  <si>
    <t>Morocco</t>
  </si>
  <si>
    <t>Myanmar</t>
  </si>
  <si>
    <t>Namibia</t>
  </si>
  <si>
    <t>Nepal</t>
  </si>
  <si>
    <t>Netherlands</t>
  </si>
  <si>
    <t>New Zealand</t>
  </si>
  <si>
    <t>Norway</t>
  </si>
  <si>
    <t>Peru</t>
  </si>
  <si>
    <t>Poland</t>
  </si>
  <si>
    <t>Portugal</t>
  </si>
  <si>
    <t>Romania</t>
  </si>
  <si>
    <t>Russian Federation</t>
  </si>
  <si>
    <t>Saudi Arabia</t>
  </si>
  <si>
    <t>Senegal</t>
  </si>
  <si>
    <t>Singapore</t>
  </si>
  <si>
    <t>Slovenia</t>
  </si>
  <si>
    <t>Somalia</t>
  </si>
  <si>
    <t>South Africa</t>
  </si>
  <si>
    <t>Spain</t>
  </si>
  <si>
    <t>Sudan</t>
  </si>
  <si>
    <t>Sweden</t>
  </si>
  <si>
    <t>Switzerland</t>
  </si>
  <si>
    <t>Syrian Arab Rep.</t>
  </si>
  <si>
    <t>Tajikistan</t>
  </si>
  <si>
    <t>Tanzania</t>
  </si>
  <si>
    <t>Thailand</t>
  </si>
  <si>
    <t>Trinidad and Tobago</t>
  </si>
  <si>
    <t>Tunisia</t>
  </si>
  <si>
    <t>Turkey</t>
  </si>
  <si>
    <t>Turkmenistan</t>
  </si>
  <si>
    <t>Uganda</t>
  </si>
  <si>
    <t>Ukraine</t>
  </si>
  <si>
    <t>United Kingdom</t>
  </si>
  <si>
    <t>United States</t>
  </si>
  <si>
    <t>Uzbekistan</t>
  </si>
  <si>
    <t>Yemen, Rep.</t>
  </si>
  <si>
    <t>Zambia</t>
  </si>
  <si>
    <t>Yugoslavia</t>
  </si>
  <si>
    <t>Czechoslovakia</t>
  </si>
  <si>
    <t>High-Tech-1</t>
  </si>
  <si>
    <t>High-Tech-2</t>
  </si>
  <si>
    <t>High-Tech-3</t>
  </si>
  <si>
    <t>High-Tech-4</t>
  </si>
  <si>
    <t>Country</t>
  </si>
  <si>
    <t>China</t>
  </si>
  <si>
    <t>Congo, Dem. Rep.</t>
  </si>
  <si>
    <t>Congo, Rep.</t>
  </si>
  <si>
    <t>Germany</t>
  </si>
  <si>
    <t>Guinea-Bissau</t>
  </si>
  <si>
    <t>Iran, Islamic Rep.</t>
  </si>
  <si>
    <t>Korea, Rep.</t>
  </si>
  <si>
    <t>Syrian Arab Republic</t>
  </si>
  <si>
    <t>Venezuela, RB</t>
  </si>
  <si>
    <t>Tertiary-1</t>
  </si>
  <si>
    <t>Tertiary-2</t>
  </si>
  <si>
    <t>Tertiary-3</t>
  </si>
  <si>
    <t>Kyrgyz Republiuc</t>
  </si>
  <si>
    <t>Lao</t>
  </si>
  <si>
    <t>Viet Nam</t>
  </si>
  <si>
    <t>Secondary-1</t>
  </si>
  <si>
    <t>Secondary-2</t>
  </si>
  <si>
    <t>Secondary-3</t>
  </si>
  <si>
    <t>Birth Rate1</t>
  </si>
  <si>
    <t>Birth Rate2</t>
  </si>
  <si>
    <t>Birth Rate3</t>
  </si>
  <si>
    <t>Hong Kong SAR, China</t>
  </si>
  <si>
    <t>Primary - 1</t>
  </si>
  <si>
    <t>Primary - 2</t>
  </si>
  <si>
    <t>Primary - 3</t>
  </si>
  <si>
    <t>Gambia</t>
  </si>
  <si>
    <t>Yemen, Rep</t>
  </si>
  <si>
    <t>Countries</t>
  </si>
  <si>
    <t>Non-Hi-Tech Exp1</t>
  </si>
  <si>
    <t>Non-Hi-Tech Exp2</t>
  </si>
  <si>
    <t>Non-Hi-Tech Exp3</t>
  </si>
  <si>
    <t>Non-Hi-Tech Exp4</t>
  </si>
  <si>
    <t>Non-Hi-Tech Exp5</t>
  </si>
  <si>
    <t>Non-Hi-Tech Exp6</t>
  </si>
  <si>
    <t>Non-Hi-Tech Exp7</t>
  </si>
  <si>
    <t>Non-Hi-Tech Exp8</t>
  </si>
  <si>
    <t>Non-Hi-Tech Exp9</t>
  </si>
  <si>
    <t>1992 [YR1992]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</si>
</sst>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_(* #,##0_);_(* \(#,##0\);_(* \-??_);_(@_)"/>
  </numFmts>
  <fonts count="19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77"/>
    </font>
    <font>
      <sz val="10"/>
      <color rgb="FF993300"/>
      <name val="Arial"/>
      <family val="2"/>
      <charset val="1"/>
    </font>
    <font>
      <b/>
      <sz val="11"/>
      <color rgb="FF993300"/>
      <name val="Arial"/>
      <family val="2"/>
      <charset val="1"/>
    </font>
    <font>
      <b/>
      <sz val="10"/>
      <color rgb="FF9933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70C0"/>
      <name val="Calibri"/>
      <family val="2"/>
      <charset val="1"/>
    </font>
    <font>
      <b/>
      <sz val="11"/>
      <color rgb="FF0070C0"/>
      <name val="Arial"/>
      <family val="2"/>
      <charset val="1"/>
    </font>
    <font>
      <b/>
      <sz val="11"/>
      <color rgb="FF0066C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1"/>
      <name val="Arial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0000"/>
      <name val="Calibri"/>
      <family val="2"/>
      <charset val="177"/>
    </font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2F2F2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70AD47"/>
        <bgColor rgb="FF92D050"/>
      </patternFill>
    </fill>
    <fill>
      <patternFill patternType="solid">
        <fgColor rgb="FFFFC000"/>
        <bgColor rgb="FFFFCC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70AD47"/>
      </patternFill>
    </fill>
    <fill>
      <patternFill patternType="solid">
        <fgColor rgb="FFF8CBAD"/>
        <bgColor rgb="FFFFEB9C"/>
      </patternFill>
    </fill>
    <fill>
      <patternFill patternType="solid">
        <fgColor rgb="FFFFCC00"/>
        <bgColor rgb="FFFFC000"/>
      </patternFill>
    </fill>
    <fill>
      <patternFill patternType="solid">
        <fgColor rgb="FFED7D31"/>
        <bgColor rgb="FFFA7D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164" fontId="18" fillId="0" borderId="0" applyBorder="0" applyProtection="0"/>
    <xf numFmtId="0" fontId="1" fillId="2" borderId="0" applyBorder="0" applyProtection="0"/>
    <xf numFmtId="0" fontId="16" fillId="3" borderId="1" applyProtection="0"/>
  </cellStyleXfs>
  <cellXfs count="62">
    <xf numFmtId="0" fontId="0" fillId="0" borderId="0" xfId="0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4" borderId="0" xfId="0" applyFill="1"/>
    <xf numFmtId="0" fontId="3" fillId="0" borderId="0" xfId="0" applyFont="1"/>
    <xf numFmtId="0" fontId="4" fillId="0" borderId="0" xfId="0" applyFont="1"/>
    <xf numFmtId="0" fontId="1" fillId="2" borderId="0" xfId="2" applyBorder="1" applyProtection="1"/>
    <xf numFmtId="3" fontId="5" fillId="5" borderId="0" xfId="0" applyNumberFormat="1" applyFont="1" applyFill="1"/>
    <xf numFmtId="0" fontId="6" fillId="0" borderId="0" xfId="0" applyFont="1"/>
    <xf numFmtId="2" fontId="5" fillId="6" borderId="0" xfId="0" applyNumberFormat="1" applyFont="1" applyFill="1"/>
    <xf numFmtId="2" fontId="5" fillId="5" borderId="0" xfId="0" applyNumberFormat="1" applyFont="1" applyFill="1"/>
    <xf numFmtId="3" fontId="5" fillId="0" borderId="0" xfId="0" applyNumberFormat="1" applyFont="1"/>
    <xf numFmtId="2" fontId="5" fillId="0" borderId="0" xfId="0" applyNumberFormat="1" applyFont="1"/>
    <xf numFmtId="3" fontId="7" fillId="0" borderId="0" xfId="0" applyNumberFormat="1" applyFont="1"/>
    <xf numFmtId="0" fontId="8" fillId="0" borderId="0" xfId="0" applyFont="1" applyAlignment="1">
      <alignment horizontal="left"/>
    </xf>
    <xf numFmtId="0" fontId="0" fillId="7" borderId="0" xfId="0" applyFill="1"/>
    <xf numFmtId="3" fontId="8" fillId="0" borderId="0" xfId="0" applyNumberFormat="1" applyFont="1"/>
    <xf numFmtId="2" fontId="0" fillId="7" borderId="0" xfId="0" applyNumberFormat="1" applyFill="1"/>
    <xf numFmtId="1" fontId="0" fillId="7" borderId="0" xfId="0" applyNumberFormat="1" applyFill="1"/>
    <xf numFmtId="0" fontId="0" fillId="0" borderId="0" xfId="0" applyAlignment="1">
      <alignment horizontal="left"/>
    </xf>
    <xf numFmtId="3" fontId="9" fillId="8" borderId="0" xfId="0" applyNumberFormat="1" applyFont="1" applyFill="1"/>
    <xf numFmtId="3" fontId="9" fillId="0" borderId="0" xfId="0" applyNumberFormat="1" applyFont="1"/>
    <xf numFmtId="0" fontId="10" fillId="8" borderId="0" xfId="0" applyFont="1" applyFill="1"/>
    <xf numFmtId="0" fontId="9" fillId="8" borderId="0" xfId="0" applyFont="1" applyFill="1"/>
    <xf numFmtId="2" fontId="9" fillId="8" borderId="0" xfId="0" applyNumberFormat="1" applyFont="1" applyFill="1"/>
    <xf numFmtId="0" fontId="9" fillId="0" borderId="0" xfId="0" applyFont="1"/>
    <xf numFmtId="0" fontId="10" fillId="0" borderId="0" xfId="0" applyFont="1"/>
    <xf numFmtId="2" fontId="9" fillId="0" borderId="0" xfId="0" applyNumberFormat="1" applyFont="1"/>
    <xf numFmtId="3" fontId="8" fillId="7" borderId="0" xfId="0" applyNumberFormat="1" applyFont="1" applyFill="1"/>
    <xf numFmtId="2" fontId="10" fillId="8" borderId="0" xfId="0" applyNumberFormat="1" applyFont="1" applyFill="1"/>
    <xf numFmtId="2" fontId="10" fillId="0" borderId="0" xfId="0" applyNumberFormat="1" applyFont="1"/>
    <xf numFmtId="0" fontId="8" fillId="0" borderId="0" xfId="0" applyFont="1"/>
    <xf numFmtId="0" fontId="5" fillId="8" borderId="0" xfId="0" applyFont="1" applyFill="1"/>
    <xf numFmtId="0" fontId="5" fillId="0" borderId="0" xfId="0" applyFont="1"/>
    <xf numFmtId="0" fontId="6" fillId="8" borderId="0" xfId="0" applyFont="1" applyFill="1"/>
    <xf numFmtId="1" fontId="10" fillId="8" borderId="0" xfId="0" applyNumberFormat="1" applyFont="1" applyFill="1"/>
    <xf numFmtId="1" fontId="10" fillId="0" borderId="0" xfId="0" applyNumberFormat="1" applyFont="1"/>
    <xf numFmtId="1" fontId="9" fillId="8" borderId="0" xfId="0" applyNumberFormat="1" applyFont="1" applyFill="1"/>
    <xf numFmtId="1" fontId="9" fillId="0" borderId="0" xfId="0" applyNumberFormat="1" applyFont="1"/>
    <xf numFmtId="0" fontId="11" fillId="8" borderId="0" xfId="0" applyFont="1" applyFill="1"/>
    <xf numFmtId="0" fontId="11" fillId="0" borderId="0" xfId="0" applyFont="1"/>
    <xf numFmtId="0" fontId="12" fillId="8" borderId="0" xfId="0" applyFont="1" applyFill="1"/>
    <xf numFmtId="0" fontId="12" fillId="0" borderId="0" xfId="0" applyFont="1"/>
    <xf numFmtId="0" fontId="13" fillId="8" borderId="0" xfId="0" applyFont="1" applyFill="1"/>
    <xf numFmtId="0" fontId="13" fillId="0" borderId="0" xfId="0" applyFont="1"/>
    <xf numFmtId="11" fontId="0" fillId="7" borderId="0" xfId="0" applyNumberFormat="1" applyFill="1"/>
    <xf numFmtId="11" fontId="0" fillId="0" borderId="0" xfId="0" applyNumberFormat="1"/>
    <xf numFmtId="0" fontId="14" fillId="0" borderId="0" xfId="0" applyFont="1"/>
    <xf numFmtId="0" fontId="7" fillId="0" borderId="0" xfId="0" applyFont="1"/>
    <xf numFmtId="3" fontId="7" fillId="0" borderId="0" xfId="0" applyNumberFormat="1" applyFont="1" applyAlignment="1">
      <alignment horizontal="left"/>
    </xf>
    <xf numFmtId="0" fontId="15" fillId="0" borderId="0" xfId="0" applyFont="1"/>
    <xf numFmtId="0" fontId="5" fillId="9" borderId="0" xfId="0" applyFont="1" applyFill="1"/>
    <xf numFmtId="0" fontId="5" fillId="5" borderId="0" xfId="0" applyFont="1" applyFill="1"/>
    <xf numFmtId="2" fontId="17" fillId="8" borderId="1" xfId="3" applyNumberFormat="1" applyFont="1" applyFill="1" applyProtection="1"/>
    <xf numFmtId="0" fontId="5" fillId="10" borderId="0" xfId="0" applyFont="1" applyFill="1"/>
    <xf numFmtId="0" fontId="0" fillId="11" borderId="0" xfId="0" applyFill="1"/>
    <xf numFmtId="0" fontId="5" fillId="4" borderId="0" xfId="0" applyFont="1" applyFill="1"/>
    <xf numFmtId="165" fontId="18" fillId="0" borderId="0" xfId="1" applyNumberFormat="1" applyBorder="1" applyProtection="1"/>
    <xf numFmtId="164" fontId="5" fillId="12" borderId="0" xfId="0" applyNumberFormat="1" applyFont="1" applyFill="1"/>
    <xf numFmtId="164" fontId="0" fillId="0" borderId="0" xfId="0" applyNumberFormat="1"/>
    <xf numFmtId="164" fontId="0" fillId="7" borderId="0" xfId="0" applyNumberFormat="1" applyFill="1"/>
  </cellXfs>
  <cellStyles count="4">
    <cellStyle name="Comma" xfId="1" builtinId="3"/>
    <cellStyle name="Excel Built-in Calculation" xfId="3" xr:uid="{00000000-0005-0000-0000-000007000000}"/>
    <cellStyle name="Neutral 2" xfId="2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70C0"/>
      <rgbColor rgb="FFC0C0C0"/>
      <rgbColor rgb="FF7F7F7F"/>
      <rgbColor rgb="FF9999FF"/>
      <rgbColor rgb="FF993366"/>
      <rgbColor rgb="FFFFFFCC"/>
      <rgbColor rgb="FFCCFFFF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B9C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C000"/>
      <rgbColor rgb="FFFA7D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57"/>
  <sheetViews>
    <sheetView topLeftCell="B1" zoomScaleNormal="100" workbookViewId="0">
      <selection activeCell="N1" sqref="N1"/>
    </sheetView>
  </sheetViews>
  <sheetFormatPr defaultColWidth="8.7109375" defaultRowHeight="15" x14ac:dyDescent="0.25"/>
  <cols>
    <col min="1" max="1" width="32.85546875" style="1" customWidth="1"/>
    <col min="3" max="3" width="11.42578125" customWidth="1"/>
    <col min="4" max="4" width="13.7109375" customWidth="1"/>
    <col min="5" max="5" width="11" style="2" customWidth="1"/>
    <col min="6" max="6" width="7.7109375" customWidth="1"/>
    <col min="7" max="7" width="10" style="3" customWidth="1"/>
    <col min="8" max="8" width="9.140625" style="2" customWidth="1"/>
    <col min="9" max="10" width="11" customWidth="1"/>
    <col min="11" max="13" width="9.140625" style="2" customWidth="1"/>
    <col min="15" max="16" width="9.140625" style="2" customWidth="1"/>
    <col min="17" max="17" width="9.5703125" style="2" customWidth="1"/>
    <col min="18" max="18" width="9.140625" style="2" customWidth="1"/>
    <col min="20" max="20" width="9.140625" style="2" customWidth="1"/>
    <col min="22" max="22" width="9.140625" style="2" customWidth="1"/>
    <col min="24" max="24" width="16.5703125" style="1" customWidth="1"/>
    <col min="25" max="25" width="11.42578125" customWidth="1"/>
    <col min="26" max="26" width="13.7109375" customWidth="1"/>
    <col min="27" max="27" width="11" style="2" customWidth="1"/>
    <col min="28" max="28" width="7.7109375" customWidth="1"/>
    <col min="29" max="29" width="10" style="3" customWidth="1"/>
    <col min="30" max="30" width="9.140625" style="2" customWidth="1"/>
    <col min="31" max="32" width="11" customWidth="1"/>
    <col min="33" max="35" width="9.140625" style="2" customWidth="1"/>
    <col min="38" max="39" width="9.140625" style="2" customWidth="1"/>
    <col min="40" max="40" width="9.5703125" style="2" customWidth="1"/>
    <col min="41" max="41" width="9.140625" style="2" customWidth="1"/>
    <col min="43" max="43" width="9.140625" style="2" customWidth="1"/>
    <col min="45" max="45" width="9.140625" style="2" customWidth="1"/>
  </cols>
  <sheetData>
    <row r="1" spans="1:67" x14ac:dyDescent="0.25">
      <c r="A1" s="1" t="s">
        <v>0</v>
      </c>
      <c r="B1" s="4" t="s">
        <v>1</v>
      </c>
      <c r="C1" t="s">
        <v>2</v>
      </c>
      <c r="D1" t="s">
        <v>3</v>
      </c>
      <c r="E1" s="2" t="s">
        <v>4</v>
      </c>
      <c r="F1" t="s">
        <v>5</v>
      </c>
      <c r="G1" s="3" t="s">
        <v>6</v>
      </c>
      <c r="H1" s="2" t="s">
        <v>7</v>
      </c>
      <c r="I1" t="s">
        <v>8</v>
      </c>
      <c r="J1" t="s">
        <v>9</v>
      </c>
      <c r="K1" s="2" t="s">
        <v>10</v>
      </c>
      <c r="L1" s="2" t="s">
        <v>11</v>
      </c>
      <c r="M1" s="2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t="s">
        <v>18</v>
      </c>
      <c r="T1" s="2" t="s">
        <v>19</v>
      </c>
      <c r="U1" t="s">
        <v>20</v>
      </c>
      <c r="V1" s="2" t="s">
        <v>21</v>
      </c>
      <c r="X1" s="5"/>
      <c r="Y1" s="6"/>
      <c r="AA1" s="3"/>
      <c r="AD1" s="3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x14ac:dyDescent="0.25">
      <c r="A2" s="7" t="s">
        <v>22</v>
      </c>
      <c r="B2" s="4">
        <v>309.48396033156303</v>
      </c>
      <c r="C2" s="8">
        <v>815.29640962161898</v>
      </c>
      <c r="D2" s="9">
        <v>390</v>
      </c>
      <c r="E2" s="2">
        <v>330.4889</v>
      </c>
      <c r="F2">
        <v>330</v>
      </c>
      <c r="G2" s="3">
        <v>304.89842691722998</v>
      </c>
      <c r="H2" s="2">
        <v>1382.3019999999999</v>
      </c>
      <c r="I2">
        <v>1290</v>
      </c>
      <c r="J2">
        <v>1260</v>
      </c>
      <c r="K2" s="2">
        <v>307.21254044054399</v>
      </c>
      <c r="L2" s="2">
        <v>1031.7807159783299</v>
      </c>
      <c r="M2" s="2">
        <v>790.66246873488603</v>
      </c>
      <c r="N2">
        <v>768.85073220247398</v>
      </c>
      <c r="O2" s="2">
        <v>235.16042284484701</v>
      </c>
      <c r="P2" s="2">
        <v>283.815686118092</v>
      </c>
      <c r="Q2" s="2">
        <v>1028.19184091692</v>
      </c>
      <c r="R2" s="2">
        <v>702.32716067049296</v>
      </c>
      <c r="S2" s="3">
        <v>299.42499524682597</v>
      </c>
      <c r="T2" s="10">
        <v>607.40459173244403</v>
      </c>
      <c r="U2">
        <v>676.71385051942605</v>
      </c>
      <c r="V2" s="11">
        <v>2327.2293985850101</v>
      </c>
      <c r="X2" s="5"/>
      <c r="Y2" s="12"/>
      <c r="Z2" s="9"/>
      <c r="AP2" s="3"/>
      <c r="AQ2" s="13"/>
      <c r="AS2" s="13"/>
    </row>
    <row r="3" spans="1:67" x14ac:dyDescent="0.25">
      <c r="A3" s="7" t="s">
        <v>23</v>
      </c>
      <c r="B3" s="4">
        <v>21511.1423530014</v>
      </c>
      <c r="C3" s="14">
        <v>17120.847079922802</v>
      </c>
      <c r="D3" s="9">
        <v>22160</v>
      </c>
      <c r="E3" s="2">
        <v>24975.75</v>
      </c>
      <c r="F3">
        <v>22350</v>
      </c>
      <c r="G3" s="3">
        <v>22337.7921253575</v>
      </c>
      <c r="H3" s="2">
        <v>21149.56</v>
      </c>
      <c r="I3">
        <v>19810</v>
      </c>
      <c r="J3">
        <v>19630</v>
      </c>
      <c r="K3" s="2">
        <v>21860.739174941998</v>
      </c>
      <c r="L3" s="2">
        <v>25468.0500574332</v>
      </c>
      <c r="M3" s="2">
        <v>19505.20770273</v>
      </c>
      <c r="N3">
        <v>19378.244144468099</v>
      </c>
      <c r="O3" s="2">
        <v>18226.240947694201</v>
      </c>
      <c r="P3" s="2">
        <v>22469.465036297799</v>
      </c>
      <c r="Q3" s="2">
        <v>27150.215018607701</v>
      </c>
      <c r="R3" s="2">
        <v>17637.1568091798</v>
      </c>
      <c r="S3" s="3">
        <v>18122.4742607478</v>
      </c>
      <c r="T3" s="2">
        <v>22611.563298114201</v>
      </c>
      <c r="U3">
        <v>17531.8094061638</v>
      </c>
      <c r="V3" s="2">
        <v>26787.854913382798</v>
      </c>
      <c r="X3" s="6"/>
      <c r="Y3" s="14"/>
      <c r="Z3" s="9"/>
      <c r="AP3" s="3"/>
    </row>
    <row r="4" spans="1:67" x14ac:dyDescent="0.25">
      <c r="A4" s="15" t="s">
        <v>24</v>
      </c>
      <c r="B4" s="16"/>
      <c r="C4" s="17">
        <v>552.82777750915704</v>
      </c>
      <c r="D4" s="16"/>
      <c r="E4" s="18"/>
      <c r="F4" s="16"/>
      <c r="G4" s="19"/>
      <c r="H4" s="18"/>
      <c r="I4" s="16"/>
      <c r="J4" s="16"/>
      <c r="K4" s="18"/>
      <c r="L4" s="18"/>
      <c r="M4" s="18"/>
      <c r="N4" s="16"/>
      <c r="O4" s="18"/>
      <c r="P4" s="18"/>
      <c r="Q4" s="18"/>
      <c r="R4" s="18"/>
      <c r="S4" s="16"/>
      <c r="T4" s="18"/>
      <c r="U4" s="16"/>
      <c r="V4" s="18"/>
      <c r="X4" s="15"/>
      <c r="Y4" s="17"/>
    </row>
    <row r="5" spans="1:67" x14ac:dyDescent="0.25">
      <c r="A5" s="20" t="s">
        <v>25</v>
      </c>
      <c r="B5">
        <v>300</v>
      </c>
      <c r="C5" s="17">
        <v>1631.9865516227601</v>
      </c>
      <c r="D5" s="21">
        <v>380</v>
      </c>
      <c r="E5" s="2">
        <v>563.0557</v>
      </c>
      <c r="F5">
        <v>300</v>
      </c>
      <c r="G5" s="3">
        <v>215.20921770770201</v>
      </c>
      <c r="H5" s="2">
        <v>2016.3420000000001</v>
      </c>
      <c r="I5">
        <v>1888.1590000000001</v>
      </c>
      <c r="J5">
        <v>1810</v>
      </c>
      <c r="K5" s="2">
        <v>661.85691566732203</v>
      </c>
      <c r="L5" s="2">
        <v>2378.8140598919699</v>
      </c>
      <c r="M5" s="2">
        <v>1822.9056256173701</v>
      </c>
      <c r="N5">
        <v>1750</v>
      </c>
      <c r="O5" s="2">
        <v>218.49216234798601</v>
      </c>
      <c r="P5" s="2">
        <v>1131.04700598813</v>
      </c>
      <c r="Q5" s="2">
        <v>2876.81995835629</v>
      </c>
      <c r="R5" s="2">
        <v>1985.72469070634</v>
      </c>
      <c r="S5">
        <v>300</v>
      </c>
      <c r="T5" s="18"/>
      <c r="U5">
        <v>1910</v>
      </c>
      <c r="V5" s="18"/>
      <c r="X5" s="20"/>
      <c r="Y5" s="17"/>
      <c r="Z5" s="22"/>
    </row>
    <row r="6" spans="1:67" x14ac:dyDescent="0.25">
      <c r="A6" s="20" t="s">
        <v>26</v>
      </c>
      <c r="B6">
        <v>1940</v>
      </c>
      <c r="C6" s="17">
        <v>2822.0499942772299</v>
      </c>
      <c r="D6">
        <v>1840</v>
      </c>
      <c r="E6" s="2">
        <v>1578.6010000000001</v>
      </c>
      <c r="F6">
        <v>1960</v>
      </c>
      <c r="G6" s="3">
        <v>1827.23535457348</v>
      </c>
      <c r="H6" s="2">
        <v>4883.1270000000004</v>
      </c>
      <c r="I6">
        <v>4572.6959999999999</v>
      </c>
      <c r="J6">
        <v>4370</v>
      </c>
      <c r="K6" s="2">
        <v>1757.41353407939</v>
      </c>
      <c r="L6" s="2">
        <v>5956.0373782249599</v>
      </c>
      <c r="M6" s="2">
        <v>4564.1634736072701</v>
      </c>
      <c r="N6">
        <v>4360</v>
      </c>
      <c r="O6" s="2">
        <v>1743.3460687711199</v>
      </c>
      <c r="P6" s="2">
        <v>2438.78311766251</v>
      </c>
      <c r="Q6" s="2">
        <v>9692.7615298475703</v>
      </c>
      <c r="R6" s="2">
        <v>6620.8361255262298</v>
      </c>
      <c r="S6">
        <v>1870</v>
      </c>
      <c r="T6" s="2">
        <v>2350.3117451168901</v>
      </c>
      <c r="U6">
        <v>6320</v>
      </c>
      <c r="V6" s="18"/>
      <c r="X6" s="20"/>
      <c r="Y6" s="17"/>
    </row>
    <row r="7" spans="1:67" x14ac:dyDescent="0.25">
      <c r="A7" s="20" t="s">
        <v>27</v>
      </c>
      <c r="B7">
        <v>460</v>
      </c>
      <c r="C7" s="17">
        <v>821.33757225883198</v>
      </c>
      <c r="D7" s="16"/>
      <c r="E7" s="2">
        <v>586.12490000000003</v>
      </c>
      <c r="F7">
        <v>520</v>
      </c>
      <c r="G7" s="3">
        <v>578.34424096867804</v>
      </c>
      <c r="H7" s="2">
        <v>2504.1329999999998</v>
      </c>
      <c r="I7">
        <v>2344.94</v>
      </c>
      <c r="J7">
        <v>1420</v>
      </c>
      <c r="K7" s="2">
        <v>694.09296620534099</v>
      </c>
      <c r="L7" s="2">
        <v>2789.1242573415102</v>
      </c>
      <c r="M7" s="2">
        <v>2137.3298131849001</v>
      </c>
      <c r="N7">
        <v>1300</v>
      </c>
      <c r="O7" s="2">
        <v>513.70519219303696</v>
      </c>
      <c r="P7" s="2">
        <v>1336.6653397318801</v>
      </c>
      <c r="Q7" s="2">
        <v>3655.7396817097201</v>
      </c>
      <c r="R7" s="2">
        <v>2497.12667289403</v>
      </c>
      <c r="S7">
        <v>460</v>
      </c>
      <c r="T7" s="18"/>
      <c r="U7">
        <v>1540</v>
      </c>
      <c r="V7" s="18"/>
      <c r="X7" s="20"/>
      <c r="Y7" s="17"/>
    </row>
    <row r="8" spans="1:67" x14ac:dyDescent="0.25">
      <c r="A8" s="20" t="s">
        <v>28</v>
      </c>
      <c r="B8">
        <v>6310</v>
      </c>
      <c r="C8" s="17">
        <v>7494.7743398003904</v>
      </c>
      <c r="D8">
        <v>6050</v>
      </c>
      <c r="E8" s="2">
        <v>7094.1239999999998</v>
      </c>
      <c r="F8">
        <v>6330</v>
      </c>
      <c r="G8" s="3">
        <v>6933.7596605546296</v>
      </c>
      <c r="H8" s="2">
        <v>9829.9470000000001</v>
      </c>
      <c r="I8">
        <v>9205.0370000000003</v>
      </c>
      <c r="J8">
        <v>9030</v>
      </c>
      <c r="K8" s="2">
        <v>6860.9952533881396</v>
      </c>
      <c r="L8" s="2">
        <v>9167.2636196612002</v>
      </c>
      <c r="M8" s="2">
        <v>7024.9529747511897</v>
      </c>
      <c r="N8">
        <v>6890</v>
      </c>
      <c r="O8" s="2">
        <v>6824.9971162096199</v>
      </c>
      <c r="P8" s="2">
        <v>4871.8287748597404</v>
      </c>
      <c r="Q8" s="18"/>
      <c r="R8" s="18"/>
      <c r="S8">
        <v>6300</v>
      </c>
      <c r="T8" s="2">
        <v>4779.7197980576502</v>
      </c>
      <c r="U8" s="16"/>
      <c r="V8" s="18"/>
      <c r="X8" s="20"/>
      <c r="Y8" s="17"/>
    </row>
    <row r="9" spans="1:67" x14ac:dyDescent="0.25">
      <c r="A9" s="20" t="s">
        <v>29</v>
      </c>
      <c r="B9">
        <v>310</v>
      </c>
      <c r="C9" s="17">
        <v>3115.83932953876</v>
      </c>
      <c r="D9">
        <v>780</v>
      </c>
      <c r="E9" s="2">
        <v>431.24650000000003</v>
      </c>
      <c r="F9">
        <v>320</v>
      </c>
      <c r="G9" s="3">
        <v>364.426689576174</v>
      </c>
      <c r="H9" s="2">
        <v>1843.403</v>
      </c>
      <c r="I9">
        <v>1726.2139999999999</v>
      </c>
      <c r="J9">
        <v>1440</v>
      </c>
      <c r="K9" s="2">
        <v>419.87688853379802</v>
      </c>
      <c r="L9" s="2">
        <v>1549.9233187442501</v>
      </c>
      <c r="M9" s="2">
        <v>1187.71952599682</v>
      </c>
      <c r="N9">
        <v>990</v>
      </c>
      <c r="O9" s="2">
        <v>368.91683679339297</v>
      </c>
      <c r="P9" s="2">
        <v>605.35219974265601</v>
      </c>
      <c r="Q9" s="2">
        <v>1972.6976484865299</v>
      </c>
      <c r="R9" s="2">
        <v>1347.4908895283299</v>
      </c>
      <c r="S9">
        <v>310</v>
      </c>
      <c r="T9" s="2">
        <v>485.83637643871299</v>
      </c>
      <c r="U9">
        <v>1130</v>
      </c>
      <c r="V9" s="2">
        <v>1587.0082456359301</v>
      </c>
      <c r="X9" s="20"/>
      <c r="Y9" s="17"/>
    </row>
    <row r="10" spans="1:67" x14ac:dyDescent="0.25">
      <c r="A10" s="20" t="s">
        <v>30</v>
      </c>
      <c r="B10">
        <v>18130</v>
      </c>
      <c r="C10" s="17">
        <v>17370.155541816399</v>
      </c>
      <c r="D10">
        <v>17260</v>
      </c>
      <c r="E10" s="2">
        <v>18881.57</v>
      </c>
      <c r="F10">
        <v>18640</v>
      </c>
      <c r="G10" s="3">
        <v>17895.289275097199</v>
      </c>
      <c r="H10" s="2">
        <v>19401.02</v>
      </c>
      <c r="I10">
        <v>18167.66</v>
      </c>
      <c r="J10">
        <v>17570</v>
      </c>
      <c r="K10" s="2">
        <v>16612.250331637599</v>
      </c>
      <c r="L10" s="2">
        <v>22714.6374091588</v>
      </c>
      <c r="M10" s="2">
        <v>17582.327700708898</v>
      </c>
      <c r="N10">
        <v>16840</v>
      </c>
      <c r="O10" s="2">
        <v>18594.6492836738</v>
      </c>
      <c r="P10" s="2">
        <v>24415.5527415283</v>
      </c>
      <c r="Q10" s="2">
        <v>27894.7497157244</v>
      </c>
      <c r="R10" s="2">
        <v>18200.804752924701</v>
      </c>
      <c r="S10">
        <v>18530</v>
      </c>
      <c r="T10" s="2">
        <v>23487.3773754676</v>
      </c>
      <c r="U10">
        <v>17500</v>
      </c>
      <c r="V10" s="2">
        <v>26920.016705415601</v>
      </c>
      <c r="X10" s="20"/>
      <c r="Y10" s="17"/>
    </row>
    <row r="11" spans="1:67" x14ac:dyDescent="0.25">
      <c r="A11" s="15" t="s">
        <v>31</v>
      </c>
      <c r="B11">
        <v>24400</v>
      </c>
      <c r="C11" s="17">
        <v>17480.905529514999</v>
      </c>
      <c r="D11">
        <v>22380</v>
      </c>
      <c r="E11" s="2">
        <v>28642.82</v>
      </c>
      <c r="F11">
        <v>23670</v>
      </c>
      <c r="G11" s="3">
        <v>24246.371636270898</v>
      </c>
      <c r="H11" s="2">
        <v>21674.85</v>
      </c>
      <c r="I11">
        <v>20296.939999999999</v>
      </c>
      <c r="J11">
        <v>20170</v>
      </c>
      <c r="K11" s="2">
        <v>20529.892394994498</v>
      </c>
      <c r="L11" s="2">
        <v>27650.047963244499</v>
      </c>
      <c r="M11" s="2">
        <v>21616.211676008999</v>
      </c>
      <c r="N11">
        <v>21480</v>
      </c>
      <c r="O11" s="2">
        <v>24820.228544552501</v>
      </c>
      <c r="P11" s="2">
        <v>30044.090308979401</v>
      </c>
      <c r="Q11" s="2">
        <v>32112.7342471919</v>
      </c>
      <c r="R11" s="2">
        <v>21327.061044218299</v>
      </c>
      <c r="S11">
        <v>24430</v>
      </c>
      <c r="T11" s="2">
        <v>30036.620400918899</v>
      </c>
      <c r="U11">
        <v>21350</v>
      </c>
      <c r="V11" s="2">
        <v>32107.837976407001</v>
      </c>
      <c r="X11" s="15"/>
      <c r="Y11" s="17"/>
    </row>
    <row r="12" spans="1:67" x14ac:dyDescent="0.25">
      <c r="A12" s="20" t="s">
        <v>32</v>
      </c>
      <c r="B12" s="23">
        <v>590</v>
      </c>
      <c r="C12" s="17">
        <v>3441.2566100013401</v>
      </c>
      <c r="D12">
        <v>740</v>
      </c>
      <c r="E12" s="2">
        <v>759.21810000000005</v>
      </c>
      <c r="F12" s="24">
        <v>440</v>
      </c>
      <c r="G12" s="3">
        <v>676.15144947168801</v>
      </c>
      <c r="H12" s="2">
        <v>3168.3760000000002</v>
      </c>
      <c r="I12">
        <v>2966.9560000000001</v>
      </c>
      <c r="J12">
        <v>2970</v>
      </c>
      <c r="K12" s="2">
        <v>932.256840964508</v>
      </c>
      <c r="L12" s="2">
        <v>3543.4067230802202</v>
      </c>
      <c r="M12" s="2">
        <v>2715.34299056381</v>
      </c>
      <c r="N12" s="23">
        <v>2100</v>
      </c>
      <c r="O12" s="2">
        <v>676.15151145252003</v>
      </c>
      <c r="P12" s="2">
        <v>1243.90973651529</v>
      </c>
      <c r="Q12" s="2">
        <v>6345.5169997563999</v>
      </c>
      <c r="R12" s="2">
        <v>4334.4332838227401</v>
      </c>
      <c r="S12" s="23">
        <v>590</v>
      </c>
      <c r="T12" s="25">
        <v>775.79987960804306</v>
      </c>
      <c r="U12" s="23">
        <v>3360</v>
      </c>
      <c r="V12" s="25">
        <v>3894.8573703482998</v>
      </c>
      <c r="X12" s="20"/>
      <c r="Y12" s="17"/>
      <c r="AB12" s="26"/>
      <c r="AJ12" s="27"/>
      <c r="AK12" s="27"/>
      <c r="AP12" s="27"/>
      <c r="AQ12" s="28"/>
      <c r="AR12" s="27"/>
      <c r="AS12" s="28"/>
    </row>
    <row r="13" spans="1:67" x14ac:dyDescent="0.25">
      <c r="A13" s="15" t="s">
        <v>33</v>
      </c>
      <c r="B13">
        <v>9810</v>
      </c>
      <c r="C13" s="17">
        <v>4374.1362025039098</v>
      </c>
      <c r="D13" s="23">
        <v>7130</v>
      </c>
      <c r="E13" s="2">
        <v>9632.0040000000008</v>
      </c>
      <c r="F13">
        <v>9960</v>
      </c>
      <c r="G13" s="3">
        <v>9154.2658959537603</v>
      </c>
      <c r="H13" s="2">
        <v>12597.34</v>
      </c>
      <c r="I13">
        <v>11796.5</v>
      </c>
      <c r="J13">
        <v>11880</v>
      </c>
      <c r="K13" s="2">
        <v>10457.2007645863</v>
      </c>
      <c r="L13" s="2">
        <v>23673.5893954692</v>
      </c>
      <c r="M13" s="2">
        <v>18141.2755358131</v>
      </c>
      <c r="N13">
        <v>18260</v>
      </c>
      <c r="O13" s="2">
        <v>9088.57937363165</v>
      </c>
      <c r="P13" s="2">
        <v>16433.445849064399</v>
      </c>
      <c r="Q13" s="2">
        <v>39853.538696232703</v>
      </c>
      <c r="R13" s="2">
        <v>27222.762874908502</v>
      </c>
      <c r="S13">
        <v>9890</v>
      </c>
      <c r="T13" s="18"/>
      <c r="U13">
        <v>27400</v>
      </c>
      <c r="V13" s="18"/>
      <c r="X13" s="15"/>
      <c r="Y13" s="17"/>
      <c r="Z13" s="27"/>
    </row>
    <row r="14" spans="1:67" x14ac:dyDescent="0.25">
      <c r="A14" s="15" t="s">
        <v>34</v>
      </c>
      <c r="B14">
        <v>290</v>
      </c>
      <c r="C14" s="17">
        <v>654.85313748259603</v>
      </c>
      <c r="D14">
        <v>220</v>
      </c>
      <c r="E14" s="2">
        <v>291.45190000000002</v>
      </c>
      <c r="F14">
        <v>300</v>
      </c>
      <c r="G14" s="3">
        <v>278.19181976101498</v>
      </c>
      <c r="H14" s="2">
        <v>1127.7270000000001</v>
      </c>
      <c r="I14">
        <v>1056.0350000000001</v>
      </c>
      <c r="J14">
        <v>1080</v>
      </c>
      <c r="K14" s="2">
        <v>270.39913762576202</v>
      </c>
      <c r="L14" s="2">
        <v>721.55272193068402</v>
      </c>
      <c r="M14" s="2">
        <v>552.93210175240904</v>
      </c>
      <c r="N14">
        <v>570</v>
      </c>
      <c r="O14" s="2">
        <v>282.029715819427</v>
      </c>
      <c r="P14" s="2">
        <v>332.98271682250203</v>
      </c>
      <c r="Q14" s="2">
        <v>1327.3346464977101</v>
      </c>
      <c r="R14" s="2">
        <v>906.66268339862904</v>
      </c>
      <c r="S14">
        <v>310</v>
      </c>
      <c r="T14" s="2">
        <v>340.77855357051197</v>
      </c>
      <c r="U14">
        <v>930</v>
      </c>
      <c r="V14" s="2">
        <v>1361.6884195154801</v>
      </c>
      <c r="X14" s="15"/>
      <c r="Y14" s="17"/>
    </row>
    <row r="15" spans="1:67" x14ac:dyDescent="0.25">
      <c r="A15" s="20" t="s">
        <v>35</v>
      </c>
      <c r="B15">
        <v>1670</v>
      </c>
      <c r="C15" s="17">
        <v>6395.6633570590602</v>
      </c>
      <c r="D15">
        <v>2930</v>
      </c>
      <c r="E15" s="2">
        <v>1861.8150000000001</v>
      </c>
      <c r="F15">
        <v>1660</v>
      </c>
      <c r="G15" s="3">
        <v>1666.2274862960101</v>
      </c>
      <c r="H15" s="2">
        <v>4350.8419999999996</v>
      </c>
      <c r="I15">
        <v>4074.25</v>
      </c>
      <c r="J15">
        <v>4070</v>
      </c>
      <c r="K15" s="2">
        <v>1255.8185246671901</v>
      </c>
      <c r="L15" s="2">
        <v>5731.4051857852501</v>
      </c>
      <c r="M15" s="2">
        <v>4392.0253528067396</v>
      </c>
      <c r="N15">
        <v>4390</v>
      </c>
      <c r="O15" s="2">
        <v>1666.22751294157</v>
      </c>
      <c r="P15" s="2">
        <v>2074.5939499106698</v>
      </c>
      <c r="Q15" s="2">
        <v>7200.8049451799698</v>
      </c>
      <c r="R15" s="2">
        <v>4918.65495371008</v>
      </c>
      <c r="S15">
        <v>1670</v>
      </c>
      <c r="T15" s="2">
        <v>2074.0784111043099</v>
      </c>
      <c r="U15">
        <v>4920</v>
      </c>
      <c r="V15" s="2">
        <v>7224.79354203406</v>
      </c>
      <c r="X15" s="20"/>
      <c r="Y15" s="17"/>
    </row>
    <row r="16" spans="1:67" x14ac:dyDescent="0.25">
      <c r="A16" s="15" t="s">
        <v>36</v>
      </c>
      <c r="B16">
        <v>22770</v>
      </c>
      <c r="C16" s="17">
        <v>17645.193868672399</v>
      </c>
      <c r="D16">
        <v>20880</v>
      </c>
      <c r="E16" s="2">
        <v>26319.91</v>
      </c>
      <c r="F16">
        <v>22220</v>
      </c>
      <c r="G16" s="3">
        <v>22445.644599303101</v>
      </c>
      <c r="H16" s="2">
        <v>20979.53</v>
      </c>
      <c r="I16">
        <v>19645.82</v>
      </c>
      <c r="J16">
        <v>19750</v>
      </c>
      <c r="K16" s="2">
        <v>19303.3140053758</v>
      </c>
      <c r="L16" s="2">
        <v>25711.294008487399</v>
      </c>
      <c r="M16" s="2">
        <v>20367.315661493099</v>
      </c>
      <c r="N16">
        <v>20410</v>
      </c>
      <c r="O16" s="2">
        <v>23461.667860501399</v>
      </c>
      <c r="P16" s="2">
        <v>29256.615719417801</v>
      </c>
      <c r="Q16" s="2">
        <v>31596.401551462801</v>
      </c>
      <c r="R16" s="2">
        <v>20650.1624881637</v>
      </c>
      <c r="S16">
        <v>23240</v>
      </c>
      <c r="T16" s="2">
        <v>29474.651214426001</v>
      </c>
      <c r="U16">
        <v>20780</v>
      </c>
      <c r="V16" s="2">
        <v>31844.488510275602</v>
      </c>
      <c r="X16" s="15"/>
      <c r="Y16" s="17"/>
    </row>
    <row r="17" spans="1:41" x14ac:dyDescent="0.25">
      <c r="A17" s="20" t="s">
        <v>37</v>
      </c>
      <c r="B17">
        <v>340</v>
      </c>
      <c r="C17" s="17">
        <v>1162.0908544925801</v>
      </c>
      <c r="D17">
        <v>410</v>
      </c>
      <c r="E17" s="2">
        <v>353.50080000000003</v>
      </c>
      <c r="F17">
        <v>370</v>
      </c>
      <c r="G17" s="3">
        <v>322.98588188506699</v>
      </c>
      <c r="H17" s="2">
        <v>773.34810000000004</v>
      </c>
      <c r="I17">
        <v>724.1848</v>
      </c>
      <c r="J17">
        <v>700</v>
      </c>
      <c r="K17" s="2">
        <v>275.83863904407298</v>
      </c>
      <c r="L17" s="2">
        <v>1041.6911721992201</v>
      </c>
      <c r="M17" s="2">
        <v>798.25687957569505</v>
      </c>
      <c r="N17">
        <v>780</v>
      </c>
      <c r="O17" s="2">
        <v>315.21828680893998</v>
      </c>
      <c r="P17" s="2">
        <v>456.96615733660798</v>
      </c>
      <c r="Q17" s="2">
        <v>1358.9317055398201</v>
      </c>
      <c r="R17" s="2">
        <v>928.24569143222595</v>
      </c>
      <c r="S17">
        <v>360</v>
      </c>
      <c r="T17" s="2">
        <v>440.649235030917</v>
      </c>
      <c r="U17">
        <v>900</v>
      </c>
      <c r="V17" s="2">
        <v>1310.48702521563</v>
      </c>
      <c r="X17" s="20"/>
      <c r="Y17" s="17"/>
    </row>
    <row r="18" spans="1:41" x14ac:dyDescent="0.25">
      <c r="A18" s="1" t="s">
        <v>38</v>
      </c>
      <c r="B18">
        <v>480</v>
      </c>
      <c r="C18" s="29"/>
      <c r="D18">
        <v>180</v>
      </c>
      <c r="E18" s="2">
        <v>394.9923</v>
      </c>
      <c r="F18">
        <v>390</v>
      </c>
      <c r="G18" s="3">
        <v>385.46713836478</v>
      </c>
      <c r="H18" s="18"/>
      <c r="I18" s="16"/>
      <c r="J18" s="16"/>
      <c r="K18" s="2">
        <v>537.39768846419099</v>
      </c>
      <c r="L18" s="2">
        <v>1922.2939684994799</v>
      </c>
      <c r="M18" s="2">
        <v>1473.0704573610201</v>
      </c>
      <c r="N18">
        <v>1310</v>
      </c>
      <c r="O18" s="2">
        <v>474.71599603240003</v>
      </c>
      <c r="P18" s="2">
        <v>679.366597959768</v>
      </c>
      <c r="Q18" s="2">
        <v>2463.4587400205301</v>
      </c>
      <c r="R18" s="2">
        <v>1682.71514464132</v>
      </c>
      <c r="S18">
        <v>480</v>
      </c>
      <c r="T18" s="18"/>
      <c r="U18">
        <v>1490</v>
      </c>
      <c r="V18" s="18"/>
      <c r="Y18" s="17"/>
    </row>
    <row r="19" spans="1:41" x14ac:dyDescent="0.25">
      <c r="A19" s="15" t="s">
        <v>39</v>
      </c>
      <c r="B19">
        <v>790</v>
      </c>
      <c r="C19" s="17">
        <v>2246.3349634312299</v>
      </c>
      <c r="D19">
        <v>680</v>
      </c>
      <c r="E19" s="2">
        <v>852.26089999999999</v>
      </c>
      <c r="F19">
        <v>800</v>
      </c>
      <c r="G19" s="3">
        <v>817.24080509701696</v>
      </c>
      <c r="H19" s="2">
        <v>1988.027</v>
      </c>
      <c r="I19">
        <v>1861.644</v>
      </c>
      <c r="J19">
        <v>1800</v>
      </c>
      <c r="K19" s="2">
        <v>888.605398131333</v>
      </c>
      <c r="L19" s="2">
        <v>3135.4502483048</v>
      </c>
      <c r="M19" s="2">
        <v>2402.72288383364</v>
      </c>
      <c r="N19">
        <v>2320</v>
      </c>
      <c r="O19" s="2">
        <v>792.31103023721096</v>
      </c>
      <c r="P19" s="2">
        <v>850.98641770883603</v>
      </c>
      <c r="Q19" s="2">
        <v>3816.8157472033699</v>
      </c>
      <c r="R19" s="2">
        <v>2607.1529259999002</v>
      </c>
      <c r="S19">
        <v>770</v>
      </c>
      <c r="T19" s="2">
        <v>823.99476732687901</v>
      </c>
      <c r="U19">
        <v>2520</v>
      </c>
      <c r="V19" s="2">
        <v>3710.1999291741699</v>
      </c>
      <c r="X19" s="15"/>
      <c r="Y19" s="17"/>
    </row>
    <row r="20" spans="1:41" x14ac:dyDescent="0.25">
      <c r="A20" s="20" t="s">
        <v>40</v>
      </c>
      <c r="B20">
        <v>3080</v>
      </c>
      <c r="C20" s="17">
        <v>3353.7753952132598</v>
      </c>
      <c r="D20">
        <v>2790</v>
      </c>
      <c r="E20" s="2">
        <v>3182.2379999999998</v>
      </c>
      <c r="F20">
        <v>3270</v>
      </c>
      <c r="G20" s="3">
        <v>3048.88970588235</v>
      </c>
      <c r="H20" s="2">
        <v>5178.9009999999998</v>
      </c>
      <c r="I20">
        <v>4849.6670000000004</v>
      </c>
      <c r="J20">
        <v>4980</v>
      </c>
      <c r="K20" s="2">
        <v>2592.4421942886202</v>
      </c>
      <c r="L20" s="2">
        <v>7098.0214859795497</v>
      </c>
      <c r="M20" s="2">
        <v>5439.2753156075096</v>
      </c>
      <c r="N20">
        <v>5590</v>
      </c>
      <c r="O20" s="2">
        <v>2830.2121579121999</v>
      </c>
      <c r="P20" s="2">
        <v>3897.3204422680301</v>
      </c>
      <c r="Q20" s="2">
        <v>8435.9964974189006</v>
      </c>
      <c r="R20" s="2">
        <v>5762.3774393841204</v>
      </c>
      <c r="S20">
        <v>3040</v>
      </c>
      <c r="T20" s="2">
        <v>3994.5647080629901</v>
      </c>
      <c r="U20">
        <v>5920</v>
      </c>
      <c r="V20" s="2">
        <v>8651.4389351808495</v>
      </c>
      <c r="X20" s="20"/>
      <c r="Y20" s="17"/>
    </row>
    <row r="21" spans="1:41" x14ac:dyDescent="0.25">
      <c r="A21" s="20" t="s">
        <v>41</v>
      </c>
      <c r="B21">
        <v>2780</v>
      </c>
      <c r="C21" s="17">
        <v>4799.97051886793</v>
      </c>
      <c r="D21">
        <v>2770</v>
      </c>
      <c r="E21" s="2">
        <v>3983.0169999999998</v>
      </c>
      <c r="F21">
        <v>2810</v>
      </c>
      <c r="G21" s="3">
        <v>2557.2349898513698</v>
      </c>
      <c r="H21" s="2">
        <v>5772.8059999999996</v>
      </c>
      <c r="I21">
        <v>5405.817</v>
      </c>
      <c r="J21">
        <v>5300</v>
      </c>
      <c r="K21" s="2">
        <v>3284.7589654745998</v>
      </c>
      <c r="L21" s="2">
        <v>7044.8998859267804</v>
      </c>
      <c r="M21" s="2">
        <v>5398.5678485443595</v>
      </c>
      <c r="N21">
        <v>5300</v>
      </c>
      <c r="O21" s="2">
        <v>2526.3367514281799</v>
      </c>
      <c r="P21" s="2">
        <v>3913.6315517623698</v>
      </c>
      <c r="Q21" s="2">
        <v>10104.0667223809</v>
      </c>
      <c r="R21" s="2">
        <v>6901.7864273525502</v>
      </c>
      <c r="S21">
        <v>2780</v>
      </c>
      <c r="T21" s="2">
        <v>3794.88476406976</v>
      </c>
      <c r="U21">
        <v>6770</v>
      </c>
      <c r="V21" s="2">
        <v>9920.78274394254</v>
      </c>
      <c r="X21" s="20"/>
      <c r="Y21" s="17"/>
    </row>
    <row r="22" spans="1:41" x14ac:dyDescent="0.25">
      <c r="A22" s="20" t="s">
        <v>42</v>
      </c>
      <c r="B22">
        <v>1430</v>
      </c>
      <c r="C22" s="17">
        <v>4881.7823569100701</v>
      </c>
      <c r="D22">
        <v>1330</v>
      </c>
      <c r="E22" s="2">
        <v>1487.329</v>
      </c>
      <c r="F22">
        <v>1430</v>
      </c>
      <c r="G22" s="3">
        <v>1214.7014051522301</v>
      </c>
      <c r="H22" s="2">
        <v>5479.4719999999998</v>
      </c>
      <c r="I22">
        <v>5131.13</v>
      </c>
      <c r="J22">
        <v>5050</v>
      </c>
      <c r="K22" s="2">
        <v>1490.8931597189701</v>
      </c>
      <c r="L22" s="2">
        <v>6606.7697072412402</v>
      </c>
      <c r="M22" s="2">
        <v>5062.8244617939099</v>
      </c>
      <c r="N22">
        <v>4980</v>
      </c>
      <c r="O22" s="2">
        <v>1214.4849708326799</v>
      </c>
      <c r="P22" s="2">
        <v>2477.7281733854202</v>
      </c>
      <c r="Q22" s="2">
        <v>8088.8719962593595</v>
      </c>
      <c r="R22" s="2">
        <v>4954.2782339794003</v>
      </c>
      <c r="S22">
        <v>1430</v>
      </c>
      <c r="T22" s="2">
        <v>2442.88374924769</v>
      </c>
      <c r="U22">
        <v>4870</v>
      </c>
      <c r="V22" s="2">
        <v>7982.7527621671697</v>
      </c>
      <c r="X22" s="20"/>
      <c r="Y22" s="17"/>
    </row>
    <row r="23" spans="1:41" x14ac:dyDescent="0.25">
      <c r="A23" s="20" t="s">
        <v>43</v>
      </c>
      <c r="B23">
        <v>310</v>
      </c>
      <c r="C23" s="17">
        <v>851.52729684904295</v>
      </c>
      <c r="D23">
        <v>300</v>
      </c>
      <c r="E23" s="2">
        <v>239.5222</v>
      </c>
      <c r="F23">
        <v>320</v>
      </c>
      <c r="G23" s="3">
        <v>242.09542230818801</v>
      </c>
      <c r="H23" s="2">
        <v>831.59029999999996</v>
      </c>
      <c r="I23">
        <v>778.72439999999995</v>
      </c>
      <c r="J23">
        <v>780</v>
      </c>
      <c r="K23" s="2">
        <v>180.79069784252999</v>
      </c>
      <c r="L23" s="2">
        <v>737.42951764719805</v>
      </c>
      <c r="M23" s="2">
        <v>565.09860069637205</v>
      </c>
      <c r="N23">
        <v>560</v>
      </c>
      <c r="O23" s="2">
        <v>240.96340322613599</v>
      </c>
      <c r="P23" s="2">
        <v>281.15593689259799</v>
      </c>
      <c r="Q23" s="2">
        <v>850.85598788404297</v>
      </c>
      <c r="R23" s="2">
        <v>581.19433196161299</v>
      </c>
      <c r="S23">
        <v>320</v>
      </c>
      <c r="T23" s="2">
        <v>280.07331492973401</v>
      </c>
      <c r="U23">
        <v>580</v>
      </c>
      <c r="V23" s="2">
        <v>849.38040625330905</v>
      </c>
      <c r="X23" s="20"/>
      <c r="Y23" s="17"/>
    </row>
    <row r="24" spans="1:41" x14ac:dyDescent="0.25">
      <c r="A24" s="20" t="s">
        <v>44</v>
      </c>
      <c r="B24">
        <v>200</v>
      </c>
      <c r="C24" s="17">
        <v>706.02410540732001</v>
      </c>
      <c r="D24">
        <v>210</v>
      </c>
      <c r="E24" s="2">
        <v>207.03790000000001</v>
      </c>
      <c r="F24">
        <v>210</v>
      </c>
      <c r="G24" s="3">
        <v>188.41997216423101</v>
      </c>
      <c r="H24" s="2">
        <v>815.76059999999995</v>
      </c>
      <c r="I24">
        <v>763.90099999999995</v>
      </c>
      <c r="J24">
        <v>750</v>
      </c>
      <c r="K24" s="2">
        <v>154.25466722010799</v>
      </c>
      <c r="L24" s="2">
        <v>490.27104338607</v>
      </c>
      <c r="M24" s="2">
        <v>375.69896006342498</v>
      </c>
      <c r="N24">
        <v>370</v>
      </c>
      <c r="O24" s="2">
        <v>184.10619899621199</v>
      </c>
      <c r="P24" s="2">
        <v>220.67047661298301</v>
      </c>
      <c r="Q24" s="2">
        <v>1061.7491817519899</v>
      </c>
      <c r="R24" s="2">
        <v>725.24917869325304</v>
      </c>
      <c r="S24">
        <v>200</v>
      </c>
      <c r="T24" s="18"/>
      <c r="U24">
        <v>720</v>
      </c>
      <c r="V24" s="18"/>
      <c r="X24" s="20"/>
      <c r="Y24" s="17"/>
    </row>
    <row r="25" spans="1:41" x14ac:dyDescent="0.25">
      <c r="A25" s="15" t="s">
        <v>45</v>
      </c>
      <c r="B25" s="16"/>
      <c r="C25" s="17">
        <v>936.71243965381802</v>
      </c>
      <c r="D25" s="23">
        <v>200</v>
      </c>
      <c r="E25" s="30">
        <v>288.95310000000001</v>
      </c>
      <c r="F25" s="16"/>
      <c r="G25" s="3">
        <v>203.34596426370899</v>
      </c>
      <c r="H25" s="30">
        <v>1250.5719999999999</v>
      </c>
      <c r="I25" s="23">
        <v>1199.078</v>
      </c>
      <c r="J25" s="23">
        <v>1190</v>
      </c>
      <c r="K25" s="30">
        <v>205.97954051824601</v>
      </c>
      <c r="L25" s="30">
        <v>726.56611031501996</v>
      </c>
      <c r="M25" s="30">
        <v>569.565618639587</v>
      </c>
      <c r="N25" s="23">
        <v>570</v>
      </c>
      <c r="O25" s="30">
        <v>251.42661662087301</v>
      </c>
      <c r="P25" s="30">
        <v>241.782094968302</v>
      </c>
      <c r="Q25" s="30">
        <v>1004.03915550901</v>
      </c>
      <c r="R25" s="30">
        <v>702.14640618107796</v>
      </c>
      <c r="S25" s="16"/>
      <c r="T25" s="18"/>
      <c r="U25" s="16"/>
      <c r="V25" s="18"/>
      <c r="X25" s="15"/>
      <c r="Y25" s="17"/>
      <c r="Z25" s="27"/>
      <c r="AA25" s="31"/>
      <c r="AD25" s="31"/>
      <c r="AE25" s="27"/>
      <c r="AF25" s="27"/>
      <c r="AG25" s="31"/>
      <c r="AH25" s="31"/>
      <c r="AI25" s="31"/>
      <c r="AK25" s="27"/>
      <c r="AL25" s="31"/>
      <c r="AM25" s="31"/>
      <c r="AN25" s="31"/>
      <c r="AO25" s="31"/>
    </row>
    <row r="26" spans="1:41" x14ac:dyDescent="0.25">
      <c r="A26" s="20" t="s">
        <v>46</v>
      </c>
      <c r="B26">
        <v>860</v>
      </c>
      <c r="C26" s="17">
        <v>1066.96683074419</v>
      </c>
      <c r="D26">
        <v>820</v>
      </c>
      <c r="E26" s="2">
        <v>670.80799999999999</v>
      </c>
      <c r="F26">
        <v>920</v>
      </c>
      <c r="G26" s="3">
        <v>921.80781363746701</v>
      </c>
      <c r="H26" s="2">
        <v>1692.3910000000001</v>
      </c>
      <c r="I26">
        <v>1584.8019999999999</v>
      </c>
      <c r="J26">
        <v>1500</v>
      </c>
      <c r="K26" s="2">
        <v>632.13672478612602</v>
      </c>
      <c r="L26" s="2">
        <v>1823.0342567559101</v>
      </c>
      <c r="M26" s="2">
        <v>1397.0068919657499</v>
      </c>
      <c r="N26">
        <v>1320</v>
      </c>
      <c r="O26" s="2">
        <v>890.557316758909</v>
      </c>
      <c r="P26" s="2">
        <v>878.94809382712197</v>
      </c>
      <c r="Q26" s="2">
        <v>2433.8536730723999</v>
      </c>
      <c r="R26" s="2">
        <v>1662.4928069571399</v>
      </c>
      <c r="S26">
        <v>870</v>
      </c>
      <c r="T26" s="2">
        <v>832.83304385270105</v>
      </c>
      <c r="U26">
        <v>1570</v>
      </c>
      <c r="V26" s="2">
        <v>2307.5645675156802</v>
      </c>
      <c r="X26" s="20"/>
      <c r="Y26" s="17"/>
    </row>
    <row r="27" spans="1:41" x14ac:dyDescent="0.25">
      <c r="A27" s="20" t="s">
        <v>47</v>
      </c>
      <c r="B27">
        <v>20790</v>
      </c>
      <c r="C27" s="17">
        <v>18139.035226907101</v>
      </c>
      <c r="D27">
        <v>20710</v>
      </c>
      <c r="E27" s="2">
        <v>18498.28</v>
      </c>
      <c r="F27">
        <v>20470</v>
      </c>
      <c r="G27" s="3">
        <v>19995.771388499299</v>
      </c>
      <c r="H27" s="2">
        <v>20819</v>
      </c>
      <c r="I27">
        <v>19495.490000000002</v>
      </c>
      <c r="J27">
        <v>18790</v>
      </c>
      <c r="K27" s="2">
        <v>18826.6387833343</v>
      </c>
      <c r="L27" s="2">
        <v>25868.677694848899</v>
      </c>
      <c r="M27" s="2">
        <v>19906.081537299098</v>
      </c>
      <c r="N27">
        <v>19180</v>
      </c>
      <c r="O27" s="2">
        <v>20692.7220252261</v>
      </c>
      <c r="P27" s="2">
        <v>26810.194520804602</v>
      </c>
      <c r="Q27" s="2">
        <v>29977.035055045599</v>
      </c>
      <c r="R27" s="2">
        <v>20352.503335807702</v>
      </c>
      <c r="S27">
        <v>21140</v>
      </c>
      <c r="T27" s="2">
        <v>25872.382108644899</v>
      </c>
      <c r="U27">
        <v>19620</v>
      </c>
      <c r="V27" s="2">
        <v>28941.7975221122</v>
      </c>
      <c r="X27" s="20"/>
      <c r="Y27" s="17"/>
    </row>
    <row r="28" spans="1:41" x14ac:dyDescent="0.25">
      <c r="A28" s="20" t="s">
        <v>48</v>
      </c>
      <c r="B28">
        <v>450</v>
      </c>
      <c r="C28" s="17">
        <v>564.38078372741097</v>
      </c>
      <c r="D28">
        <v>410</v>
      </c>
      <c r="E28" s="2">
        <v>323.88830000000002</v>
      </c>
      <c r="F28">
        <v>470</v>
      </c>
      <c r="G28" s="3">
        <v>467.15016286644999</v>
      </c>
      <c r="H28" s="2">
        <v>1017.129</v>
      </c>
      <c r="I28">
        <v>952.46799999999996</v>
      </c>
      <c r="J28">
        <v>940</v>
      </c>
      <c r="K28" s="2">
        <v>238.668935641811</v>
      </c>
      <c r="L28" s="2">
        <v>705.13305862499203</v>
      </c>
      <c r="M28" s="2">
        <v>540.34955270065404</v>
      </c>
      <c r="N28">
        <v>530</v>
      </c>
      <c r="O28" s="2">
        <v>462.804066244772</v>
      </c>
      <c r="P28" s="2">
        <v>334.98437834543699</v>
      </c>
      <c r="Q28" s="2">
        <v>838.58036307552004</v>
      </c>
      <c r="R28" s="2">
        <v>572.80921901465604</v>
      </c>
      <c r="S28">
        <v>460</v>
      </c>
      <c r="T28" s="18"/>
      <c r="U28">
        <v>570</v>
      </c>
      <c r="V28" s="18"/>
      <c r="X28" s="20"/>
      <c r="Y28" s="17"/>
    </row>
    <row r="29" spans="1:41" x14ac:dyDescent="0.25">
      <c r="A29" s="20" t="s">
        <v>49</v>
      </c>
      <c r="B29">
        <v>320</v>
      </c>
      <c r="C29" s="17">
        <v>457.91853714799601</v>
      </c>
      <c r="D29">
        <v>220</v>
      </c>
      <c r="E29" s="2">
        <v>253.7165</v>
      </c>
      <c r="F29">
        <v>350</v>
      </c>
      <c r="G29" s="3">
        <v>306.14169513583897</v>
      </c>
      <c r="H29" s="2">
        <v>955.92970000000003</v>
      </c>
      <c r="I29">
        <v>895.15920000000006</v>
      </c>
      <c r="J29">
        <v>910</v>
      </c>
      <c r="K29" s="2">
        <v>199.21648793040299</v>
      </c>
      <c r="L29" s="2">
        <v>1068.7683476722</v>
      </c>
      <c r="M29" s="2">
        <v>819.00642780000101</v>
      </c>
      <c r="N29">
        <v>820</v>
      </c>
      <c r="O29" s="2">
        <v>296.87131571452198</v>
      </c>
      <c r="P29" s="2">
        <v>450.31838260685601</v>
      </c>
      <c r="Q29" s="2">
        <v>1223.1939280763099</v>
      </c>
      <c r="R29" s="2">
        <v>835.52726667148102</v>
      </c>
      <c r="S29">
        <v>330</v>
      </c>
      <c r="T29" s="2">
        <v>451.28030905076798</v>
      </c>
      <c r="U29">
        <v>840</v>
      </c>
      <c r="V29" s="18"/>
      <c r="X29" s="20"/>
      <c r="Y29" s="17"/>
    </row>
    <row r="30" spans="1:41" x14ac:dyDescent="0.25">
      <c r="A30" s="20" t="s">
        <v>50</v>
      </c>
      <c r="B30">
        <v>3020</v>
      </c>
      <c r="C30" s="17">
        <v>7505.0578312044099</v>
      </c>
      <c r="D30">
        <v>2730</v>
      </c>
      <c r="E30" s="2">
        <v>3848.377</v>
      </c>
      <c r="F30">
        <v>2900</v>
      </c>
      <c r="G30" s="3">
        <v>3092.0273163529</v>
      </c>
      <c r="H30" s="2">
        <v>6197.32</v>
      </c>
      <c r="I30">
        <v>5803.3440000000001</v>
      </c>
      <c r="J30">
        <v>5540</v>
      </c>
      <c r="K30" s="2">
        <v>3615.5001464899301</v>
      </c>
      <c r="L30" s="2">
        <v>7702.6892761262698</v>
      </c>
      <c r="M30" s="2">
        <v>5902.6371053812099</v>
      </c>
      <c r="N30">
        <v>5650</v>
      </c>
      <c r="O30" s="2">
        <v>3244.2997883298499</v>
      </c>
      <c r="P30" s="2">
        <v>4816.6115707594299</v>
      </c>
      <c r="Q30" s="2">
        <v>10744.195021780301</v>
      </c>
      <c r="R30" s="2">
        <v>5522.7228697559603</v>
      </c>
      <c r="S30">
        <v>3020</v>
      </c>
      <c r="T30" s="2">
        <v>4621.1800836348702</v>
      </c>
      <c r="U30">
        <v>5280</v>
      </c>
      <c r="V30" s="2">
        <v>10379.782615453099</v>
      </c>
      <c r="X30" s="20"/>
      <c r="Y30" s="17"/>
    </row>
    <row r="31" spans="1:41" x14ac:dyDescent="0.25">
      <c r="A31" s="15" t="s">
        <v>51</v>
      </c>
      <c r="B31">
        <v>390</v>
      </c>
      <c r="C31" s="17">
        <v>2132.1759358610102</v>
      </c>
      <c r="D31">
        <v>470</v>
      </c>
      <c r="E31" s="2">
        <v>425.65629999999999</v>
      </c>
      <c r="F31">
        <v>390</v>
      </c>
      <c r="G31" s="3">
        <v>358.96246255268397</v>
      </c>
      <c r="H31" s="2">
        <v>1805.326</v>
      </c>
      <c r="I31">
        <v>1690.558</v>
      </c>
      <c r="J31">
        <v>1690</v>
      </c>
      <c r="K31" s="2">
        <v>475.93103121968801</v>
      </c>
      <c r="L31" s="2">
        <v>1340.6065795946699</v>
      </c>
      <c r="M31" s="2">
        <v>1027.3183965185699</v>
      </c>
      <c r="N31">
        <v>1030</v>
      </c>
      <c r="O31" s="2">
        <v>364.75967043959702</v>
      </c>
      <c r="P31" s="2">
        <v>565.63112615299804</v>
      </c>
      <c r="Q31" s="2">
        <v>1844.85060511289</v>
      </c>
      <c r="R31" s="2">
        <v>1260.1623897294501</v>
      </c>
      <c r="S31">
        <v>390</v>
      </c>
      <c r="T31" s="2">
        <v>565.97817511104097</v>
      </c>
      <c r="U31">
        <v>1260</v>
      </c>
      <c r="V31" s="2">
        <v>1845.0474835136699</v>
      </c>
      <c r="X31" s="15"/>
      <c r="Y31" s="17"/>
    </row>
    <row r="32" spans="1:41" x14ac:dyDescent="0.25">
      <c r="A32" s="20" t="s">
        <v>52</v>
      </c>
      <c r="B32">
        <v>1260</v>
      </c>
      <c r="C32" s="17">
        <v>4892.72600104914</v>
      </c>
      <c r="D32">
        <v>1330</v>
      </c>
      <c r="E32" s="2">
        <v>2231.9169999999999</v>
      </c>
      <c r="F32">
        <v>1250</v>
      </c>
      <c r="G32" s="3">
        <v>1353.4213348733599</v>
      </c>
      <c r="H32" s="2">
        <v>5669.0420000000004</v>
      </c>
      <c r="I32">
        <v>5308.65</v>
      </c>
      <c r="J32">
        <v>5090</v>
      </c>
      <c r="K32" s="2">
        <v>1938.6174117292401</v>
      </c>
      <c r="L32" s="2">
        <v>5173.2190351763602</v>
      </c>
      <c r="M32" s="2">
        <v>3964.28230058903</v>
      </c>
      <c r="N32">
        <v>3800</v>
      </c>
      <c r="O32" s="2">
        <v>1423.9292031669299</v>
      </c>
      <c r="P32" s="2">
        <v>2929.28000138686</v>
      </c>
      <c r="Q32" s="2">
        <v>8014.1329292539203</v>
      </c>
      <c r="R32" s="2">
        <v>5474.2150262731302</v>
      </c>
      <c r="S32">
        <v>1310</v>
      </c>
      <c r="T32" s="2">
        <v>2806.86256596575</v>
      </c>
      <c r="U32">
        <v>5240</v>
      </c>
      <c r="V32" s="2">
        <v>7708.7956966187103</v>
      </c>
      <c r="X32" s="20"/>
      <c r="Y32" s="17"/>
    </row>
    <row r="33" spans="1:42" x14ac:dyDescent="0.25">
      <c r="A33" s="15" t="s">
        <v>53</v>
      </c>
      <c r="B33">
        <v>190</v>
      </c>
      <c r="C33" s="17">
        <v>392.17911224038102</v>
      </c>
      <c r="D33" s="24">
        <v>220</v>
      </c>
      <c r="E33" s="2">
        <v>170.2269</v>
      </c>
      <c r="F33">
        <v>210</v>
      </c>
      <c r="G33" s="3">
        <v>205.49499173636499</v>
      </c>
      <c r="H33" s="2">
        <v>1020.133</v>
      </c>
      <c r="I33">
        <v>955.28150000000005</v>
      </c>
      <c r="J33">
        <v>960</v>
      </c>
      <c r="K33" s="2">
        <v>153.475675870457</v>
      </c>
      <c r="L33" s="2">
        <v>460.32762145728702</v>
      </c>
      <c r="M33" s="2">
        <v>352.75301900879299</v>
      </c>
      <c r="N33">
        <v>320</v>
      </c>
      <c r="O33" s="24">
        <v>205.640295556469</v>
      </c>
      <c r="P33" s="2">
        <v>383.581847644427</v>
      </c>
      <c r="Q33" s="2">
        <v>962.81639533551595</v>
      </c>
      <c r="R33" s="2">
        <v>657.67114489059099</v>
      </c>
      <c r="S33" s="24">
        <v>310</v>
      </c>
      <c r="T33" s="2">
        <v>351.40634823705102</v>
      </c>
      <c r="U33">
        <v>600</v>
      </c>
      <c r="V33" s="2">
        <v>877.01458904542994</v>
      </c>
      <c r="X33" s="15"/>
      <c r="Y33" s="17"/>
      <c r="Z33" s="26"/>
      <c r="AL33" s="26"/>
      <c r="AP33" s="26"/>
    </row>
    <row r="34" spans="1:42" x14ac:dyDescent="0.25">
      <c r="A34" s="32" t="s">
        <v>54</v>
      </c>
      <c r="B34">
        <v>1030</v>
      </c>
      <c r="C34" s="17">
        <v>2351.0923121792798</v>
      </c>
      <c r="D34">
        <v>1030</v>
      </c>
      <c r="E34" s="2">
        <v>808.88649999999996</v>
      </c>
      <c r="F34">
        <v>990</v>
      </c>
      <c r="G34" s="3">
        <v>1101.4637626736801</v>
      </c>
      <c r="H34" s="2">
        <v>837.56269999999995</v>
      </c>
      <c r="I34">
        <v>784.31709999999998</v>
      </c>
      <c r="J34">
        <v>680</v>
      </c>
      <c r="K34" s="2">
        <v>1145.13900373199</v>
      </c>
      <c r="L34" s="2">
        <v>3441.1427542577298</v>
      </c>
      <c r="M34" s="2">
        <v>2636.9773590587702</v>
      </c>
      <c r="N34">
        <v>2300</v>
      </c>
      <c r="O34" s="2">
        <v>1167.76834071397</v>
      </c>
      <c r="P34" s="2">
        <v>1811.2475067692101</v>
      </c>
      <c r="Q34" s="2">
        <v>5247.5845315914103</v>
      </c>
      <c r="R34" s="2">
        <v>3584.4683820524601</v>
      </c>
      <c r="S34">
        <v>1050</v>
      </c>
      <c r="T34" s="2">
        <v>2051.5015381934199</v>
      </c>
      <c r="U34">
        <v>3120</v>
      </c>
      <c r="V34" s="2">
        <v>6252.2287459688696</v>
      </c>
      <c r="X34" s="32"/>
      <c r="Y34" s="17"/>
    </row>
    <row r="35" spans="1:42" x14ac:dyDescent="0.25">
      <c r="A35" s="15" t="s">
        <v>55</v>
      </c>
      <c r="B35">
        <v>2610</v>
      </c>
      <c r="C35" s="17">
        <v>4956.8009237316301</v>
      </c>
      <c r="D35">
        <v>1960</v>
      </c>
      <c r="E35" s="2">
        <v>3123.1089999999999</v>
      </c>
      <c r="F35">
        <v>2400</v>
      </c>
      <c r="G35" s="3">
        <v>2671.7391710813299</v>
      </c>
      <c r="H35" s="2">
        <v>6151.6769999999997</v>
      </c>
      <c r="I35">
        <v>5760.6019999999999</v>
      </c>
      <c r="J35">
        <v>5620</v>
      </c>
      <c r="K35" s="2">
        <v>3319.6189266237202</v>
      </c>
      <c r="L35" s="2">
        <v>6638.4149351097603</v>
      </c>
      <c r="M35" s="2">
        <v>5087.0745836597998</v>
      </c>
      <c r="N35">
        <v>4960</v>
      </c>
      <c r="O35" s="2">
        <v>2651.43984916622</v>
      </c>
      <c r="P35" s="2">
        <v>3398.3487933162601</v>
      </c>
      <c r="Q35" s="2">
        <v>7815.8969170632899</v>
      </c>
      <c r="R35" s="2">
        <v>5338.8059225981597</v>
      </c>
      <c r="S35">
        <v>2600</v>
      </c>
      <c r="T35" s="2">
        <v>3310.36312671528</v>
      </c>
      <c r="U35">
        <v>5210</v>
      </c>
      <c r="V35" s="2">
        <v>7612.1316214437102</v>
      </c>
      <c r="X35" s="15"/>
      <c r="Y35" s="17"/>
    </row>
    <row r="36" spans="1:42" x14ac:dyDescent="0.25">
      <c r="A36" s="20" t="s">
        <v>56</v>
      </c>
      <c r="B36">
        <v>730</v>
      </c>
      <c r="C36" s="17">
        <v>1214.21314229973</v>
      </c>
      <c r="D36">
        <v>670</v>
      </c>
      <c r="E36" s="2">
        <v>808.67100000000005</v>
      </c>
      <c r="F36">
        <v>790</v>
      </c>
      <c r="G36" s="3">
        <v>883.75594294770201</v>
      </c>
      <c r="H36" s="2">
        <v>1522.0429999999999</v>
      </c>
      <c r="I36">
        <v>1425.2829999999999</v>
      </c>
      <c r="J36">
        <v>1250</v>
      </c>
      <c r="K36" s="2">
        <v>605.59177752650805</v>
      </c>
      <c r="L36" s="2">
        <v>1744.72022467689</v>
      </c>
      <c r="M36" s="2">
        <v>1336.9941043661099</v>
      </c>
      <c r="N36">
        <v>1180</v>
      </c>
      <c r="O36" s="2">
        <v>861.16713692440203</v>
      </c>
      <c r="P36" s="2">
        <v>1048.6925891749499</v>
      </c>
      <c r="Q36" s="2">
        <v>3019.1057611508299</v>
      </c>
      <c r="R36" s="2">
        <v>2062.2610417741498</v>
      </c>
      <c r="S36">
        <v>770</v>
      </c>
      <c r="T36" s="18"/>
      <c r="U36">
        <v>1810</v>
      </c>
      <c r="V36" s="18"/>
      <c r="X36" s="20"/>
      <c r="Y36" s="17"/>
    </row>
    <row r="37" spans="1:42" x14ac:dyDescent="0.25">
      <c r="A37" s="15" t="s">
        <v>57</v>
      </c>
      <c r="B37">
        <v>3150</v>
      </c>
      <c r="C37" s="17">
        <v>5137.3929031803</v>
      </c>
      <c r="D37" s="24">
        <v>2560</v>
      </c>
      <c r="E37" s="2">
        <v>4045.37</v>
      </c>
      <c r="F37" s="23">
        <v>2490</v>
      </c>
      <c r="G37" s="3">
        <v>2142.3995815899598</v>
      </c>
      <c r="H37" s="2">
        <v>6263.4170000000004</v>
      </c>
      <c r="I37">
        <v>5865.2380000000003</v>
      </c>
      <c r="J37">
        <v>5770</v>
      </c>
      <c r="K37" s="2">
        <v>3350.27532170022</v>
      </c>
      <c r="L37" s="2">
        <v>8463.0094971941999</v>
      </c>
      <c r="M37" s="2">
        <v>6485.2778759018902</v>
      </c>
      <c r="N37">
        <v>6380</v>
      </c>
      <c r="O37" s="18"/>
      <c r="P37" s="18"/>
      <c r="Q37" s="18"/>
      <c r="R37" s="18"/>
      <c r="S37" s="16"/>
      <c r="T37" s="18"/>
      <c r="U37" s="16"/>
      <c r="V37" s="18"/>
      <c r="X37" s="15"/>
      <c r="Y37" s="17"/>
      <c r="Z37" s="26"/>
      <c r="AB37" s="27"/>
    </row>
    <row r="38" spans="1:42" x14ac:dyDescent="0.25">
      <c r="A38" s="15" t="s">
        <v>58</v>
      </c>
      <c r="B38" s="16"/>
      <c r="C38" s="17">
        <v>2215.5817433595198</v>
      </c>
      <c r="D38" s="16"/>
      <c r="E38" s="18"/>
      <c r="F38" s="16"/>
      <c r="G38" s="19"/>
      <c r="H38" s="18"/>
      <c r="I38" s="16"/>
      <c r="J38" s="16"/>
      <c r="K38" s="18"/>
      <c r="L38" s="18"/>
      <c r="M38" s="18"/>
      <c r="N38" s="16"/>
      <c r="O38" s="2">
        <v>2052.99144637681</v>
      </c>
      <c r="P38" s="2">
        <v>2828.86957643396</v>
      </c>
      <c r="Q38" s="2">
        <v>10637.0672687113</v>
      </c>
      <c r="R38" s="2">
        <v>7265.8631934220502</v>
      </c>
      <c r="S38">
        <v>2120</v>
      </c>
      <c r="T38" s="2">
        <v>2788.2132895814598</v>
      </c>
      <c r="U38">
        <v>7160</v>
      </c>
      <c r="V38" s="2">
        <v>10481.556146577999</v>
      </c>
      <c r="X38" s="15"/>
      <c r="Y38" s="17"/>
    </row>
    <row r="39" spans="1:42" x14ac:dyDescent="0.25">
      <c r="A39" s="1" t="s">
        <v>59</v>
      </c>
      <c r="B39">
        <v>11250</v>
      </c>
      <c r="C39" s="16"/>
      <c r="D39" s="33">
        <v>9820</v>
      </c>
      <c r="E39" s="2">
        <v>11076.5</v>
      </c>
      <c r="F39">
        <v>9720</v>
      </c>
      <c r="G39" s="3">
        <v>9749.7765205091891</v>
      </c>
      <c r="H39" s="2">
        <v>12153.38</v>
      </c>
      <c r="I39">
        <v>11380.76</v>
      </c>
      <c r="J39">
        <v>11520</v>
      </c>
      <c r="K39" s="2">
        <v>11172.5730442608</v>
      </c>
      <c r="L39" s="2">
        <v>19024.638542877201</v>
      </c>
      <c r="M39" s="2">
        <v>14578.744153429199</v>
      </c>
      <c r="N39">
        <v>14760</v>
      </c>
      <c r="O39" s="2">
        <v>11310.0719239521</v>
      </c>
      <c r="P39" s="2">
        <v>18330.369710485</v>
      </c>
      <c r="Q39" s="2">
        <v>24891.006305369901</v>
      </c>
      <c r="R39" s="2">
        <v>14593.768070145699</v>
      </c>
      <c r="S39">
        <v>11230</v>
      </c>
      <c r="T39" s="2">
        <v>18562.0628389548</v>
      </c>
      <c r="U39">
        <v>14780</v>
      </c>
      <c r="V39" s="2">
        <v>25205.679910822699</v>
      </c>
      <c r="Z39" s="34"/>
    </row>
    <row r="40" spans="1:42" x14ac:dyDescent="0.25">
      <c r="A40" s="15" t="s">
        <v>60</v>
      </c>
      <c r="B40">
        <v>28450</v>
      </c>
      <c r="C40" s="17">
        <v>18949.4274892584</v>
      </c>
      <c r="D40">
        <v>26000</v>
      </c>
      <c r="E40" s="2">
        <v>32170.04</v>
      </c>
      <c r="F40">
        <v>27560</v>
      </c>
      <c r="G40" s="3">
        <v>28451.257253384902</v>
      </c>
      <c r="H40" s="2">
        <v>21668.36</v>
      </c>
      <c r="I40">
        <v>20290.86</v>
      </c>
      <c r="J40">
        <v>19780</v>
      </c>
      <c r="K40" s="2">
        <v>24753.511291295901</v>
      </c>
      <c r="L40" s="2">
        <v>26358.098716352299</v>
      </c>
      <c r="M40" s="2">
        <v>20129.783886120898</v>
      </c>
      <c r="N40">
        <v>19680</v>
      </c>
      <c r="O40" s="2">
        <v>29526.165688486799</v>
      </c>
      <c r="P40" s="2">
        <v>37959.858601922097</v>
      </c>
      <c r="Q40" s="2">
        <v>34151.679184573099</v>
      </c>
      <c r="R40" s="2">
        <v>20398.704392205898</v>
      </c>
      <c r="S40">
        <v>28930</v>
      </c>
      <c r="T40" s="2">
        <v>37133.481284709997</v>
      </c>
      <c r="U40">
        <v>19950</v>
      </c>
      <c r="V40" s="2">
        <v>33404.986614677298</v>
      </c>
      <c r="X40" s="15"/>
      <c r="Y40" s="17"/>
    </row>
    <row r="41" spans="1:42" x14ac:dyDescent="0.25">
      <c r="A41" s="20" t="s">
        <v>61</v>
      </c>
      <c r="B41">
        <v>850</v>
      </c>
      <c r="C41" s="17">
        <v>1383.7729984693699</v>
      </c>
      <c r="D41" s="23">
        <v>780</v>
      </c>
      <c r="E41" s="2">
        <v>1039.4469999999999</v>
      </c>
      <c r="F41" s="16"/>
      <c r="G41" s="3">
        <v>894.93942857142895</v>
      </c>
      <c r="H41" s="18"/>
      <c r="I41" s="16"/>
      <c r="J41">
        <v>2460</v>
      </c>
      <c r="K41" s="2">
        <v>1066.3958376241201</v>
      </c>
      <c r="L41" s="2">
        <v>2485.98608738541</v>
      </c>
      <c r="M41" s="2">
        <v>1905.0326117556001</v>
      </c>
      <c r="N41">
        <v>1980</v>
      </c>
      <c r="O41" s="2">
        <v>759.57869750962095</v>
      </c>
      <c r="P41" s="2">
        <v>1114.5788476694499</v>
      </c>
      <c r="Q41" s="2">
        <v>2735.7911135520199</v>
      </c>
      <c r="R41" s="2">
        <v>1868.7372613802099</v>
      </c>
      <c r="S41">
        <v>800</v>
      </c>
      <c r="T41" s="18"/>
      <c r="U41">
        <v>1950</v>
      </c>
      <c r="V41" s="18"/>
      <c r="X41" s="20"/>
      <c r="Y41" s="17"/>
      <c r="Z41" s="27"/>
    </row>
    <row r="42" spans="1:42" x14ac:dyDescent="0.25">
      <c r="A42" s="15" t="s">
        <v>62</v>
      </c>
      <c r="B42">
        <v>1090</v>
      </c>
      <c r="C42" s="17">
        <v>2550.54347826087</v>
      </c>
      <c r="D42">
        <v>1050</v>
      </c>
      <c r="E42" s="2">
        <v>1452.528</v>
      </c>
      <c r="F42">
        <v>1130</v>
      </c>
      <c r="G42" s="3">
        <v>1208.86599068238</v>
      </c>
      <c r="H42" s="2">
        <v>3944.7730000000001</v>
      </c>
      <c r="I42">
        <v>3693.9949999999999</v>
      </c>
      <c r="J42">
        <v>3530</v>
      </c>
      <c r="K42" s="2">
        <v>1593.53926147825</v>
      </c>
      <c r="L42" s="2">
        <v>3492.9996205072998</v>
      </c>
      <c r="M42" s="2">
        <v>2676.71561435797</v>
      </c>
      <c r="N42">
        <v>2560</v>
      </c>
      <c r="O42" s="2">
        <v>1495.6319464057401</v>
      </c>
      <c r="P42" s="2">
        <v>2307.74894549799</v>
      </c>
      <c r="Q42" s="2">
        <v>5657.4675045464401</v>
      </c>
      <c r="R42" s="2">
        <v>3864.4472081302501</v>
      </c>
      <c r="S42">
        <v>1310</v>
      </c>
      <c r="T42" s="2">
        <v>2223.98637717878</v>
      </c>
      <c r="U42">
        <v>3720</v>
      </c>
      <c r="V42" s="2">
        <v>5424.7841607689397</v>
      </c>
      <c r="X42" s="15"/>
      <c r="Y42" s="17"/>
    </row>
    <row r="43" spans="1:42" x14ac:dyDescent="0.25">
      <c r="A43" s="15" t="s">
        <v>63</v>
      </c>
      <c r="B43">
        <v>1040</v>
      </c>
      <c r="C43" s="17">
        <v>4126.3028235740003</v>
      </c>
      <c r="D43">
        <v>1070</v>
      </c>
      <c r="E43" s="2">
        <v>1763.1559999999999</v>
      </c>
      <c r="F43">
        <v>1040</v>
      </c>
      <c r="G43" s="3">
        <v>1118.57808857809</v>
      </c>
      <c r="H43" s="2">
        <v>3155.7579999999998</v>
      </c>
      <c r="I43">
        <v>2955.14</v>
      </c>
      <c r="J43">
        <v>2720</v>
      </c>
      <c r="K43" s="2">
        <v>1325.71249932714</v>
      </c>
      <c r="L43" s="2">
        <v>5619.6013797810301</v>
      </c>
      <c r="M43" s="2">
        <v>4306.3491925532699</v>
      </c>
      <c r="N43">
        <v>3970</v>
      </c>
      <c r="O43" s="2">
        <v>1707.26341334414</v>
      </c>
      <c r="P43" s="2">
        <v>2693.4439270452199</v>
      </c>
      <c r="Q43" s="2">
        <v>7672.0629536405204</v>
      </c>
      <c r="R43" s="2">
        <v>5240.5572348351598</v>
      </c>
      <c r="S43">
        <v>1620</v>
      </c>
      <c r="T43" s="2">
        <v>2547.3062625362199</v>
      </c>
      <c r="U43">
        <v>4970</v>
      </c>
      <c r="V43" s="2">
        <v>7273.5299798813303</v>
      </c>
      <c r="X43" s="15"/>
      <c r="Y43" s="17"/>
    </row>
    <row r="44" spans="1:42" x14ac:dyDescent="0.25">
      <c r="A44" s="20" t="s">
        <v>64</v>
      </c>
      <c r="B44">
        <v>760</v>
      </c>
      <c r="C44" s="17">
        <v>2407.5087635280302</v>
      </c>
      <c r="D44">
        <v>640</v>
      </c>
      <c r="E44" s="2">
        <v>981.12519999999995</v>
      </c>
      <c r="F44">
        <v>790</v>
      </c>
      <c r="G44" s="3">
        <v>764.07612267250795</v>
      </c>
      <c r="H44" s="2">
        <v>2668.962</v>
      </c>
      <c r="I44">
        <v>2499.2910000000002</v>
      </c>
      <c r="J44">
        <v>2480</v>
      </c>
      <c r="K44" s="2">
        <v>1207.11203706985</v>
      </c>
      <c r="L44" s="2">
        <v>3360.85352784728</v>
      </c>
      <c r="M44" s="2">
        <v>2575.4511396982898</v>
      </c>
      <c r="N44">
        <v>2560</v>
      </c>
      <c r="O44" s="2">
        <v>717.06309652194204</v>
      </c>
      <c r="P44" s="2">
        <v>895.69163275193898</v>
      </c>
      <c r="Q44" s="2">
        <v>6133.6149244725202</v>
      </c>
      <c r="R44" s="2">
        <v>4189.6893003054402</v>
      </c>
      <c r="S44">
        <v>750</v>
      </c>
      <c r="T44" s="2">
        <v>888.57675337901901</v>
      </c>
      <c r="U44">
        <v>4160</v>
      </c>
      <c r="V44" s="2">
        <v>6084.2547881311602</v>
      </c>
      <c r="X44" s="20"/>
      <c r="Y44" s="17"/>
    </row>
    <row r="45" spans="1:42" x14ac:dyDescent="0.25">
      <c r="A45" s="15" t="s">
        <v>65</v>
      </c>
      <c r="B45">
        <v>1100</v>
      </c>
      <c r="C45" s="17">
        <v>2259.4868397878199</v>
      </c>
      <c r="D45">
        <v>1170</v>
      </c>
      <c r="E45" s="2">
        <v>1476.3389999999999</v>
      </c>
      <c r="F45">
        <v>1110</v>
      </c>
      <c r="G45" s="3">
        <v>1122.6436911487799</v>
      </c>
      <c r="H45" s="2">
        <v>3539.9250000000002</v>
      </c>
      <c r="I45">
        <v>3314.8850000000002</v>
      </c>
      <c r="J45">
        <v>3280</v>
      </c>
      <c r="K45" s="2">
        <v>1758.78290228996</v>
      </c>
      <c r="L45" s="2">
        <v>4126.6860795769499</v>
      </c>
      <c r="M45" s="2">
        <v>3162.3153596789498</v>
      </c>
      <c r="N45">
        <v>3110</v>
      </c>
      <c r="O45" s="2">
        <v>1080.48464763539</v>
      </c>
      <c r="P45" s="2">
        <v>1960.9239273358701</v>
      </c>
      <c r="Q45" s="2">
        <v>4811.1839364996704</v>
      </c>
      <c r="R45" s="2">
        <v>3286.3761596979498</v>
      </c>
      <c r="S45">
        <v>1060</v>
      </c>
      <c r="T45" s="2">
        <v>1931.02501515574</v>
      </c>
      <c r="U45">
        <v>3230</v>
      </c>
      <c r="V45" s="2">
        <v>4733.4239797160499</v>
      </c>
      <c r="X45" s="15"/>
      <c r="Y45" s="17"/>
    </row>
    <row r="46" spans="1:42" x14ac:dyDescent="0.25">
      <c r="A46" s="20" t="s">
        <v>66</v>
      </c>
      <c r="B46">
        <v>2590</v>
      </c>
      <c r="C46" s="17">
        <v>8587.1061643275498</v>
      </c>
      <c r="D46">
        <v>2760</v>
      </c>
      <c r="E46" s="2">
        <v>2837.2460000000001</v>
      </c>
      <c r="F46" s="23">
        <v>2440</v>
      </c>
      <c r="G46" s="3">
        <v>2526.8212654925001</v>
      </c>
      <c r="H46" s="2">
        <v>6857.848</v>
      </c>
      <c r="I46">
        <v>6421.88</v>
      </c>
      <c r="J46">
        <v>6340</v>
      </c>
      <c r="K46" s="2">
        <v>2888.3212524461801</v>
      </c>
      <c r="L46" s="2">
        <v>7753.2080825152898</v>
      </c>
      <c r="M46" s="18"/>
      <c r="N46" s="16"/>
      <c r="O46" s="18"/>
      <c r="P46" s="18"/>
      <c r="Q46" s="18"/>
      <c r="R46" s="18"/>
      <c r="S46" s="16"/>
      <c r="T46" s="18"/>
      <c r="U46" s="16"/>
      <c r="V46" s="18"/>
      <c r="X46" s="20"/>
      <c r="Y46" s="17"/>
      <c r="AB46" s="27"/>
    </row>
    <row r="47" spans="1:42" x14ac:dyDescent="0.25">
      <c r="A47" s="20" t="s">
        <v>67</v>
      </c>
      <c r="B47">
        <v>240</v>
      </c>
      <c r="C47" s="17">
        <v>488.74218041504298</v>
      </c>
      <c r="D47">
        <v>110</v>
      </c>
      <c r="E47" s="2">
        <v>84.735759999999999</v>
      </c>
      <c r="F47">
        <v>160</v>
      </c>
      <c r="G47" s="3">
        <v>183.32615440773901</v>
      </c>
      <c r="H47" s="2">
        <v>458.88810000000001</v>
      </c>
      <c r="I47">
        <v>429.71570000000003</v>
      </c>
      <c r="J47">
        <v>430</v>
      </c>
      <c r="K47" s="2">
        <v>102.962645580961</v>
      </c>
      <c r="L47" s="2">
        <v>435.28166677628599</v>
      </c>
      <c r="M47" s="2">
        <v>333.560079727367</v>
      </c>
      <c r="N47">
        <v>330</v>
      </c>
      <c r="O47" s="2">
        <v>203.645979382668</v>
      </c>
      <c r="P47" s="2">
        <v>113.87656973800701</v>
      </c>
      <c r="Q47" s="2">
        <v>516.01015015113296</v>
      </c>
      <c r="R47" s="2">
        <v>352.47113350910598</v>
      </c>
      <c r="S47">
        <v>220</v>
      </c>
      <c r="T47" s="18"/>
      <c r="U47">
        <v>350</v>
      </c>
      <c r="V47" s="18"/>
      <c r="X47" s="20"/>
      <c r="Y47" s="17"/>
    </row>
    <row r="48" spans="1:42" x14ac:dyDescent="0.25">
      <c r="A48" s="1" t="s">
        <v>68</v>
      </c>
      <c r="B48" s="24">
        <v>2250</v>
      </c>
      <c r="C48" s="16"/>
      <c r="D48" s="35">
        <v>2010</v>
      </c>
      <c r="E48" s="2">
        <v>2351.971</v>
      </c>
      <c r="F48">
        <v>1980</v>
      </c>
      <c r="G48" s="3">
        <v>2034.2669322709201</v>
      </c>
      <c r="H48" s="2">
        <v>4039.5970000000002</v>
      </c>
      <c r="I48">
        <v>3782.7919999999999</v>
      </c>
      <c r="J48">
        <v>3660</v>
      </c>
      <c r="K48" s="2">
        <v>1860.08618304013</v>
      </c>
      <c r="L48" s="2">
        <v>3469.43407901007</v>
      </c>
      <c r="M48" s="2">
        <v>2658.6575024850199</v>
      </c>
      <c r="N48">
        <v>2570</v>
      </c>
      <c r="O48" s="2">
        <v>2057.9346273820802</v>
      </c>
      <c r="P48" s="2">
        <v>2932.91708653159</v>
      </c>
      <c r="Q48" s="2">
        <v>5751.4487272429797</v>
      </c>
      <c r="R48" s="2">
        <v>3928.6429765327398</v>
      </c>
      <c r="S48">
        <v>1990</v>
      </c>
      <c r="T48" s="18"/>
      <c r="U48">
        <v>3800</v>
      </c>
      <c r="V48" s="18"/>
      <c r="Z48" s="9"/>
      <c r="AJ48" s="26"/>
    </row>
    <row r="49" spans="1:45" x14ac:dyDescent="0.25">
      <c r="A49" s="15" t="s">
        <v>69</v>
      </c>
      <c r="B49">
        <v>23500</v>
      </c>
      <c r="C49" s="17">
        <v>15022.9080810089</v>
      </c>
      <c r="D49">
        <v>21970</v>
      </c>
      <c r="E49" s="2">
        <v>24113.29</v>
      </c>
      <c r="F49">
        <v>23180</v>
      </c>
      <c r="G49" s="3">
        <v>21626.913923046399</v>
      </c>
      <c r="H49" s="2">
        <v>18211.18</v>
      </c>
      <c r="I49">
        <v>17053.46</v>
      </c>
      <c r="J49">
        <v>16210</v>
      </c>
      <c r="K49" s="2">
        <v>17952.204211027401</v>
      </c>
      <c r="L49" s="2">
        <v>20770.204793973298</v>
      </c>
      <c r="M49" s="2">
        <v>16770.310406026099</v>
      </c>
      <c r="N49">
        <v>15960</v>
      </c>
      <c r="O49" s="2">
        <v>22337.4871236912</v>
      </c>
      <c r="P49" s="2">
        <v>25904.641192906602</v>
      </c>
      <c r="Q49" s="2">
        <v>25725.886361040099</v>
      </c>
      <c r="R49" s="2">
        <v>17043.107182088799</v>
      </c>
      <c r="S49">
        <v>24170</v>
      </c>
      <c r="T49" s="2">
        <v>24769.3088089015</v>
      </c>
      <c r="U49">
        <v>16340</v>
      </c>
      <c r="V49" s="2">
        <v>24601.757111377599</v>
      </c>
      <c r="X49" s="15"/>
      <c r="Y49" s="17"/>
    </row>
    <row r="50" spans="1:45" x14ac:dyDescent="0.25">
      <c r="A50" s="15" t="s">
        <v>70</v>
      </c>
      <c r="B50">
        <v>23350</v>
      </c>
      <c r="C50" s="17">
        <v>17994.268663693801</v>
      </c>
      <c r="D50">
        <v>22260</v>
      </c>
      <c r="E50" s="2">
        <v>26380.85</v>
      </c>
      <c r="F50">
        <v>22730</v>
      </c>
      <c r="G50" s="3">
        <v>23516.019705810399</v>
      </c>
      <c r="H50" s="2">
        <v>20598.52</v>
      </c>
      <c r="I50">
        <v>19289.03</v>
      </c>
      <c r="J50">
        <v>19220</v>
      </c>
      <c r="K50" s="2">
        <v>19530.733898253598</v>
      </c>
      <c r="L50" s="2">
        <v>25262.702111016701</v>
      </c>
      <c r="M50" s="2">
        <v>19085.9464041428</v>
      </c>
      <c r="N50">
        <v>19150</v>
      </c>
      <c r="O50" s="2">
        <v>23937.8720493861</v>
      </c>
      <c r="P50" s="2">
        <v>28783.483755816</v>
      </c>
      <c r="Q50" s="2">
        <v>30032.589481082101</v>
      </c>
      <c r="R50" s="2">
        <v>18905.2000374374</v>
      </c>
      <c r="S50">
        <v>24010</v>
      </c>
      <c r="T50" s="2">
        <v>28955.005166435902</v>
      </c>
      <c r="U50">
        <v>19020</v>
      </c>
      <c r="V50" s="2">
        <v>30215.8332050467</v>
      </c>
      <c r="X50" s="15"/>
      <c r="Y50" s="17"/>
    </row>
    <row r="51" spans="1:45" x14ac:dyDescent="0.25">
      <c r="A51" s="20" t="s">
        <v>71</v>
      </c>
      <c r="B51">
        <v>5270</v>
      </c>
      <c r="C51" s="17">
        <v>4680.7542223127903</v>
      </c>
      <c r="D51">
        <v>4450</v>
      </c>
      <c r="E51" s="2">
        <v>4311.83</v>
      </c>
      <c r="F51">
        <v>5050</v>
      </c>
      <c r="G51" s="3">
        <v>5509.7241379310299</v>
      </c>
      <c r="H51" s="2">
        <v>5614.701</v>
      </c>
      <c r="I51">
        <v>5257.7629999999999</v>
      </c>
      <c r="J51">
        <v>4570</v>
      </c>
      <c r="K51" s="2">
        <v>4541.0953143138904</v>
      </c>
      <c r="L51" s="2">
        <v>14667.5190210492</v>
      </c>
      <c r="M51" s="2">
        <v>11239.846392707899</v>
      </c>
      <c r="N51">
        <v>9780</v>
      </c>
      <c r="O51" s="2">
        <v>5598.9808331211098</v>
      </c>
      <c r="P51" s="2">
        <v>7579.55401494128</v>
      </c>
      <c r="Q51" s="2">
        <v>18867.507423939402</v>
      </c>
      <c r="R51" s="2">
        <v>12887.8312301796</v>
      </c>
      <c r="S51">
        <v>5140</v>
      </c>
      <c r="T51" s="2">
        <v>6932.9607845983501</v>
      </c>
      <c r="U51">
        <v>11210</v>
      </c>
      <c r="V51" s="2">
        <v>17628.714419311302</v>
      </c>
      <c r="X51" s="20"/>
      <c r="Y51" s="17"/>
    </row>
    <row r="52" spans="1:45" x14ac:dyDescent="0.25">
      <c r="A52" s="20" t="s">
        <v>72</v>
      </c>
      <c r="B52">
        <v>340</v>
      </c>
      <c r="C52" s="17">
        <v>866.78195095691001</v>
      </c>
      <c r="D52" s="33">
        <v>370</v>
      </c>
      <c r="E52" s="2">
        <v>364.05720000000002</v>
      </c>
      <c r="F52">
        <v>350</v>
      </c>
      <c r="G52" s="3">
        <v>344.68849206349199</v>
      </c>
      <c r="H52" s="2">
        <v>1547.009</v>
      </c>
      <c r="I52">
        <v>1448.662</v>
      </c>
      <c r="J52">
        <v>1430</v>
      </c>
      <c r="K52" s="2">
        <v>312.78306125772502</v>
      </c>
      <c r="L52" s="2">
        <v>1072.28973042761</v>
      </c>
      <c r="M52" s="2">
        <v>821.70486061778195</v>
      </c>
      <c r="N52">
        <v>810</v>
      </c>
      <c r="O52" s="2">
        <v>729.07936286780296</v>
      </c>
      <c r="P52" s="2">
        <v>423.57040553274499</v>
      </c>
      <c r="Q52" s="2">
        <v>1513.1957749462999</v>
      </c>
      <c r="R52" s="2">
        <v>1033.6188733115</v>
      </c>
      <c r="S52">
        <v>550</v>
      </c>
      <c r="T52" s="2">
        <v>410.55383736405099</v>
      </c>
      <c r="U52">
        <v>1010</v>
      </c>
      <c r="V52" s="2">
        <v>1466.7747767339599</v>
      </c>
      <c r="X52" s="20"/>
      <c r="Y52" s="17"/>
      <c r="Z52" s="34"/>
    </row>
    <row r="53" spans="1:45" x14ac:dyDescent="0.25">
      <c r="A53" s="20" t="s">
        <v>73</v>
      </c>
      <c r="B53">
        <v>690</v>
      </c>
      <c r="C53" s="17">
        <v>3354.7375641165199</v>
      </c>
      <c r="D53">
        <v>850</v>
      </c>
      <c r="E53" s="2">
        <v>766.57619999999997</v>
      </c>
      <c r="F53">
        <v>680</v>
      </c>
      <c r="G53" s="3">
        <v>678.88743792532705</v>
      </c>
      <c r="H53" s="2">
        <v>2023.567</v>
      </c>
      <c r="I53">
        <v>1894.925</v>
      </c>
      <c r="J53">
        <v>1880</v>
      </c>
      <c r="K53" s="2">
        <v>664.64610587880497</v>
      </c>
      <c r="L53" s="2">
        <v>2403.3291266169099</v>
      </c>
      <c r="M53" s="2">
        <v>1841.6919152926901</v>
      </c>
      <c r="N53">
        <v>1830</v>
      </c>
      <c r="O53" s="2">
        <v>757.22354850535805</v>
      </c>
      <c r="P53" s="2">
        <v>1070.48094288222</v>
      </c>
      <c r="Q53" s="2">
        <v>3434.7251862598901</v>
      </c>
      <c r="R53" s="2">
        <v>2346.1582671168799</v>
      </c>
      <c r="S53">
        <v>750</v>
      </c>
      <c r="T53" s="18"/>
      <c r="U53">
        <v>2330</v>
      </c>
      <c r="V53" s="18"/>
      <c r="X53" s="20"/>
      <c r="Y53" s="17"/>
    </row>
    <row r="54" spans="1:45" x14ac:dyDescent="0.25">
      <c r="A54" s="15" t="s">
        <v>74</v>
      </c>
      <c r="B54">
        <v>25050</v>
      </c>
      <c r="C54" s="17">
        <v>16890.560511864001</v>
      </c>
      <c r="D54">
        <v>23030</v>
      </c>
      <c r="E54" s="2">
        <v>29607.040000000001</v>
      </c>
      <c r="F54">
        <v>24520</v>
      </c>
      <c r="G54" s="3">
        <v>25059.436396110301</v>
      </c>
      <c r="H54" s="2">
        <v>21451.02</v>
      </c>
      <c r="I54">
        <v>20087.34</v>
      </c>
      <c r="J54">
        <v>20190</v>
      </c>
      <c r="K54" s="2">
        <v>20566.273676523098</v>
      </c>
      <c r="L54" s="2">
        <v>26321.215840726902</v>
      </c>
      <c r="M54" s="2">
        <v>20648.307797254402</v>
      </c>
      <c r="N54">
        <v>20720</v>
      </c>
      <c r="O54" s="2">
        <v>26333.537444515001</v>
      </c>
      <c r="P54" s="2">
        <v>30372.1939441297</v>
      </c>
      <c r="Q54" s="2">
        <v>33221.476702516899</v>
      </c>
      <c r="R54" s="2">
        <v>21254.390301031101</v>
      </c>
      <c r="S54">
        <v>25850</v>
      </c>
      <c r="T54" s="2">
        <v>30644.4969025844</v>
      </c>
      <c r="U54">
        <v>21430</v>
      </c>
      <c r="V54" s="2">
        <v>33532.470435747702</v>
      </c>
      <c r="X54" s="15"/>
      <c r="Y54" s="17"/>
    </row>
    <row r="55" spans="1:45" x14ac:dyDescent="0.25">
      <c r="A55" s="20" t="s">
        <v>75</v>
      </c>
      <c r="B55">
        <v>410</v>
      </c>
      <c r="C55" s="17">
        <v>1098.75530000904</v>
      </c>
      <c r="D55">
        <v>450</v>
      </c>
      <c r="E55" s="2">
        <v>356.54689999999999</v>
      </c>
      <c r="F55">
        <v>420</v>
      </c>
      <c r="G55" s="3">
        <v>399.26685760537902</v>
      </c>
      <c r="H55" s="2">
        <v>1542.096</v>
      </c>
      <c r="I55">
        <v>1444.0609999999999</v>
      </c>
      <c r="J55">
        <v>1420</v>
      </c>
      <c r="K55" s="2">
        <v>216.67776488256001</v>
      </c>
      <c r="L55" s="2">
        <v>890.02922320927803</v>
      </c>
      <c r="M55" s="2">
        <v>682.03712089172495</v>
      </c>
      <c r="N55">
        <v>670</v>
      </c>
      <c r="O55" s="2">
        <v>414.69786973485901</v>
      </c>
      <c r="P55" s="2">
        <v>389.42111641222101</v>
      </c>
      <c r="Q55" s="2">
        <v>1984.9413478239101</v>
      </c>
      <c r="R55" s="2">
        <v>1355.8541951387499</v>
      </c>
      <c r="S55">
        <v>440</v>
      </c>
      <c r="T55" s="18"/>
      <c r="U55">
        <v>1330</v>
      </c>
      <c r="V55" s="18"/>
      <c r="X55" s="20"/>
      <c r="Y55" s="17"/>
    </row>
    <row r="56" spans="1:45" x14ac:dyDescent="0.25">
      <c r="A56" s="15" t="s">
        <v>76</v>
      </c>
      <c r="B56">
        <v>12390</v>
      </c>
      <c r="C56" s="17">
        <v>10200.9539885421</v>
      </c>
      <c r="D56">
        <v>7290</v>
      </c>
      <c r="E56" s="2">
        <v>11114.49</v>
      </c>
      <c r="F56">
        <v>9740</v>
      </c>
      <c r="G56" s="3">
        <v>9670.0397209842995</v>
      </c>
      <c r="H56" s="2">
        <v>12612.31</v>
      </c>
      <c r="I56">
        <v>11810.52</v>
      </c>
      <c r="J56">
        <v>12220</v>
      </c>
      <c r="K56" s="2">
        <v>11453.322886788799</v>
      </c>
      <c r="L56" s="2">
        <v>20875.366368978601</v>
      </c>
      <c r="M56" s="2">
        <v>15855.715872454</v>
      </c>
      <c r="N56">
        <v>16300</v>
      </c>
      <c r="O56" s="2">
        <v>11249.2312913233</v>
      </c>
      <c r="P56" s="2">
        <v>16082.1561966811</v>
      </c>
      <c r="Q56" s="2">
        <v>21441.614347864299</v>
      </c>
      <c r="R56" s="2">
        <v>14366.1521316214</v>
      </c>
      <c r="S56">
        <v>11220</v>
      </c>
      <c r="T56" s="2">
        <v>16746.945446360602</v>
      </c>
      <c r="U56">
        <v>14710</v>
      </c>
      <c r="V56" s="2">
        <v>22027.413936932498</v>
      </c>
      <c r="X56" s="15"/>
      <c r="Y56" s="17"/>
    </row>
    <row r="57" spans="1:45" x14ac:dyDescent="0.25">
      <c r="A57" s="15" t="s">
        <v>77</v>
      </c>
      <c r="B57">
        <v>1060</v>
      </c>
      <c r="C57" s="17">
        <v>3373.65218319633</v>
      </c>
      <c r="D57">
        <v>980</v>
      </c>
      <c r="E57" s="2">
        <v>1401.2339999999999</v>
      </c>
      <c r="F57">
        <v>1070</v>
      </c>
      <c r="G57" s="3">
        <v>1132.78073125746</v>
      </c>
      <c r="H57" s="2">
        <v>3240.8330000000001</v>
      </c>
      <c r="I57">
        <v>3034.806</v>
      </c>
      <c r="J57">
        <v>3000</v>
      </c>
      <c r="K57" s="2">
        <v>1500.8264262714299</v>
      </c>
      <c r="L57" s="2">
        <v>3464.9789921135598</v>
      </c>
      <c r="M57" s="2">
        <v>2655.2432780172398</v>
      </c>
      <c r="N57">
        <v>2630</v>
      </c>
      <c r="O57" s="2">
        <v>1121.11431130592</v>
      </c>
      <c r="P57" s="2">
        <v>1827.52801618945</v>
      </c>
      <c r="Q57" s="2">
        <v>5513.9733484388798</v>
      </c>
      <c r="R57" s="2">
        <v>3766.43063260292</v>
      </c>
      <c r="S57">
        <v>1060</v>
      </c>
      <c r="T57" s="2">
        <v>1807.82741775619</v>
      </c>
      <c r="U57">
        <v>3730</v>
      </c>
      <c r="V57" s="2">
        <v>5457.5966626785403</v>
      </c>
      <c r="X57" s="15"/>
      <c r="Y57" s="17"/>
    </row>
    <row r="58" spans="1:45" x14ac:dyDescent="0.25">
      <c r="A58" s="20" t="s">
        <v>78</v>
      </c>
      <c r="B58">
        <v>470</v>
      </c>
      <c r="C58" s="17">
        <v>514.91825256278196</v>
      </c>
      <c r="D58">
        <v>510</v>
      </c>
      <c r="E58" s="2">
        <v>523.64779999999996</v>
      </c>
      <c r="F58">
        <v>510</v>
      </c>
      <c r="G58" s="3">
        <v>539.19944189100499</v>
      </c>
      <c r="H58" s="2">
        <v>1577.318</v>
      </c>
      <c r="I58">
        <v>1477.0450000000001</v>
      </c>
      <c r="J58">
        <v>1410</v>
      </c>
      <c r="K58" s="2">
        <v>338.38321848898403</v>
      </c>
      <c r="L58" s="2">
        <v>902.10858576517001</v>
      </c>
      <c r="M58" s="2">
        <v>691.29366551055705</v>
      </c>
      <c r="N58">
        <v>660</v>
      </c>
      <c r="O58" s="2">
        <v>487.74981314331501</v>
      </c>
      <c r="P58" s="2">
        <v>270.78337132474502</v>
      </c>
      <c r="Q58" s="2">
        <v>1068.42730343311</v>
      </c>
      <c r="R58" s="2">
        <v>729.81080430850102</v>
      </c>
      <c r="S58">
        <v>460</v>
      </c>
      <c r="T58" s="18"/>
      <c r="U58">
        <v>700</v>
      </c>
      <c r="V58" s="2">
        <v>1027.6551222027199</v>
      </c>
      <c r="X58" s="20"/>
      <c r="Y58" s="17"/>
    </row>
    <row r="59" spans="1:45" x14ac:dyDescent="0.25">
      <c r="A59" s="20" t="s">
        <v>79</v>
      </c>
      <c r="B59">
        <v>230</v>
      </c>
      <c r="C59" s="17">
        <v>802.73170866305804</v>
      </c>
      <c r="D59">
        <v>220</v>
      </c>
      <c r="E59" s="2">
        <v>230.2422</v>
      </c>
      <c r="F59">
        <v>240</v>
      </c>
      <c r="G59" s="3">
        <v>208.00882352941201</v>
      </c>
      <c r="H59" s="2">
        <v>834.82749999999999</v>
      </c>
      <c r="I59">
        <v>781.75570000000005</v>
      </c>
      <c r="J59">
        <v>740</v>
      </c>
      <c r="K59" s="2">
        <v>182.661656038014</v>
      </c>
      <c r="L59" s="2">
        <v>633.12965279486195</v>
      </c>
      <c r="M59" s="2">
        <v>485.17270799615397</v>
      </c>
      <c r="N59">
        <v>460</v>
      </c>
      <c r="O59" s="2">
        <v>212.56260521932401</v>
      </c>
      <c r="P59" s="2">
        <v>504.884965563241</v>
      </c>
      <c r="Q59" s="2">
        <v>1588.2453033475899</v>
      </c>
      <c r="R59" s="2">
        <v>1084.8829663476199</v>
      </c>
      <c r="S59">
        <v>230</v>
      </c>
      <c r="T59" s="18"/>
      <c r="U59">
        <v>1020</v>
      </c>
      <c r="V59" s="18"/>
      <c r="X59" s="20"/>
      <c r="Y59" s="17"/>
    </row>
    <row r="60" spans="1:45" x14ac:dyDescent="0.25">
      <c r="A60" s="1" t="s">
        <v>80</v>
      </c>
      <c r="B60">
        <v>430</v>
      </c>
      <c r="C60" s="29"/>
      <c r="D60" s="33">
        <v>330</v>
      </c>
      <c r="E60" s="2">
        <v>685.96799999999996</v>
      </c>
      <c r="F60">
        <v>430</v>
      </c>
      <c r="G60" s="3">
        <v>501.06312925170101</v>
      </c>
      <c r="H60" s="2">
        <v>3276.6559999999999</v>
      </c>
      <c r="I60">
        <v>3068.3530000000001</v>
      </c>
      <c r="J60">
        <v>2350</v>
      </c>
      <c r="K60" s="2">
        <v>690.31993191135905</v>
      </c>
      <c r="L60" s="2">
        <v>1772.1433075527</v>
      </c>
      <c r="M60" s="2">
        <v>1358.00869018452</v>
      </c>
      <c r="N60">
        <v>1040</v>
      </c>
      <c r="O60" s="2">
        <v>509.37387053658</v>
      </c>
      <c r="P60" s="2">
        <v>780.92031841014705</v>
      </c>
      <c r="Q60" s="2">
        <v>3702.5510441241599</v>
      </c>
      <c r="R60" s="2">
        <v>2529.1021174981502</v>
      </c>
      <c r="S60">
        <v>430</v>
      </c>
      <c r="T60" s="18"/>
      <c r="U60">
        <v>1930</v>
      </c>
      <c r="V60" s="18"/>
      <c r="Y60" s="17"/>
      <c r="Z60" s="34"/>
    </row>
    <row r="61" spans="1:45" x14ac:dyDescent="0.25">
      <c r="A61" s="15" t="s">
        <v>81</v>
      </c>
      <c r="B61">
        <v>310</v>
      </c>
      <c r="C61" s="17">
        <v>836.424957841484</v>
      </c>
      <c r="D61" s="23">
        <v>370</v>
      </c>
      <c r="E61" s="2">
        <v>437.21300000000002</v>
      </c>
      <c r="F61">
        <v>350</v>
      </c>
      <c r="G61" s="3">
        <v>276.81077060398701</v>
      </c>
      <c r="H61" s="2">
        <v>1874.3920000000001</v>
      </c>
      <c r="I61">
        <v>1755.2329999999999</v>
      </c>
      <c r="J61">
        <v>1740</v>
      </c>
      <c r="K61" s="2">
        <v>537.13466107545298</v>
      </c>
      <c r="L61" s="2">
        <v>1424.03686920418</v>
      </c>
      <c r="M61" s="2">
        <v>1091.2516994056</v>
      </c>
      <c r="N61">
        <v>1080</v>
      </c>
      <c r="O61" s="2">
        <v>305.02323876725501</v>
      </c>
      <c r="P61" s="18"/>
      <c r="Q61" s="18"/>
      <c r="R61" s="18"/>
      <c r="S61" s="16"/>
      <c r="T61" s="18"/>
      <c r="U61" s="16"/>
      <c r="V61" s="18"/>
      <c r="X61" s="15"/>
      <c r="Y61" s="17"/>
      <c r="Z61" s="27"/>
    </row>
    <row r="62" spans="1:45" x14ac:dyDescent="0.25">
      <c r="A62" s="15" t="s">
        <v>82</v>
      </c>
      <c r="B62">
        <v>610</v>
      </c>
      <c r="C62" s="17">
        <v>1904.14403427617</v>
      </c>
      <c r="D62">
        <v>580</v>
      </c>
      <c r="E62" s="2">
        <v>702.71730000000002</v>
      </c>
      <c r="F62">
        <v>640</v>
      </c>
      <c r="G62" s="3">
        <v>661.58552631578902</v>
      </c>
      <c r="H62" s="2">
        <v>2332.2139999999999</v>
      </c>
      <c r="I62">
        <v>2183.9499999999998</v>
      </c>
      <c r="J62">
        <v>2070</v>
      </c>
      <c r="K62" s="2">
        <v>1085.7476090683199</v>
      </c>
      <c r="L62" s="2">
        <v>2743.91730161737</v>
      </c>
      <c r="M62" s="2">
        <v>2102.68774118184</v>
      </c>
      <c r="N62">
        <v>1900</v>
      </c>
      <c r="O62" s="2">
        <v>660.01766858090696</v>
      </c>
      <c r="P62" s="2">
        <v>1173.8036666611499</v>
      </c>
      <c r="Q62" s="2">
        <v>3308.4107139921898</v>
      </c>
      <c r="R62" s="2">
        <v>2259.8766209016499</v>
      </c>
      <c r="S62">
        <v>610</v>
      </c>
      <c r="T62" s="2">
        <v>1063.71868856582</v>
      </c>
      <c r="U62">
        <v>2040</v>
      </c>
      <c r="V62" s="2">
        <v>2995.6258478750801</v>
      </c>
      <c r="X62" s="15"/>
      <c r="Y62" s="17"/>
    </row>
    <row r="63" spans="1:45" x14ac:dyDescent="0.25">
      <c r="A63" s="15" t="s">
        <v>83</v>
      </c>
      <c r="B63">
        <v>16570</v>
      </c>
      <c r="C63" s="17">
        <v>19269.572224723699</v>
      </c>
      <c r="D63">
        <v>15360</v>
      </c>
      <c r="E63" s="2">
        <v>20961.82</v>
      </c>
      <c r="F63">
        <v>16590</v>
      </c>
      <c r="G63" s="3">
        <v>17618.803860737698</v>
      </c>
      <c r="H63" s="2">
        <v>20360.86</v>
      </c>
      <c r="I63">
        <v>19066.48</v>
      </c>
      <c r="J63">
        <v>18780</v>
      </c>
      <c r="K63" s="2">
        <v>22263.166995948599</v>
      </c>
      <c r="L63" s="2">
        <v>26132.852718351001</v>
      </c>
      <c r="M63" s="2">
        <v>20025.828339285901</v>
      </c>
      <c r="N63">
        <v>19390</v>
      </c>
      <c r="O63" s="2">
        <v>17976.429382765498</v>
      </c>
      <c r="P63" s="2">
        <v>19398.912269650002</v>
      </c>
      <c r="Q63" s="2">
        <v>29788.8836051648</v>
      </c>
      <c r="R63" s="2">
        <v>20347.8973566858</v>
      </c>
      <c r="S63">
        <v>16560</v>
      </c>
      <c r="T63" s="18"/>
      <c r="U63">
        <v>19650</v>
      </c>
      <c r="V63" s="18"/>
      <c r="X63" s="15"/>
      <c r="Y63" s="17"/>
    </row>
    <row r="64" spans="1:45" x14ac:dyDescent="0.25">
      <c r="A64" s="20" t="s">
        <v>84</v>
      </c>
      <c r="B64">
        <v>3170</v>
      </c>
      <c r="C64" s="17">
        <v>5528.3242676396503</v>
      </c>
      <c r="D64">
        <v>2970</v>
      </c>
      <c r="E64" s="2">
        <v>4165.1149999999998</v>
      </c>
      <c r="F64">
        <v>3180</v>
      </c>
      <c r="G64" s="3">
        <v>3608.54513754359</v>
      </c>
      <c r="H64" s="2">
        <v>8692.4599999999991</v>
      </c>
      <c r="I64">
        <v>8139.8620000000001</v>
      </c>
      <c r="J64">
        <v>7860</v>
      </c>
      <c r="K64" s="2">
        <v>3655.26411601277</v>
      </c>
      <c r="L64" s="2">
        <v>10594.335965829699</v>
      </c>
      <c r="M64" s="2">
        <v>7944.4456844945798</v>
      </c>
      <c r="N64">
        <v>7680</v>
      </c>
      <c r="O64" s="2">
        <v>3714.2352123680398</v>
      </c>
      <c r="P64" s="2">
        <v>7288.4896523980797</v>
      </c>
      <c r="Q64" s="2">
        <v>14474.4533093995</v>
      </c>
      <c r="R64" s="2">
        <v>8188.9526207425797</v>
      </c>
      <c r="S64" s="23">
        <v>3690</v>
      </c>
      <c r="T64" s="30">
        <v>7080.0509977644897</v>
      </c>
      <c r="U64" s="23">
        <v>8260</v>
      </c>
      <c r="V64" s="30">
        <v>14040.3711455707</v>
      </c>
      <c r="X64" s="20"/>
      <c r="Y64" s="17"/>
      <c r="AP64" s="27"/>
      <c r="AQ64" s="31"/>
      <c r="AR64" s="27"/>
      <c r="AS64" s="31"/>
    </row>
    <row r="65" spans="1:45" x14ac:dyDescent="0.25">
      <c r="A65" s="15" t="s">
        <v>85</v>
      </c>
      <c r="B65">
        <v>330</v>
      </c>
      <c r="C65" s="17">
        <v>1345.4314282755499</v>
      </c>
      <c r="D65">
        <v>310</v>
      </c>
      <c r="E65" s="2">
        <v>331.62259999999998</v>
      </c>
      <c r="F65">
        <v>330</v>
      </c>
      <c r="G65" s="3">
        <v>276.58494757147798</v>
      </c>
      <c r="H65" s="2">
        <v>1608.7909999999999</v>
      </c>
      <c r="I65">
        <v>1506.5170000000001</v>
      </c>
      <c r="J65">
        <v>1480</v>
      </c>
      <c r="K65" s="2">
        <v>326.62709136280199</v>
      </c>
      <c r="L65" s="2">
        <v>1237.9104668171699</v>
      </c>
      <c r="M65" s="2">
        <v>948.62145481385903</v>
      </c>
      <c r="N65">
        <v>930</v>
      </c>
      <c r="O65" s="2">
        <v>324.49512639150697</v>
      </c>
      <c r="P65" s="2">
        <v>413.10934582618</v>
      </c>
      <c r="Q65" s="2">
        <v>1820.7735542359701</v>
      </c>
      <c r="R65" s="2">
        <v>1243.7160748427</v>
      </c>
      <c r="S65">
        <v>350</v>
      </c>
      <c r="T65" s="2">
        <v>406.85750999996998</v>
      </c>
      <c r="U65">
        <v>1230</v>
      </c>
      <c r="V65" s="2">
        <v>1793.3510855208599</v>
      </c>
      <c r="X65" s="15"/>
      <c r="Y65" s="17"/>
    </row>
    <row r="66" spans="1:45" x14ac:dyDescent="0.25">
      <c r="A66" s="15" t="s">
        <v>86</v>
      </c>
      <c r="B66">
        <v>680</v>
      </c>
      <c r="C66" s="17">
        <v>2839.95489303667</v>
      </c>
      <c r="D66">
        <v>670</v>
      </c>
      <c r="E66" s="2">
        <v>877.11890000000005</v>
      </c>
      <c r="F66">
        <v>680</v>
      </c>
      <c r="G66" s="3">
        <v>754.74604225214603</v>
      </c>
      <c r="H66" s="2">
        <v>2567.8580000000002</v>
      </c>
      <c r="I66">
        <v>2404.614</v>
      </c>
      <c r="J66">
        <v>2110</v>
      </c>
      <c r="K66" s="2">
        <v>691.615501082577</v>
      </c>
      <c r="L66" s="2">
        <v>2354.9602905062202</v>
      </c>
      <c r="M66" s="2">
        <v>1804.62647863742</v>
      </c>
      <c r="N66">
        <v>1580</v>
      </c>
      <c r="O66" s="2">
        <v>752.31798268668297</v>
      </c>
      <c r="P66" s="2">
        <v>947.97231305544699</v>
      </c>
      <c r="Q66" s="2">
        <v>5130.7715674656902</v>
      </c>
      <c r="R66" s="2">
        <v>3504.6769324813899</v>
      </c>
      <c r="S66">
        <v>680</v>
      </c>
      <c r="T66" s="2">
        <v>829.90568435495402</v>
      </c>
      <c r="U66">
        <v>3070</v>
      </c>
      <c r="V66" s="2">
        <v>4484.7350732108298</v>
      </c>
      <c r="X66" s="15"/>
      <c r="Y66" s="17"/>
    </row>
    <row r="67" spans="1:45" x14ac:dyDescent="0.25">
      <c r="A67" s="15" t="s">
        <v>87</v>
      </c>
      <c r="B67" s="24">
        <v>2470</v>
      </c>
      <c r="C67" s="17">
        <v>3907.9131708333998</v>
      </c>
      <c r="D67">
        <v>2200</v>
      </c>
      <c r="E67" s="2">
        <v>1467.893</v>
      </c>
      <c r="F67" s="24">
        <v>2590</v>
      </c>
      <c r="G67" s="36">
        <v>984.84357483183896</v>
      </c>
      <c r="H67" s="2">
        <v>4820.2250000000004</v>
      </c>
      <c r="I67">
        <v>4513.7929999999997</v>
      </c>
      <c r="J67">
        <v>4520</v>
      </c>
      <c r="K67" s="2">
        <v>1468.7547658962001</v>
      </c>
      <c r="L67" s="2">
        <v>7109.0348856869496</v>
      </c>
      <c r="M67" s="2">
        <v>5447.7145978253502</v>
      </c>
      <c r="N67">
        <v>5460</v>
      </c>
      <c r="O67" s="30">
        <v>1018.74930365925</v>
      </c>
      <c r="P67" s="2">
        <v>2043.78573912968</v>
      </c>
      <c r="Q67" s="2">
        <v>10791.5758521156</v>
      </c>
      <c r="R67" s="2">
        <v>7371.4033955158702</v>
      </c>
      <c r="S67" s="24">
        <v>2380</v>
      </c>
      <c r="T67" s="2">
        <v>2054.0073336384498</v>
      </c>
      <c r="U67">
        <v>7390</v>
      </c>
      <c r="V67" s="18"/>
      <c r="X67" s="15"/>
      <c r="Y67" s="17"/>
      <c r="AB67" s="26"/>
      <c r="AC67" s="37"/>
      <c r="AJ67" s="26"/>
      <c r="AL67" s="31"/>
      <c r="AP67" s="26"/>
    </row>
    <row r="68" spans="1:45" x14ac:dyDescent="0.25">
      <c r="A68" s="15" t="s">
        <v>88</v>
      </c>
      <c r="B68" s="16"/>
      <c r="C68" s="17">
        <v>1196.40422205806</v>
      </c>
      <c r="D68" s="16"/>
      <c r="E68" s="18"/>
      <c r="F68" s="24">
        <v>2170</v>
      </c>
      <c r="G68" s="38">
        <v>2691.5267175572499</v>
      </c>
      <c r="H68" s="18"/>
      <c r="I68" s="16"/>
      <c r="J68" s="16"/>
      <c r="K68" s="18"/>
      <c r="L68" s="18"/>
      <c r="M68" s="18"/>
      <c r="N68" s="16"/>
      <c r="O68" s="25">
        <v>10270.328689109199</v>
      </c>
      <c r="P68" s="2">
        <v>878.20520163769197</v>
      </c>
      <c r="Q68" s="2">
        <v>5048.0120532297497</v>
      </c>
      <c r="R68" s="2">
        <v>3448.1463782221899</v>
      </c>
      <c r="S68" s="16"/>
      <c r="T68" s="18"/>
      <c r="U68" s="16"/>
      <c r="V68" s="18"/>
      <c r="X68" s="15"/>
      <c r="Y68" s="17"/>
      <c r="AB68" s="26"/>
      <c r="AC68" s="39"/>
      <c r="AL68" s="28"/>
    </row>
    <row r="69" spans="1:45" x14ac:dyDescent="0.25">
      <c r="A69" s="15" t="s">
        <v>89</v>
      </c>
      <c r="B69">
        <v>13870</v>
      </c>
      <c r="C69" s="17">
        <v>12275.083900023399</v>
      </c>
      <c r="D69">
        <v>12210</v>
      </c>
      <c r="E69" s="2">
        <v>15696.6</v>
      </c>
      <c r="F69">
        <v>13750</v>
      </c>
      <c r="G69" s="3">
        <v>15115.917159763299</v>
      </c>
      <c r="H69" s="2">
        <v>14746.67</v>
      </c>
      <c r="I69">
        <v>13809.2</v>
      </c>
      <c r="J69">
        <v>12600</v>
      </c>
      <c r="K69" s="2">
        <v>14346.1133380294</v>
      </c>
      <c r="L69" s="2">
        <v>18215.0861900296</v>
      </c>
      <c r="M69" s="2">
        <v>14361.3259467521</v>
      </c>
      <c r="N69">
        <v>13060</v>
      </c>
      <c r="O69" s="2">
        <v>15698.6805328355</v>
      </c>
      <c r="P69" s="2">
        <v>24738.115442152699</v>
      </c>
      <c r="Q69" s="2">
        <v>23371.2343418733</v>
      </c>
      <c r="R69" s="2">
        <v>14699.939500574201</v>
      </c>
      <c r="S69">
        <v>14440</v>
      </c>
      <c r="T69" s="18"/>
      <c r="U69">
        <v>13560</v>
      </c>
      <c r="V69" s="18"/>
      <c r="X69" s="15"/>
      <c r="Y69" s="17"/>
    </row>
    <row r="70" spans="1:45" x14ac:dyDescent="0.25">
      <c r="A70" s="15" t="s">
        <v>90</v>
      </c>
      <c r="B70">
        <v>12590</v>
      </c>
      <c r="C70" s="17">
        <v>13696.5983572227</v>
      </c>
      <c r="D70">
        <v>13220</v>
      </c>
      <c r="E70" s="2">
        <v>14560.11</v>
      </c>
      <c r="F70">
        <v>12590</v>
      </c>
      <c r="G70" s="3">
        <v>12838.4188951786</v>
      </c>
      <c r="H70" s="2">
        <v>14994.96</v>
      </c>
      <c r="I70">
        <v>14041.7</v>
      </c>
      <c r="J70">
        <v>13760</v>
      </c>
      <c r="K70" s="2">
        <v>15502.4589279719</v>
      </c>
      <c r="L70" s="2">
        <v>18213.139900965001</v>
      </c>
      <c r="M70" s="2">
        <v>13956.885636446899</v>
      </c>
      <c r="N70">
        <v>13680</v>
      </c>
      <c r="O70" s="2">
        <v>12838.418144286799</v>
      </c>
      <c r="P70" s="2">
        <v>13969.7381700364</v>
      </c>
      <c r="Q70" s="2">
        <v>17749.102844248599</v>
      </c>
      <c r="R70" s="2">
        <v>14660.8573844</v>
      </c>
      <c r="S70">
        <v>12590</v>
      </c>
      <c r="T70" s="18"/>
      <c r="U70">
        <v>14370</v>
      </c>
      <c r="V70" s="18"/>
      <c r="X70" s="15"/>
      <c r="Y70" s="17"/>
    </row>
    <row r="71" spans="1:45" x14ac:dyDescent="0.25">
      <c r="A71" s="15" t="s">
        <v>91</v>
      </c>
      <c r="B71">
        <v>21960</v>
      </c>
      <c r="C71" s="17">
        <v>16636.982096475302</v>
      </c>
      <c r="D71">
        <v>20460</v>
      </c>
      <c r="E71" s="2">
        <v>18507.43</v>
      </c>
      <c r="F71">
        <v>21290</v>
      </c>
      <c r="G71" s="3">
        <v>21657.257426265001</v>
      </c>
      <c r="H71" s="2">
        <v>20456.400000000001</v>
      </c>
      <c r="I71">
        <v>19155.95</v>
      </c>
      <c r="J71">
        <v>18780</v>
      </c>
      <c r="K71" s="2">
        <v>16886.4701860024</v>
      </c>
      <c r="L71" s="2">
        <v>24179.943565937701</v>
      </c>
      <c r="M71" s="2">
        <v>19086.403361369601</v>
      </c>
      <c r="N71">
        <v>18730</v>
      </c>
      <c r="O71" s="2">
        <v>23175.245062391801</v>
      </c>
      <c r="P71" s="2">
        <v>27071.227172615101</v>
      </c>
      <c r="Q71" s="2">
        <v>31436.512282813699</v>
      </c>
      <c r="R71" s="2">
        <v>19775.531397585299</v>
      </c>
      <c r="S71">
        <v>22890</v>
      </c>
      <c r="T71" s="2">
        <v>26628.920943555</v>
      </c>
      <c r="U71">
        <v>19450</v>
      </c>
      <c r="V71" s="2">
        <v>30921.518867295799</v>
      </c>
      <c r="X71" s="15"/>
      <c r="Y71" s="17"/>
    </row>
    <row r="72" spans="1:45" x14ac:dyDescent="0.25">
      <c r="A72" s="15" t="s">
        <v>92</v>
      </c>
      <c r="B72">
        <v>1630</v>
      </c>
      <c r="C72" s="17">
        <v>3842.5674067883101</v>
      </c>
      <c r="D72">
        <v>1340</v>
      </c>
      <c r="E72" s="2">
        <v>2105.6410000000001</v>
      </c>
      <c r="F72">
        <v>1610</v>
      </c>
      <c r="G72" s="3">
        <v>1459.1217498968199</v>
      </c>
      <c r="H72" s="2">
        <v>3562.8130000000001</v>
      </c>
      <c r="I72">
        <v>3336.317</v>
      </c>
      <c r="J72">
        <v>3060</v>
      </c>
      <c r="K72" s="2">
        <v>2921.3234888596598</v>
      </c>
      <c r="L72" s="2">
        <v>5425.7271512997604</v>
      </c>
      <c r="M72" s="2">
        <v>4157.7812322279196</v>
      </c>
      <c r="N72">
        <v>3810</v>
      </c>
      <c r="O72" s="2">
        <v>1459.0954124616201</v>
      </c>
      <c r="P72" s="18"/>
      <c r="Q72" s="2">
        <v>7792.36544445863</v>
      </c>
      <c r="R72" s="2">
        <v>5322.7322759466897</v>
      </c>
      <c r="S72">
        <v>1630</v>
      </c>
      <c r="T72" s="18"/>
      <c r="U72">
        <v>4870</v>
      </c>
      <c r="V72" s="18"/>
      <c r="X72" s="15"/>
      <c r="Y72" s="17"/>
    </row>
    <row r="73" spans="1:45" x14ac:dyDescent="0.25">
      <c r="A73" s="15" t="s">
        <v>93</v>
      </c>
      <c r="B73">
        <v>29350</v>
      </c>
      <c r="C73" s="17">
        <v>19482.4984482689</v>
      </c>
      <c r="D73">
        <v>28190</v>
      </c>
      <c r="E73" s="2">
        <v>41343.07</v>
      </c>
      <c r="F73">
        <v>29800</v>
      </c>
      <c r="G73" s="3">
        <v>30659.121461172501</v>
      </c>
      <c r="H73" s="2">
        <v>22082.44</v>
      </c>
      <c r="I73">
        <v>20678.61</v>
      </c>
      <c r="J73">
        <v>20850</v>
      </c>
      <c r="K73" s="2">
        <v>34628.610662437903</v>
      </c>
      <c r="L73" s="2">
        <v>26921.65017416</v>
      </c>
      <c r="M73" s="2">
        <v>20691.308202644701</v>
      </c>
      <c r="N73">
        <v>20780</v>
      </c>
      <c r="O73" s="2">
        <v>31013.647148676901</v>
      </c>
      <c r="P73" s="2">
        <v>32294.2466190095</v>
      </c>
      <c r="Q73" s="2">
        <v>30610.434910230098</v>
      </c>
      <c r="R73" s="2">
        <v>21052.3219182789</v>
      </c>
      <c r="S73">
        <v>30190</v>
      </c>
      <c r="T73" s="2">
        <v>32573.165041656401</v>
      </c>
      <c r="U73">
        <v>21230</v>
      </c>
      <c r="V73" s="2">
        <v>30906.6041610375</v>
      </c>
      <c r="X73" s="15"/>
      <c r="Y73" s="17"/>
    </row>
    <row r="74" spans="1:45" x14ac:dyDescent="0.25">
      <c r="A74" s="15" t="s">
        <v>94</v>
      </c>
      <c r="B74">
        <v>1330</v>
      </c>
      <c r="C74" s="17">
        <v>3828.6546910347502</v>
      </c>
      <c r="D74">
        <v>1120</v>
      </c>
      <c r="E74" s="2">
        <v>1547.221</v>
      </c>
      <c r="F74">
        <v>1330</v>
      </c>
      <c r="G74" s="3">
        <v>1424.81864452183</v>
      </c>
      <c r="H74" s="2">
        <v>3695.0839999999998</v>
      </c>
      <c r="I74">
        <v>3460.18</v>
      </c>
      <c r="J74">
        <v>3230</v>
      </c>
      <c r="K74" s="2">
        <v>1660.0434867398901</v>
      </c>
      <c r="L74" s="2">
        <v>3417.6961701272398</v>
      </c>
      <c r="M74" s="2">
        <v>2619.0097908745602</v>
      </c>
      <c r="N74">
        <v>2450</v>
      </c>
      <c r="O74" s="2">
        <v>1422.7667923194199</v>
      </c>
      <c r="P74" s="2">
        <v>1813.07549295229</v>
      </c>
      <c r="Q74" s="2">
        <v>7241.8466191725702</v>
      </c>
      <c r="R74" s="2">
        <v>4946.6892963466698</v>
      </c>
      <c r="S74">
        <v>1360</v>
      </c>
      <c r="T74" s="2">
        <v>1705.2884277411499</v>
      </c>
      <c r="U74">
        <v>4620</v>
      </c>
      <c r="V74" s="2">
        <v>6778.5193249945196</v>
      </c>
      <c r="X74" s="15"/>
      <c r="Y74" s="17"/>
    </row>
    <row r="75" spans="1:45" x14ac:dyDescent="0.25">
      <c r="A75" s="20" t="s">
        <v>95</v>
      </c>
      <c r="B75">
        <v>1480</v>
      </c>
      <c r="C75" s="17">
        <v>6231.0181535398597</v>
      </c>
      <c r="D75">
        <v>1680</v>
      </c>
      <c r="E75" s="2">
        <v>1727.944</v>
      </c>
      <c r="F75">
        <v>1500</v>
      </c>
      <c r="G75" s="3">
        <v>1515.1036248943101</v>
      </c>
      <c r="H75" s="2">
        <v>4442.0929999999998</v>
      </c>
      <c r="I75">
        <v>4159.7</v>
      </c>
      <c r="J75">
        <v>4070</v>
      </c>
      <c r="K75" s="2">
        <v>1350.87223966034</v>
      </c>
      <c r="L75" s="2">
        <v>5941.81923324938</v>
      </c>
      <c r="M75" s="2">
        <v>4553.2675700994996</v>
      </c>
      <c r="N75">
        <v>4450</v>
      </c>
      <c r="O75" s="2">
        <v>1515.1040589588299</v>
      </c>
      <c r="P75" s="2">
        <v>2575.9290455036498</v>
      </c>
      <c r="Q75" s="2">
        <v>10668.518470336699</v>
      </c>
      <c r="R75" s="2">
        <v>7287.3465706072902</v>
      </c>
      <c r="S75" s="23">
        <v>1430</v>
      </c>
      <c r="T75" s="30">
        <v>2348.8188231382701</v>
      </c>
      <c r="U75" s="23">
        <v>6810</v>
      </c>
      <c r="V75" s="30">
        <v>10064.518542075601</v>
      </c>
      <c r="X75" s="20"/>
      <c r="Y75" s="17"/>
      <c r="AP75" s="27"/>
      <c r="AQ75" s="31"/>
      <c r="AR75" s="27"/>
      <c r="AS75" s="31"/>
    </row>
    <row r="76" spans="1:45" x14ac:dyDescent="0.25">
      <c r="A76" s="20" t="s">
        <v>96</v>
      </c>
      <c r="B76">
        <v>330</v>
      </c>
      <c r="C76" s="17">
        <v>1049.0692217834401</v>
      </c>
      <c r="D76">
        <v>310</v>
      </c>
      <c r="E76" s="2">
        <v>336.74619999999999</v>
      </c>
      <c r="F76">
        <v>330</v>
      </c>
      <c r="G76" s="3">
        <v>324.67876823338702</v>
      </c>
      <c r="H76" s="2">
        <v>993.23749999999995</v>
      </c>
      <c r="I76">
        <v>930.09540000000004</v>
      </c>
      <c r="J76">
        <v>890</v>
      </c>
      <c r="K76" s="2">
        <v>423.01033347980098</v>
      </c>
      <c r="L76" s="2">
        <v>1339.2104289624299</v>
      </c>
      <c r="M76" s="2">
        <v>1026.2485194384101</v>
      </c>
      <c r="N76">
        <v>980</v>
      </c>
      <c r="O76" s="2">
        <v>327.88067726550503</v>
      </c>
      <c r="P76" s="2">
        <v>523.31097306154402</v>
      </c>
      <c r="Q76" s="2">
        <v>2238.9731879835499</v>
      </c>
      <c r="R76" s="2">
        <v>1529.3757637014</v>
      </c>
      <c r="S76">
        <v>330</v>
      </c>
      <c r="T76" s="2">
        <v>502.45542261789802</v>
      </c>
      <c r="U76">
        <v>1460</v>
      </c>
      <c r="V76" s="2">
        <v>2149.8045573133099</v>
      </c>
      <c r="X76" s="20"/>
      <c r="Y76" s="17"/>
    </row>
    <row r="77" spans="1:45" x14ac:dyDescent="0.25">
      <c r="A77" s="15" t="s">
        <v>97</v>
      </c>
      <c r="B77">
        <v>7700</v>
      </c>
      <c r="C77" s="17">
        <v>9803.2065972655091</v>
      </c>
      <c r="D77">
        <v>6790</v>
      </c>
      <c r="E77" s="2">
        <v>9396.0239999999994</v>
      </c>
      <c r="F77" s="16"/>
      <c r="G77" s="3">
        <v>7452.9647527654997</v>
      </c>
      <c r="H77" s="18"/>
      <c r="I77" s="16"/>
      <c r="J77">
        <v>8960</v>
      </c>
      <c r="K77" s="2">
        <v>7521.7618285504896</v>
      </c>
      <c r="L77" s="2">
        <v>12085.9539689586</v>
      </c>
      <c r="M77" s="2">
        <v>9876.0930393671297</v>
      </c>
      <c r="N77">
        <v>9860</v>
      </c>
      <c r="O77" s="2">
        <v>8140.21870567526</v>
      </c>
      <c r="P77" s="2">
        <v>10039.385609069799</v>
      </c>
      <c r="Q77" s="2">
        <v>13743.551557413501</v>
      </c>
      <c r="R77" s="2">
        <v>10347.510437103299</v>
      </c>
      <c r="S77">
        <v>8290</v>
      </c>
      <c r="T77" s="2">
        <v>10026.2291556078</v>
      </c>
      <c r="U77">
        <v>10330</v>
      </c>
      <c r="V77" s="2">
        <v>13724.4458530674</v>
      </c>
      <c r="X77" s="15"/>
      <c r="Y77" s="17"/>
    </row>
    <row r="78" spans="1:45" x14ac:dyDescent="0.25">
      <c r="A78" s="20" t="s">
        <v>98</v>
      </c>
      <c r="B78">
        <v>510</v>
      </c>
      <c r="C78" s="17">
        <v>2788.0123026998899</v>
      </c>
      <c r="D78">
        <v>820</v>
      </c>
      <c r="E78" s="2">
        <v>571.78390000000002</v>
      </c>
      <c r="F78">
        <v>510</v>
      </c>
      <c r="G78" s="3">
        <v>509.582490101188</v>
      </c>
      <c r="H78" s="2">
        <v>1730.1959999999999</v>
      </c>
      <c r="I78">
        <v>1620.204</v>
      </c>
      <c r="J78">
        <v>1620</v>
      </c>
      <c r="K78" s="2">
        <v>358.92472679278501</v>
      </c>
      <c r="L78" s="2">
        <v>1933.81378473635</v>
      </c>
      <c r="M78" s="2">
        <v>1481.89814367591</v>
      </c>
      <c r="N78">
        <v>1480</v>
      </c>
      <c r="O78" s="2">
        <v>513.03592151304395</v>
      </c>
      <c r="P78" s="2">
        <v>539.11590362055904</v>
      </c>
      <c r="Q78" s="2">
        <v>2681.3327811322501</v>
      </c>
      <c r="R78" s="2">
        <v>1831.5383997853601</v>
      </c>
      <c r="S78">
        <v>520</v>
      </c>
      <c r="T78" s="2">
        <v>537.17087952723705</v>
      </c>
      <c r="U78">
        <v>1830</v>
      </c>
      <c r="V78" s="2">
        <v>2637.9388174800902</v>
      </c>
      <c r="X78" s="20"/>
      <c r="Y78" s="17"/>
    </row>
    <row r="79" spans="1:45" x14ac:dyDescent="0.25">
      <c r="A79" s="15" t="s">
        <v>99</v>
      </c>
      <c r="B79">
        <v>260</v>
      </c>
      <c r="C79" s="17">
        <v>953.03672974370397</v>
      </c>
      <c r="D79">
        <v>250</v>
      </c>
      <c r="E79" s="2">
        <v>338.4067</v>
      </c>
      <c r="F79">
        <v>260</v>
      </c>
      <c r="G79" s="3">
        <v>259.32559209013601</v>
      </c>
      <c r="H79" s="2">
        <v>1016.1420000000001</v>
      </c>
      <c r="I79">
        <v>951.54369999999994</v>
      </c>
      <c r="J79">
        <v>950</v>
      </c>
      <c r="K79" s="2">
        <v>242.36438230287999</v>
      </c>
      <c r="L79" s="2">
        <v>1060.68768909392</v>
      </c>
      <c r="M79" s="2">
        <v>812.81418454175605</v>
      </c>
      <c r="N79">
        <v>810</v>
      </c>
      <c r="O79" s="2">
        <v>250.744841386536</v>
      </c>
      <c r="P79" s="2">
        <v>271.727006031602</v>
      </c>
      <c r="Q79" s="2">
        <v>1685.5636564341301</v>
      </c>
      <c r="R79" s="2">
        <v>1151.3582289245401</v>
      </c>
      <c r="S79">
        <v>250</v>
      </c>
      <c r="T79" s="18"/>
      <c r="U79">
        <v>1150</v>
      </c>
      <c r="V79" s="18"/>
      <c r="X79" s="15"/>
      <c r="Y79" s="17"/>
    </row>
    <row r="80" spans="1:45" x14ac:dyDescent="0.25">
      <c r="A80" s="20" t="s">
        <v>100</v>
      </c>
      <c r="B80">
        <v>1840</v>
      </c>
      <c r="C80" s="17">
        <v>5992.15373476271</v>
      </c>
      <c r="D80">
        <v>1930</v>
      </c>
      <c r="E80" s="2">
        <v>2138.3200000000002</v>
      </c>
      <c r="F80" s="23">
        <v>1710</v>
      </c>
      <c r="G80" s="3">
        <v>1904.3651215805501</v>
      </c>
      <c r="H80" s="2">
        <v>5741.6930000000002</v>
      </c>
      <c r="I80">
        <v>5376.6819999999998</v>
      </c>
      <c r="J80">
        <v>5380</v>
      </c>
      <c r="K80" s="2">
        <v>2348.67083282675</v>
      </c>
      <c r="L80" s="2">
        <v>6150.2986877342</v>
      </c>
      <c r="M80" s="2">
        <v>4713.0269143233199</v>
      </c>
      <c r="N80">
        <v>4720</v>
      </c>
      <c r="O80" s="18"/>
      <c r="P80" s="18"/>
      <c r="Q80" s="18"/>
      <c r="R80" s="18"/>
      <c r="S80" s="16"/>
      <c r="T80" s="18"/>
      <c r="U80" s="16"/>
      <c r="V80" s="18"/>
      <c r="X80" s="20"/>
      <c r="Y80" s="17"/>
      <c r="AB80" s="27"/>
    </row>
    <row r="81" spans="1:45" x14ac:dyDescent="0.25">
      <c r="A81" s="15" t="s">
        <v>101</v>
      </c>
      <c r="B81">
        <v>1640</v>
      </c>
      <c r="C81" s="17">
        <v>2733.4105462094899</v>
      </c>
      <c r="D81" s="16"/>
      <c r="E81" s="2">
        <v>2389.4009999999998</v>
      </c>
      <c r="F81">
        <v>1370</v>
      </c>
      <c r="G81" s="3">
        <v>1466.78709336154</v>
      </c>
      <c r="H81" s="2">
        <v>3251.1190000000001</v>
      </c>
      <c r="I81">
        <v>3044.4380000000001</v>
      </c>
      <c r="J81">
        <v>3180</v>
      </c>
      <c r="K81" s="2">
        <v>3810.92291983218</v>
      </c>
      <c r="L81" s="2">
        <v>7118.6187453544399</v>
      </c>
      <c r="M81" s="2">
        <v>5455.0587040658302</v>
      </c>
      <c r="N81">
        <v>5690</v>
      </c>
      <c r="O81" s="2">
        <v>1965.33708202923</v>
      </c>
      <c r="P81" s="2">
        <v>4660.5065337728702</v>
      </c>
      <c r="Q81" s="2">
        <v>10699.4826977023</v>
      </c>
      <c r="R81" s="2">
        <v>7308.4973102092599</v>
      </c>
      <c r="S81">
        <v>1830</v>
      </c>
      <c r="T81" s="25">
        <v>5269.8637628231299</v>
      </c>
      <c r="U81">
        <v>7630</v>
      </c>
      <c r="V81" s="25">
        <v>12099.6954385549</v>
      </c>
      <c r="X81" s="15"/>
      <c r="Y81" s="17"/>
      <c r="AQ81" s="28"/>
      <c r="AS81" s="28"/>
    </row>
    <row r="82" spans="1:45" x14ac:dyDescent="0.25">
      <c r="A82" s="20" t="s">
        <v>102</v>
      </c>
      <c r="B82">
        <v>710</v>
      </c>
      <c r="C82" s="17">
        <v>1228.3199505943201</v>
      </c>
      <c r="D82">
        <v>590</v>
      </c>
      <c r="E82" s="2">
        <v>477.22210000000001</v>
      </c>
      <c r="F82">
        <v>670</v>
      </c>
      <c r="G82" s="3">
        <v>510.58091982597898</v>
      </c>
      <c r="H82" s="2">
        <v>1388.191</v>
      </c>
      <c r="I82">
        <v>1299.941</v>
      </c>
      <c r="J82">
        <v>1970</v>
      </c>
      <c r="K82" s="2">
        <v>397.43040235752699</v>
      </c>
      <c r="L82" s="2">
        <v>1050.8494722851699</v>
      </c>
      <c r="M82" s="2">
        <v>805.27503352584404</v>
      </c>
      <c r="N82">
        <v>1220</v>
      </c>
      <c r="O82" s="2">
        <v>433.970334489045</v>
      </c>
      <c r="P82" s="2">
        <v>547.57058335921897</v>
      </c>
      <c r="Q82" s="2">
        <v>1394.54685415825</v>
      </c>
      <c r="R82" s="2">
        <v>952.57333653756803</v>
      </c>
      <c r="S82">
        <v>640</v>
      </c>
      <c r="T82" s="2">
        <v>883.46409963344399</v>
      </c>
      <c r="U82">
        <v>1460</v>
      </c>
      <c r="V82" s="2">
        <v>2216.4619611334701</v>
      </c>
      <c r="X82" s="20"/>
      <c r="Y82" s="17"/>
    </row>
    <row r="83" spans="1:45" x14ac:dyDescent="0.25">
      <c r="A83" s="20" t="s">
        <v>103</v>
      </c>
      <c r="B83" s="16"/>
      <c r="C83" s="17">
        <v>1213.05943938988</v>
      </c>
      <c r="D83" s="16"/>
      <c r="E83" s="2">
        <v>105.7577</v>
      </c>
      <c r="F83" s="16"/>
      <c r="G83" s="3">
        <v>88.026782197715605</v>
      </c>
      <c r="H83" s="18"/>
      <c r="I83" s="16"/>
      <c r="J83" s="16"/>
      <c r="K83" s="2">
        <v>116.38594645006999</v>
      </c>
      <c r="L83" s="2">
        <v>282.01700150136099</v>
      </c>
      <c r="M83" s="2">
        <v>216.112067609479</v>
      </c>
      <c r="N83" s="16"/>
      <c r="O83" s="2">
        <v>110.170594359266</v>
      </c>
      <c r="P83" s="2">
        <v>102.20123047845399</v>
      </c>
      <c r="Q83" s="2">
        <v>290.04510274638801</v>
      </c>
      <c r="R83" s="2">
        <v>198.12115343824601</v>
      </c>
      <c r="S83" s="16"/>
      <c r="T83" s="18"/>
      <c r="U83" s="16"/>
      <c r="V83" s="18"/>
      <c r="X83" s="20"/>
      <c r="Y83" s="17"/>
    </row>
    <row r="84" spans="1:45" x14ac:dyDescent="0.25">
      <c r="A84" s="20" t="s">
        <v>104</v>
      </c>
      <c r="B84" s="16"/>
      <c r="C84" s="17">
        <v>2636.7275434236399</v>
      </c>
      <c r="D84" s="16"/>
      <c r="E84" s="18"/>
      <c r="F84" s="16"/>
      <c r="G84" s="3">
        <v>7553.9567543468602</v>
      </c>
      <c r="H84" s="18"/>
      <c r="I84" s="16"/>
      <c r="J84" s="16"/>
      <c r="K84" s="18"/>
      <c r="L84" s="18"/>
      <c r="M84" s="18"/>
      <c r="N84" s="16"/>
      <c r="O84" s="2">
        <v>7599.3320592540804</v>
      </c>
      <c r="P84" s="18"/>
      <c r="Q84" s="18"/>
      <c r="R84" s="18"/>
      <c r="S84" s="16"/>
      <c r="T84" s="18"/>
      <c r="U84" s="16"/>
      <c r="V84" s="18"/>
      <c r="X84" s="20"/>
      <c r="Y84" s="17"/>
    </row>
    <row r="85" spans="1:45" x14ac:dyDescent="0.25">
      <c r="A85" s="20" t="s">
        <v>105</v>
      </c>
      <c r="B85">
        <v>2320</v>
      </c>
      <c r="C85" s="17">
        <v>6420.0401726573</v>
      </c>
      <c r="D85">
        <v>1310</v>
      </c>
      <c r="E85" s="2">
        <v>2537.0459999999998</v>
      </c>
      <c r="F85">
        <v>2260</v>
      </c>
      <c r="G85" s="3">
        <v>2259.5272972972998</v>
      </c>
      <c r="H85" s="2">
        <v>7629.268</v>
      </c>
      <c r="I85">
        <v>7144.259</v>
      </c>
      <c r="J85">
        <v>7140</v>
      </c>
      <c r="K85" s="2">
        <v>3219.77039567568</v>
      </c>
      <c r="L85" s="2">
        <v>9306.0875884100897</v>
      </c>
      <c r="M85" s="2">
        <v>7131.3356391962498</v>
      </c>
      <c r="N85">
        <v>7140</v>
      </c>
      <c r="O85" s="18"/>
      <c r="P85" s="18"/>
      <c r="Q85" s="18"/>
      <c r="R85" s="18"/>
      <c r="S85" s="16"/>
      <c r="T85" s="18"/>
      <c r="U85" s="16"/>
      <c r="V85" s="18"/>
      <c r="X85" s="20"/>
      <c r="Y85" s="17"/>
    </row>
    <row r="86" spans="1:45" x14ac:dyDescent="0.25">
      <c r="A86" s="15" t="s">
        <v>106</v>
      </c>
      <c r="B86">
        <v>1710</v>
      </c>
      <c r="C86" s="17">
        <v>3428.5848674523299</v>
      </c>
      <c r="D86" s="23">
        <v>820</v>
      </c>
      <c r="E86" s="2">
        <v>2571.3090000000002</v>
      </c>
      <c r="F86">
        <v>1750</v>
      </c>
      <c r="G86" s="3">
        <v>1203.4379220779199</v>
      </c>
      <c r="H86" s="2">
        <v>6213.308</v>
      </c>
      <c r="I86">
        <v>5818.3149999999996</v>
      </c>
      <c r="J86">
        <v>5640</v>
      </c>
      <c r="K86" s="2">
        <v>1782.2772965307299</v>
      </c>
      <c r="L86" s="2">
        <v>6965.2453390457904</v>
      </c>
      <c r="M86" s="2">
        <v>5337.5271966801402</v>
      </c>
      <c r="N86">
        <v>5170</v>
      </c>
      <c r="O86" s="2">
        <v>1162.3309226039601</v>
      </c>
      <c r="P86" s="2">
        <v>2737.62407101496</v>
      </c>
      <c r="Q86" s="2">
        <v>8453.5178339539707</v>
      </c>
      <c r="R86" s="2">
        <v>4936.9687127802799</v>
      </c>
      <c r="S86">
        <v>1660</v>
      </c>
      <c r="T86" s="2">
        <v>2654.0430069220301</v>
      </c>
      <c r="U86">
        <v>4780</v>
      </c>
      <c r="V86" s="2">
        <v>8190.0257957662898</v>
      </c>
      <c r="X86" s="15"/>
      <c r="Y86" s="17"/>
      <c r="Z86" s="27"/>
    </row>
    <row r="87" spans="1:45" x14ac:dyDescent="0.25">
      <c r="A87" s="20" t="s">
        <v>107</v>
      </c>
      <c r="B87">
        <v>230</v>
      </c>
      <c r="C87" s="17">
        <v>706.76971807961399</v>
      </c>
      <c r="D87">
        <v>230</v>
      </c>
      <c r="E87" s="2">
        <v>249.5677</v>
      </c>
      <c r="F87">
        <v>240</v>
      </c>
      <c r="G87" s="3">
        <v>248.063156167979</v>
      </c>
      <c r="H87" s="2">
        <v>790.15859999999998</v>
      </c>
      <c r="I87">
        <v>739.92660000000001</v>
      </c>
      <c r="J87">
        <v>710</v>
      </c>
      <c r="K87" s="2">
        <v>242.66292223079</v>
      </c>
      <c r="L87" s="2">
        <v>869.14238505415597</v>
      </c>
      <c r="M87" s="2">
        <v>666.03129668140502</v>
      </c>
      <c r="N87">
        <v>640</v>
      </c>
      <c r="O87" s="2">
        <v>246.61482403894701</v>
      </c>
      <c r="P87" s="2">
        <v>293.15569923526101</v>
      </c>
      <c r="Q87" s="2">
        <v>1482.2085708977099</v>
      </c>
      <c r="R87" s="2">
        <v>1012.45243902317</v>
      </c>
      <c r="S87">
        <v>230</v>
      </c>
      <c r="T87" s="2">
        <v>280.80756752985297</v>
      </c>
      <c r="U87">
        <v>970</v>
      </c>
      <c r="V87" s="2">
        <v>1420.46522478466</v>
      </c>
      <c r="X87" s="20"/>
      <c r="Y87" s="17"/>
    </row>
    <row r="88" spans="1:45" x14ac:dyDescent="0.25">
      <c r="A88" s="20" t="s">
        <v>108</v>
      </c>
      <c r="B88">
        <v>200</v>
      </c>
      <c r="C88" s="17">
        <v>503.72269828872498</v>
      </c>
      <c r="D88">
        <v>210</v>
      </c>
      <c r="E88" s="2">
        <v>141.5497</v>
      </c>
      <c r="F88">
        <v>220</v>
      </c>
      <c r="G88" s="3">
        <v>204.910840355272</v>
      </c>
      <c r="H88" s="2">
        <v>465.14240000000001</v>
      </c>
      <c r="I88">
        <v>435.57229999999998</v>
      </c>
      <c r="J88">
        <v>430</v>
      </c>
      <c r="K88" s="2">
        <v>127.87009926738899</v>
      </c>
      <c r="L88" s="2">
        <v>602.10038340801998</v>
      </c>
      <c r="M88" s="2">
        <v>461.39470993783999</v>
      </c>
      <c r="N88">
        <v>450</v>
      </c>
      <c r="O88" s="2">
        <v>184.38870093266701</v>
      </c>
      <c r="P88" s="2">
        <v>184.45000651933501</v>
      </c>
      <c r="Q88" s="2">
        <v>526.99133719980398</v>
      </c>
      <c r="R88" s="2">
        <v>359.97205465414203</v>
      </c>
      <c r="S88">
        <v>200</v>
      </c>
      <c r="T88" s="18"/>
      <c r="U88">
        <v>350</v>
      </c>
      <c r="V88" s="18"/>
      <c r="X88" s="20"/>
      <c r="Y88" s="17"/>
    </row>
    <row r="89" spans="1:45" x14ac:dyDescent="0.25">
      <c r="A89" s="15" t="s">
        <v>109</v>
      </c>
      <c r="B89">
        <v>2870</v>
      </c>
      <c r="C89" s="17">
        <v>5846.7544346528803</v>
      </c>
      <c r="D89">
        <v>2790</v>
      </c>
      <c r="E89" s="2">
        <v>3523.3589999999999</v>
      </c>
      <c r="F89">
        <v>2860</v>
      </c>
      <c r="G89" s="3">
        <v>3092.5545041041501</v>
      </c>
      <c r="H89" s="2">
        <v>5829.5370000000003</v>
      </c>
      <c r="I89">
        <v>5458.9409999999998</v>
      </c>
      <c r="J89">
        <v>5170</v>
      </c>
      <c r="K89" s="2">
        <v>2840.80427105329</v>
      </c>
      <c r="L89" s="2">
        <v>7609.7003065907702</v>
      </c>
      <c r="M89" s="2">
        <v>5831.3792599694098</v>
      </c>
      <c r="N89">
        <v>5520</v>
      </c>
      <c r="O89" s="2">
        <v>3079.9968294916598</v>
      </c>
      <c r="P89" s="2">
        <v>3559.5484756966098</v>
      </c>
      <c r="Q89" s="2">
        <v>11490.572595228399</v>
      </c>
      <c r="R89" s="2">
        <v>7848.8672095356796</v>
      </c>
      <c r="S89">
        <v>2850</v>
      </c>
      <c r="T89" s="2">
        <v>3385.6943312436701</v>
      </c>
      <c r="U89">
        <v>7430</v>
      </c>
      <c r="V89" s="2">
        <v>10940.7374400355</v>
      </c>
      <c r="X89" s="15"/>
      <c r="Y89" s="17"/>
    </row>
    <row r="90" spans="1:45" x14ac:dyDescent="0.25">
      <c r="A90" s="20" t="s">
        <v>110</v>
      </c>
      <c r="B90">
        <v>350</v>
      </c>
      <c r="C90" s="17">
        <v>770.80719668156905</v>
      </c>
      <c r="D90">
        <v>310</v>
      </c>
      <c r="E90" s="2">
        <v>263.24400000000003</v>
      </c>
      <c r="F90">
        <v>320</v>
      </c>
      <c r="G90" s="3">
        <v>318.682377966861</v>
      </c>
      <c r="H90" s="2">
        <v>648.68700000000001</v>
      </c>
      <c r="I90">
        <v>607.44849999999997</v>
      </c>
      <c r="J90">
        <v>610</v>
      </c>
      <c r="K90" s="2">
        <v>222.29140930113201</v>
      </c>
      <c r="L90" s="2">
        <v>786.54073169270805</v>
      </c>
      <c r="M90" s="2">
        <v>602.732959754901</v>
      </c>
      <c r="N90">
        <v>600</v>
      </c>
      <c r="O90" s="2">
        <v>342.74538518268702</v>
      </c>
      <c r="P90" s="2">
        <v>347.26604778717501</v>
      </c>
      <c r="Q90" s="2">
        <v>1158.9855804715601</v>
      </c>
      <c r="R90" s="2">
        <v>791.66846068797599</v>
      </c>
      <c r="S90">
        <v>340</v>
      </c>
      <c r="T90" s="2">
        <v>345.10709960916699</v>
      </c>
      <c r="U90">
        <v>790</v>
      </c>
      <c r="V90" s="18"/>
      <c r="X90" s="20"/>
      <c r="Y90" s="17"/>
    </row>
    <row r="91" spans="1:45" x14ac:dyDescent="0.25">
      <c r="A91" s="20" t="s">
        <v>111</v>
      </c>
      <c r="B91">
        <v>590</v>
      </c>
      <c r="C91" s="17">
        <v>932.18461672514798</v>
      </c>
      <c r="D91">
        <v>530</v>
      </c>
      <c r="E91" s="2">
        <v>417.13510000000002</v>
      </c>
      <c r="F91">
        <v>530</v>
      </c>
      <c r="G91" s="3">
        <v>558.959624413146</v>
      </c>
      <c r="H91" s="2">
        <v>1405.645</v>
      </c>
      <c r="I91">
        <v>1316.2860000000001</v>
      </c>
      <c r="J91">
        <v>1240</v>
      </c>
      <c r="K91" s="2">
        <v>412.6270989038</v>
      </c>
      <c r="L91" s="2">
        <v>1563.6417269659</v>
      </c>
      <c r="M91" s="2">
        <v>1198.23207385768</v>
      </c>
      <c r="N91">
        <v>1150</v>
      </c>
      <c r="O91" s="2">
        <v>683.98964395207997</v>
      </c>
      <c r="P91" s="2">
        <v>644.95908191194701</v>
      </c>
      <c r="Q91" s="2">
        <v>2745.0694984669699</v>
      </c>
      <c r="R91" s="2">
        <v>1875.0750492069601</v>
      </c>
      <c r="S91">
        <v>610</v>
      </c>
      <c r="T91" s="18"/>
      <c r="U91">
        <v>1790</v>
      </c>
      <c r="V91" s="18"/>
      <c r="X91" s="20"/>
      <c r="Y91" s="17"/>
    </row>
    <row r="92" spans="1:45" x14ac:dyDescent="0.25">
      <c r="A92" s="20" t="s">
        <v>112</v>
      </c>
      <c r="B92">
        <v>2780</v>
      </c>
      <c r="C92" s="17">
        <v>7865.4684317700203</v>
      </c>
      <c r="D92">
        <v>2700</v>
      </c>
      <c r="E92" s="2">
        <v>3067.7820000000002</v>
      </c>
      <c r="F92">
        <v>2780</v>
      </c>
      <c r="G92" s="3">
        <v>2750.8825161887098</v>
      </c>
      <c r="H92" s="2">
        <v>6481.4359999999997</v>
      </c>
      <c r="I92">
        <v>6069.3980000000001</v>
      </c>
      <c r="J92">
        <v>6070</v>
      </c>
      <c r="K92" s="2">
        <v>2762.3124662349701</v>
      </c>
      <c r="L92" s="2">
        <v>6257.4957944063699</v>
      </c>
      <c r="M92" s="2">
        <v>4795.1726181536196</v>
      </c>
      <c r="N92">
        <v>4790</v>
      </c>
      <c r="O92" s="2">
        <v>2973.20538801772</v>
      </c>
      <c r="P92" s="2">
        <v>3298.8136015940399</v>
      </c>
      <c r="Q92" s="2">
        <v>8218.9494829419891</v>
      </c>
      <c r="R92" s="2">
        <v>5614.1191014521401</v>
      </c>
      <c r="S92">
        <v>2990</v>
      </c>
      <c r="T92" s="18"/>
      <c r="U92">
        <v>5630</v>
      </c>
      <c r="V92" s="18"/>
      <c r="X92" s="20"/>
      <c r="Y92" s="17"/>
    </row>
    <row r="93" spans="1:45" x14ac:dyDescent="0.25">
      <c r="A93" s="20" t="s">
        <v>113</v>
      </c>
      <c r="B93">
        <v>3820</v>
      </c>
      <c r="C93" s="17">
        <v>6333.4749349769299</v>
      </c>
      <c r="D93">
        <v>3470</v>
      </c>
      <c r="E93" s="2">
        <v>3323.201</v>
      </c>
      <c r="F93">
        <v>3820</v>
      </c>
      <c r="G93" s="3">
        <v>4209.9514872234204</v>
      </c>
      <c r="H93" s="2">
        <v>7143.0730000000003</v>
      </c>
      <c r="I93">
        <v>6688.9740000000002</v>
      </c>
      <c r="J93">
        <v>6510</v>
      </c>
      <c r="K93" s="2">
        <v>5168.6043734939303</v>
      </c>
      <c r="L93" s="2">
        <v>9550.1152909766006</v>
      </c>
      <c r="M93" s="2">
        <v>6821.4735078389103</v>
      </c>
      <c r="N93">
        <v>6640</v>
      </c>
      <c r="O93" s="2">
        <v>4050.9994549050898</v>
      </c>
      <c r="P93" s="2">
        <v>6759.1480243494398</v>
      </c>
      <c r="Q93" s="2">
        <v>12925.4600543915</v>
      </c>
      <c r="R93" s="2">
        <v>6553.0183123454499</v>
      </c>
      <c r="S93">
        <v>3670</v>
      </c>
      <c r="T93" s="2">
        <v>6583.4452822749099</v>
      </c>
      <c r="U93">
        <v>6380</v>
      </c>
      <c r="V93" s="2">
        <v>12591.9578444214</v>
      </c>
      <c r="X93" s="20"/>
      <c r="Y93" s="17"/>
    </row>
    <row r="94" spans="1:45" x14ac:dyDescent="0.25">
      <c r="A94" s="20" t="s">
        <v>114</v>
      </c>
      <c r="B94">
        <v>630</v>
      </c>
      <c r="C94" s="17">
        <v>3578.3808021631398</v>
      </c>
      <c r="D94">
        <v>1300</v>
      </c>
      <c r="E94" s="2">
        <v>707.05849999999998</v>
      </c>
      <c r="F94">
        <v>630</v>
      </c>
      <c r="G94" s="3">
        <v>533.03700298781905</v>
      </c>
      <c r="H94" s="2">
        <v>2055.9899999999998</v>
      </c>
      <c r="I94">
        <v>1925.2860000000001</v>
      </c>
      <c r="J94">
        <v>1930</v>
      </c>
      <c r="K94" s="2">
        <v>488.54909862892202</v>
      </c>
      <c r="L94" s="2">
        <v>2287.1359399180401</v>
      </c>
      <c r="M94" s="2">
        <v>1752.65204340175</v>
      </c>
      <c r="N94">
        <v>1750</v>
      </c>
      <c r="O94" s="2">
        <v>625.301538599629</v>
      </c>
      <c r="P94" s="2">
        <v>957.30588002806905</v>
      </c>
      <c r="Q94" s="2">
        <v>3821.7940880941401</v>
      </c>
      <c r="R94" s="2">
        <v>2610.55348208637</v>
      </c>
      <c r="S94">
        <v>630</v>
      </c>
      <c r="T94" s="2">
        <v>953.46577929347995</v>
      </c>
      <c r="U94">
        <v>2610</v>
      </c>
      <c r="V94" s="2">
        <v>3813.6947561818201</v>
      </c>
      <c r="X94" s="20"/>
      <c r="Y94" s="17"/>
    </row>
    <row r="95" spans="1:45" x14ac:dyDescent="0.25">
      <c r="A95" s="15" t="s">
        <v>115</v>
      </c>
      <c r="B95">
        <v>650</v>
      </c>
      <c r="C95" s="17">
        <v>1046.6126592676101</v>
      </c>
      <c r="D95" s="23">
        <v>390</v>
      </c>
      <c r="E95" s="2">
        <v>388.85719999999998</v>
      </c>
      <c r="F95" s="16"/>
      <c r="G95" s="36">
        <v>236.78679330619599</v>
      </c>
      <c r="H95" s="2">
        <v>1308.3610000000001</v>
      </c>
      <c r="I95">
        <v>1225.1859999999999</v>
      </c>
      <c r="J95">
        <v>1250</v>
      </c>
      <c r="K95" s="2">
        <v>414.860518949572</v>
      </c>
      <c r="L95" s="2">
        <v>1853.6028510655699</v>
      </c>
      <c r="M95" s="2">
        <v>1420.431816604</v>
      </c>
      <c r="N95">
        <v>1310</v>
      </c>
      <c r="O95" s="2">
        <v>587.29537841110096</v>
      </c>
      <c r="P95" s="2">
        <v>682.48188691466805</v>
      </c>
      <c r="Q95" s="2">
        <v>4131.9244533871597</v>
      </c>
      <c r="R95" s="2">
        <v>2822.3942789358098</v>
      </c>
      <c r="S95">
        <v>810</v>
      </c>
      <c r="T95" s="18"/>
      <c r="U95">
        <v>2760</v>
      </c>
      <c r="V95" s="18"/>
      <c r="X95" s="15"/>
      <c r="Y95" s="17"/>
      <c r="Z95" s="27"/>
      <c r="AC95" s="37"/>
    </row>
    <row r="96" spans="1:45" x14ac:dyDescent="0.25">
      <c r="A96" s="20" t="s">
        <v>116</v>
      </c>
      <c r="B96">
        <v>1100</v>
      </c>
      <c r="C96" s="17">
        <v>2544.0636724708402</v>
      </c>
      <c r="D96">
        <v>1030</v>
      </c>
      <c r="E96" s="2">
        <v>1292.9490000000001</v>
      </c>
      <c r="F96">
        <v>1100</v>
      </c>
      <c r="G96" s="3">
        <v>1138.07072282891</v>
      </c>
      <c r="H96" s="2">
        <v>3051.116</v>
      </c>
      <c r="I96">
        <v>2857.15</v>
      </c>
      <c r="J96">
        <v>2750</v>
      </c>
      <c r="K96" s="2">
        <v>1197.2162562251799</v>
      </c>
      <c r="L96" s="2">
        <v>2724.5228613962799</v>
      </c>
      <c r="M96" s="2">
        <v>2087.8253236938199</v>
      </c>
      <c r="N96">
        <v>2010</v>
      </c>
      <c r="O96" s="2">
        <v>1241.91499508427</v>
      </c>
      <c r="P96" s="2">
        <v>1427.45852618399</v>
      </c>
      <c r="Q96" s="2">
        <v>3929.8184039888201</v>
      </c>
      <c r="R96" s="2">
        <v>2684.3416683435198</v>
      </c>
      <c r="S96">
        <v>1220</v>
      </c>
      <c r="T96" s="2">
        <v>1385.32324615626</v>
      </c>
      <c r="U96">
        <v>2610</v>
      </c>
      <c r="V96" s="2">
        <v>3807.6908984628499</v>
      </c>
      <c r="X96" s="20"/>
      <c r="Y96" s="17"/>
    </row>
    <row r="97" spans="1:25" x14ac:dyDescent="0.25">
      <c r="A97" s="20" t="s">
        <v>117</v>
      </c>
      <c r="B97">
        <v>150</v>
      </c>
      <c r="C97" s="17">
        <v>1031.6887926167501</v>
      </c>
      <c r="D97">
        <v>60</v>
      </c>
      <c r="E97" s="2">
        <v>129.0692</v>
      </c>
      <c r="F97">
        <v>140</v>
      </c>
      <c r="G97" s="3">
        <v>126.17535738597699</v>
      </c>
      <c r="H97" s="2">
        <v>567.72050000000002</v>
      </c>
      <c r="I97">
        <v>531.62929999999994</v>
      </c>
      <c r="J97">
        <v>480</v>
      </c>
      <c r="K97" s="2">
        <v>175.41383489433301</v>
      </c>
      <c r="L97" s="2">
        <v>380.31516759869902</v>
      </c>
      <c r="M97" s="2">
        <v>291.438782947665</v>
      </c>
      <c r="N97">
        <v>270</v>
      </c>
      <c r="O97" s="2">
        <v>137.20128760906101</v>
      </c>
      <c r="P97" s="2">
        <v>175.88798133211</v>
      </c>
      <c r="Q97" s="2">
        <v>434.60028313658398</v>
      </c>
      <c r="R97" s="2">
        <v>296.86248298732801</v>
      </c>
      <c r="S97">
        <v>150</v>
      </c>
      <c r="T97" s="2">
        <v>160.135312437078</v>
      </c>
      <c r="U97">
        <v>270</v>
      </c>
      <c r="V97" s="2">
        <v>395.41117567185199</v>
      </c>
      <c r="X97" s="20"/>
      <c r="Y97" s="17"/>
    </row>
    <row r="98" spans="1:25" x14ac:dyDescent="0.25">
      <c r="A98" s="15" t="s">
        <v>118</v>
      </c>
      <c r="B98" s="16"/>
      <c r="C98" s="17">
        <v>837.04078154935405</v>
      </c>
      <c r="D98" s="16"/>
      <c r="E98" s="18"/>
      <c r="F98" s="16"/>
      <c r="G98" s="19"/>
      <c r="H98" s="18"/>
      <c r="I98" s="16"/>
      <c r="J98" s="16"/>
      <c r="K98" s="18"/>
      <c r="L98" s="2">
        <v>364.92051665858401</v>
      </c>
      <c r="M98" s="2">
        <v>279.64176236708698</v>
      </c>
      <c r="N98">
        <v>280</v>
      </c>
      <c r="O98" s="18"/>
      <c r="P98" s="18"/>
      <c r="Q98" s="18"/>
      <c r="R98" s="18"/>
      <c r="S98" s="16"/>
      <c r="T98" s="18"/>
      <c r="U98" s="16"/>
      <c r="V98" s="18"/>
      <c r="X98" s="15"/>
      <c r="Y98" s="17"/>
    </row>
    <row r="99" spans="1:25" x14ac:dyDescent="0.25">
      <c r="A99" s="20" t="s">
        <v>119</v>
      </c>
      <c r="B99">
        <v>1910</v>
      </c>
      <c r="C99" s="17">
        <v>3443.5381629138001</v>
      </c>
      <c r="D99">
        <v>1610</v>
      </c>
      <c r="E99" s="2">
        <v>2176.576</v>
      </c>
      <c r="F99">
        <v>1970</v>
      </c>
      <c r="G99" s="3">
        <v>1868.10006583278</v>
      </c>
      <c r="H99" s="2">
        <v>5357.9459999999999</v>
      </c>
      <c r="I99">
        <v>5017.33</v>
      </c>
      <c r="J99">
        <v>5050</v>
      </c>
      <c r="K99" s="2">
        <v>1726.5921267823001</v>
      </c>
      <c r="L99" s="2">
        <v>3722.9868128130602</v>
      </c>
      <c r="M99" s="2">
        <v>2852.9569463776402</v>
      </c>
      <c r="N99">
        <v>2870</v>
      </c>
      <c r="O99" s="2">
        <v>2278.0833643134602</v>
      </c>
      <c r="P99" s="2">
        <v>3050.2138816369602</v>
      </c>
      <c r="Q99" s="2">
        <v>6198.1134710414899</v>
      </c>
      <c r="R99" s="2">
        <v>4233.7463325405497</v>
      </c>
      <c r="S99">
        <v>2310</v>
      </c>
      <c r="T99" s="2">
        <v>3058.4086683577798</v>
      </c>
      <c r="U99">
        <v>4250</v>
      </c>
      <c r="V99" s="2">
        <v>6225.3333354816496</v>
      </c>
      <c r="X99" s="20"/>
      <c r="Y99" s="17"/>
    </row>
    <row r="100" spans="1:25" x14ac:dyDescent="0.25">
      <c r="A100" s="15" t="s">
        <v>120</v>
      </c>
      <c r="B100">
        <v>200</v>
      </c>
      <c r="C100" s="17">
        <v>862.81022857158302</v>
      </c>
      <c r="D100">
        <v>170</v>
      </c>
      <c r="E100" s="2">
        <v>199.33600000000001</v>
      </c>
      <c r="F100">
        <v>210</v>
      </c>
      <c r="G100" s="3">
        <v>178.80412154347599</v>
      </c>
      <c r="H100" s="2">
        <v>1016.383</v>
      </c>
      <c r="I100">
        <v>951.76940000000002</v>
      </c>
      <c r="J100">
        <v>940</v>
      </c>
      <c r="K100" s="2">
        <v>186.06401790329701</v>
      </c>
      <c r="L100" s="2">
        <v>748.47066640181902</v>
      </c>
      <c r="M100" s="2">
        <v>573.55951452796603</v>
      </c>
      <c r="N100">
        <v>580</v>
      </c>
      <c r="O100" s="2">
        <v>178.53305253220901</v>
      </c>
      <c r="P100" s="2">
        <v>245.78281916379501</v>
      </c>
      <c r="Q100" s="2">
        <v>1305.56787203415</v>
      </c>
      <c r="R100" s="2">
        <v>891.79444938083202</v>
      </c>
      <c r="S100">
        <v>210</v>
      </c>
      <c r="T100" s="18"/>
      <c r="U100">
        <v>900</v>
      </c>
      <c r="V100" s="18"/>
      <c r="X100" s="15"/>
      <c r="Y100" s="17"/>
    </row>
    <row r="101" spans="1:25" x14ac:dyDescent="0.25">
      <c r="A101" s="15" t="s">
        <v>121</v>
      </c>
      <c r="B101">
        <v>21790</v>
      </c>
      <c r="C101" s="17">
        <v>17747.2865092512</v>
      </c>
      <c r="D101">
        <v>20480</v>
      </c>
      <c r="E101" s="2">
        <v>25639.82</v>
      </c>
      <c r="F101">
        <v>21700</v>
      </c>
      <c r="G101" s="3">
        <v>22025.049413625002</v>
      </c>
      <c r="H101" s="2">
        <v>20734.080000000002</v>
      </c>
      <c r="I101">
        <v>19415.98</v>
      </c>
      <c r="J101">
        <v>19270</v>
      </c>
      <c r="K101" s="2">
        <v>19354.322696534498</v>
      </c>
      <c r="L101" s="2">
        <v>26705.6634786246</v>
      </c>
      <c r="M101" s="2">
        <v>19203.284344414598</v>
      </c>
      <c r="N101">
        <v>19070</v>
      </c>
      <c r="O101" s="2">
        <v>23506.6134552273</v>
      </c>
      <c r="P101" s="2">
        <v>31799.656450068502</v>
      </c>
      <c r="Q101" s="2">
        <v>33376.808204985202</v>
      </c>
      <c r="R101" s="2">
        <v>20318.317992755099</v>
      </c>
      <c r="S101">
        <v>23320</v>
      </c>
      <c r="T101" s="2">
        <v>32011.609879342301</v>
      </c>
      <c r="U101">
        <v>20340</v>
      </c>
      <c r="V101" s="2">
        <v>33599.476625267198</v>
      </c>
      <c r="X101" s="15"/>
      <c r="Y101" s="17"/>
    </row>
    <row r="102" spans="1:25" x14ac:dyDescent="0.25">
      <c r="A102" s="20" t="s">
        <v>122</v>
      </c>
      <c r="B102">
        <v>11680</v>
      </c>
      <c r="C102" s="17">
        <v>13343.1459886009</v>
      </c>
      <c r="D102">
        <v>12300</v>
      </c>
      <c r="E102" s="2">
        <v>14752.99</v>
      </c>
      <c r="F102">
        <v>11730</v>
      </c>
      <c r="G102" s="3">
        <v>11447.0526613817</v>
      </c>
      <c r="H102" s="2">
        <v>15116.63</v>
      </c>
      <c r="I102">
        <v>14155.64</v>
      </c>
      <c r="J102">
        <v>13270</v>
      </c>
      <c r="K102" s="2">
        <v>10875.5462944191</v>
      </c>
      <c r="L102" s="2">
        <v>18308.121015045701</v>
      </c>
      <c r="M102" s="2">
        <v>14631.7905191389</v>
      </c>
      <c r="N102">
        <v>13720</v>
      </c>
      <c r="O102" s="2">
        <v>11793.1542963724</v>
      </c>
      <c r="P102" s="2">
        <v>19827.101776265601</v>
      </c>
      <c r="Q102" s="2">
        <v>22651.162813013201</v>
      </c>
      <c r="R102" s="2">
        <v>14843.408436715201</v>
      </c>
      <c r="S102">
        <v>12050</v>
      </c>
      <c r="T102" s="18"/>
      <c r="U102">
        <v>13880</v>
      </c>
      <c r="V102" s="18"/>
      <c r="X102" s="20"/>
      <c r="Y102" s="17"/>
    </row>
    <row r="103" spans="1:25" x14ac:dyDescent="0.25">
      <c r="A103" s="15" t="s">
        <v>123</v>
      </c>
      <c r="B103">
        <v>240</v>
      </c>
      <c r="C103" s="17">
        <v>1324.12935323383</v>
      </c>
      <c r="D103">
        <v>340</v>
      </c>
      <c r="E103" s="2">
        <v>421.49630000000002</v>
      </c>
      <c r="F103">
        <v>260</v>
      </c>
      <c r="G103" s="3">
        <v>442.011834319527</v>
      </c>
      <c r="H103" s="2">
        <v>2460.0210000000002</v>
      </c>
      <c r="I103">
        <v>2303.6320000000001</v>
      </c>
      <c r="J103">
        <v>1670</v>
      </c>
      <c r="K103" s="2">
        <v>650.29707042202995</v>
      </c>
      <c r="L103" s="2">
        <v>1784.45922079611</v>
      </c>
      <c r="M103" s="2">
        <v>1367.44639990526</v>
      </c>
      <c r="N103">
        <v>990</v>
      </c>
      <c r="O103" s="2">
        <v>412.86694966445401</v>
      </c>
      <c r="P103" s="2">
        <v>894.80177021072598</v>
      </c>
      <c r="Q103" s="2">
        <v>2887.9644754641699</v>
      </c>
      <c r="R103" s="2">
        <v>1972.68234336622</v>
      </c>
      <c r="S103">
        <v>240</v>
      </c>
      <c r="T103" s="2">
        <v>685.51340081063904</v>
      </c>
      <c r="U103">
        <v>1430</v>
      </c>
      <c r="V103" s="2">
        <v>2215.4742984959098</v>
      </c>
      <c r="X103" s="15"/>
      <c r="Y103" s="17"/>
    </row>
    <row r="104" spans="1:25" x14ac:dyDescent="0.25">
      <c r="A104" s="20" t="s">
        <v>124</v>
      </c>
      <c r="B104">
        <v>280</v>
      </c>
      <c r="C104" s="17">
        <v>492.91014604779298</v>
      </c>
      <c r="D104">
        <v>280</v>
      </c>
      <c r="E104" s="2">
        <v>213.3981</v>
      </c>
      <c r="F104">
        <v>290</v>
      </c>
      <c r="G104" s="3">
        <v>288.04753715759699</v>
      </c>
      <c r="H104" s="2">
        <v>734.00459999999998</v>
      </c>
      <c r="I104">
        <v>687.34249999999997</v>
      </c>
      <c r="J104">
        <v>680</v>
      </c>
      <c r="K104" s="2">
        <v>172.706488946295</v>
      </c>
      <c r="L104" s="2">
        <v>606.58478795888504</v>
      </c>
      <c r="M104" s="2">
        <v>464.83115205827397</v>
      </c>
      <c r="N104">
        <v>460</v>
      </c>
      <c r="O104" s="2">
        <v>283.54501674314099</v>
      </c>
      <c r="P104" s="2">
        <v>272.087634607474</v>
      </c>
      <c r="Q104" s="2">
        <v>830.24354731036601</v>
      </c>
      <c r="R104" s="2">
        <v>567.11458897348496</v>
      </c>
      <c r="S104">
        <v>290</v>
      </c>
      <c r="T104" s="18"/>
      <c r="U104">
        <v>560</v>
      </c>
      <c r="V104" s="18"/>
      <c r="X104" s="20"/>
      <c r="Y104" s="17"/>
    </row>
    <row r="105" spans="1:25" x14ac:dyDescent="0.25">
      <c r="A105" s="20" t="s">
        <v>125</v>
      </c>
      <c r="B105">
        <v>290</v>
      </c>
      <c r="C105" s="17">
        <v>1149.9929106075899</v>
      </c>
      <c r="D105">
        <v>320</v>
      </c>
      <c r="E105" s="2">
        <v>263.10579999999999</v>
      </c>
      <c r="F105">
        <v>290</v>
      </c>
      <c r="G105" s="3">
        <v>321.05502335990002</v>
      </c>
      <c r="H105" s="2">
        <v>822.95349999999996</v>
      </c>
      <c r="I105">
        <v>770.63670000000002</v>
      </c>
      <c r="J105">
        <v>700</v>
      </c>
      <c r="K105" s="2">
        <v>376.716565118885</v>
      </c>
      <c r="L105" s="2">
        <v>1488.8047356571301</v>
      </c>
      <c r="M105" s="2">
        <v>1140.8837438636599</v>
      </c>
      <c r="N105">
        <v>1040</v>
      </c>
      <c r="O105" s="2">
        <v>291.28410997336903</v>
      </c>
      <c r="P105" s="2">
        <v>559.82257747057099</v>
      </c>
      <c r="Q105" s="2">
        <v>2875.2044894734099</v>
      </c>
      <c r="R105" s="2">
        <v>1963.9663777511901</v>
      </c>
      <c r="S105">
        <v>270</v>
      </c>
      <c r="T105" s="18"/>
      <c r="U105">
        <v>1770</v>
      </c>
      <c r="V105" s="2">
        <v>2574.3427150306002</v>
      </c>
      <c r="X105" s="20"/>
      <c r="Y105" s="17"/>
    </row>
    <row r="106" spans="1:25" x14ac:dyDescent="0.25">
      <c r="A106" s="15" t="s">
        <v>126</v>
      </c>
      <c r="B106">
        <v>30090</v>
      </c>
      <c r="C106" s="17">
        <v>19560.7174858576</v>
      </c>
      <c r="D106">
        <v>25820</v>
      </c>
      <c r="E106" s="2">
        <v>30597.64</v>
      </c>
      <c r="F106">
        <v>29880</v>
      </c>
      <c r="G106" s="3">
        <v>29671.0919272049</v>
      </c>
      <c r="H106" s="2">
        <v>25392.16</v>
      </c>
      <c r="I106">
        <v>23777.93</v>
      </c>
      <c r="J106">
        <v>23250</v>
      </c>
      <c r="K106" s="2">
        <v>29126.615483389302</v>
      </c>
      <c r="L106" s="2">
        <v>34106.343072588403</v>
      </c>
      <c r="M106" s="2">
        <v>20054.864254422198</v>
      </c>
      <c r="N106">
        <v>19560</v>
      </c>
      <c r="O106" s="2">
        <v>30523.985055897399</v>
      </c>
      <c r="P106" s="2">
        <v>48046.653930875</v>
      </c>
      <c r="Q106" s="2">
        <v>45742.301531946803</v>
      </c>
      <c r="R106" s="2">
        <v>20391.685049573302</v>
      </c>
      <c r="S106">
        <v>30790</v>
      </c>
      <c r="T106" s="2">
        <v>47191.980144442001</v>
      </c>
      <c r="U106">
        <v>19970</v>
      </c>
      <c r="V106" s="2">
        <v>44846.300998020299</v>
      </c>
      <c r="X106" s="15"/>
      <c r="Y106" s="17"/>
    </row>
    <row r="107" spans="1:25" x14ac:dyDescent="0.25">
      <c r="A107" s="15" t="s">
        <v>127</v>
      </c>
      <c r="B107">
        <v>6530</v>
      </c>
      <c r="C107" s="17">
        <v>6898.0490369714398</v>
      </c>
      <c r="D107">
        <v>6480</v>
      </c>
      <c r="E107" s="2">
        <v>5596.0029999999997</v>
      </c>
      <c r="F107">
        <v>6120</v>
      </c>
      <c r="G107" s="3">
        <v>5976.5697674418598</v>
      </c>
      <c r="H107" s="2">
        <v>10873.98</v>
      </c>
      <c r="I107">
        <v>10182.700000000001</v>
      </c>
      <c r="J107">
        <v>9810</v>
      </c>
      <c r="K107" s="2">
        <v>7356.5094509614801</v>
      </c>
      <c r="L107" s="2">
        <v>15076.373877236099</v>
      </c>
      <c r="M107" s="2">
        <v>11553.1543418779</v>
      </c>
      <c r="N107">
        <v>11190</v>
      </c>
      <c r="O107" s="2">
        <v>6335.1467108052302</v>
      </c>
      <c r="P107" s="2">
        <v>11091.532664660401</v>
      </c>
      <c r="Q107" s="2">
        <v>37146.601831524502</v>
      </c>
      <c r="R107" s="2">
        <v>25373.735089772999</v>
      </c>
      <c r="S107">
        <v>6570</v>
      </c>
      <c r="T107" s="18"/>
      <c r="U107">
        <v>24570</v>
      </c>
      <c r="V107" s="18"/>
      <c r="X107" s="15"/>
      <c r="Y107" s="17"/>
    </row>
    <row r="108" spans="1:25" x14ac:dyDescent="0.25">
      <c r="A108" s="15" t="s">
        <v>128</v>
      </c>
      <c r="B108">
        <v>440</v>
      </c>
      <c r="C108" s="17">
        <v>1714.9484802864199</v>
      </c>
      <c r="D108">
        <v>420</v>
      </c>
      <c r="E108" s="2">
        <v>484.1841</v>
      </c>
      <c r="F108">
        <v>440</v>
      </c>
      <c r="G108" s="3">
        <v>428.26632148077698</v>
      </c>
      <c r="H108" s="2">
        <v>1596.6880000000001</v>
      </c>
      <c r="I108">
        <v>1495.183</v>
      </c>
      <c r="J108">
        <v>1510</v>
      </c>
      <c r="K108" s="2">
        <v>500.37705129270699</v>
      </c>
      <c r="L108" s="2">
        <v>1805.5800864653199</v>
      </c>
      <c r="M108" s="2">
        <v>1383.63168821409</v>
      </c>
      <c r="N108">
        <v>1400</v>
      </c>
      <c r="O108" s="2">
        <v>414.65329508166201</v>
      </c>
      <c r="P108" s="2">
        <v>562.59080321751401</v>
      </c>
      <c r="Q108" s="2">
        <v>3173.5945420175599</v>
      </c>
      <c r="R108" s="2">
        <v>2167.7877173455199</v>
      </c>
      <c r="S108">
        <v>430</v>
      </c>
      <c r="T108" s="2">
        <v>568.52373231804302</v>
      </c>
      <c r="U108">
        <v>2190</v>
      </c>
      <c r="V108" s="2">
        <v>3210.7114224204902</v>
      </c>
      <c r="X108" s="15"/>
      <c r="Y108" s="17"/>
    </row>
    <row r="109" spans="1:25" x14ac:dyDescent="0.25">
      <c r="A109" s="15" t="s">
        <v>129</v>
      </c>
      <c r="B109">
        <v>2530</v>
      </c>
      <c r="C109" s="17">
        <v>5064.2828445158702</v>
      </c>
      <c r="D109">
        <v>2420</v>
      </c>
      <c r="E109" s="2">
        <v>2874.3290000000002</v>
      </c>
      <c r="F109">
        <v>2540</v>
      </c>
      <c r="G109" s="3">
        <v>2665.0882825040098</v>
      </c>
      <c r="H109" s="2">
        <v>4794.3990000000003</v>
      </c>
      <c r="I109">
        <v>4489.6090000000004</v>
      </c>
      <c r="J109">
        <v>4220</v>
      </c>
      <c r="K109" s="2">
        <v>3342.93520704617</v>
      </c>
      <c r="L109" s="2">
        <v>6923.76392954929</v>
      </c>
      <c r="M109" s="2">
        <v>5305.7397828241001</v>
      </c>
      <c r="N109">
        <v>4990</v>
      </c>
      <c r="O109" s="2">
        <v>2562.1528657849899</v>
      </c>
      <c r="P109" s="2">
        <v>3490.9358181474399</v>
      </c>
      <c r="Q109" s="2">
        <v>8476.2284174236793</v>
      </c>
      <c r="R109" s="2">
        <v>5789.8586632382803</v>
      </c>
      <c r="S109">
        <v>2450</v>
      </c>
      <c r="T109" s="2">
        <v>3309.3492682493802</v>
      </c>
      <c r="U109">
        <v>5450</v>
      </c>
      <c r="V109" s="2">
        <v>8004.6010116849302</v>
      </c>
      <c r="X109" s="15"/>
      <c r="Y109" s="17"/>
    </row>
    <row r="110" spans="1:25" x14ac:dyDescent="0.25">
      <c r="A110" s="1" t="s">
        <v>130</v>
      </c>
      <c r="B110">
        <v>930</v>
      </c>
      <c r="C110" s="29"/>
      <c r="D110">
        <v>950</v>
      </c>
      <c r="E110" s="2">
        <v>908.88710000000003</v>
      </c>
      <c r="F110">
        <v>990</v>
      </c>
      <c r="G110" s="3">
        <v>1047.0047835446101</v>
      </c>
      <c r="H110" s="2">
        <v>2161.8389999999999</v>
      </c>
      <c r="I110">
        <v>2024.4059999999999</v>
      </c>
      <c r="J110">
        <v>1880</v>
      </c>
      <c r="K110" s="2">
        <v>675.67260770073301</v>
      </c>
      <c r="L110" s="2">
        <v>2026.71785241117</v>
      </c>
      <c r="M110" s="2">
        <v>1553.0913737803401</v>
      </c>
      <c r="N110">
        <v>1410</v>
      </c>
      <c r="O110" s="2">
        <v>1002.03637510537</v>
      </c>
      <c r="P110" s="2">
        <v>835.36274112870501</v>
      </c>
      <c r="Q110" s="2">
        <v>1907.0118831034799</v>
      </c>
      <c r="R110" s="2">
        <v>1302.6229035532499</v>
      </c>
      <c r="S110">
        <v>920</v>
      </c>
      <c r="T110" s="18"/>
      <c r="U110">
        <v>1180</v>
      </c>
      <c r="V110" s="18"/>
      <c r="Y110" s="17"/>
    </row>
    <row r="111" spans="1:25" x14ac:dyDescent="0.25">
      <c r="A111" s="15" t="s">
        <v>131</v>
      </c>
      <c r="B111">
        <v>1440</v>
      </c>
      <c r="C111" s="17">
        <v>3230.3583351880702</v>
      </c>
      <c r="D111">
        <v>1380</v>
      </c>
      <c r="E111" s="2">
        <v>1834.8889999999999</v>
      </c>
      <c r="F111">
        <v>1450</v>
      </c>
      <c r="G111" s="3">
        <v>1474.9027682452499</v>
      </c>
      <c r="H111" s="2">
        <v>4492.6329999999998</v>
      </c>
      <c r="I111">
        <v>4207.027</v>
      </c>
      <c r="J111">
        <v>4180</v>
      </c>
      <c r="K111" s="2">
        <v>1407.62105568846</v>
      </c>
      <c r="L111" s="2">
        <v>3954.3457674883098</v>
      </c>
      <c r="M111" s="2">
        <v>3030.2490608278399</v>
      </c>
      <c r="N111">
        <v>3010</v>
      </c>
      <c r="O111" s="2">
        <v>1600.8789284382201</v>
      </c>
      <c r="P111" s="2">
        <v>1474.6664076070299</v>
      </c>
      <c r="Q111" s="2">
        <v>5987.8694100060202</v>
      </c>
      <c r="R111" s="2">
        <v>4090.1348890737399</v>
      </c>
      <c r="S111" s="16"/>
      <c r="T111" s="18"/>
      <c r="U111" s="16"/>
      <c r="V111" s="18"/>
      <c r="X111" s="15"/>
      <c r="Y111" s="17"/>
    </row>
    <row r="112" spans="1:25" x14ac:dyDescent="0.25">
      <c r="A112" s="20" t="s">
        <v>132</v>
      </c>
      <c r="B112">
        <v>1440</v>
      </c>
      <c r="C112" s="17">
        <v>2930.6455909777101</v>
      </c>
      <c r="D112">
        <v>950</v>
      </c>
      <c r="E112" s="2">
        <v>1862.7660000000001</v>
      </c>
      <c r="F112">
        <v>1450</v>
      </c>
      <c r="G112" s="3">
        <v>1608.1651662358499</v>
      </c>
      <c r="H112" s="2">
        <v>3495.2959999999998</v>
      </c>
      <c r="I112">
        <v>3273.0929999999998</v>
      </c>
      <c r="J112">
        <v>3170</v>
      </c>
      <c r="K112" s="2">
        <v>1622.4635102275199</v>
      </c>
      <c r="L112" s="2">
        <v>4366.4849424357799</v>
      </c>
      <c r="M112" s="2">
        <v>3346.0749139300101</v>
      </c>
      <c r="N112">
        <v>3240</v>
      </c>
      <c r="O112" s="2">
        <v>1553.2409953087199</v>
      </c>
      <c r="P112" s="2">
        <v>1860.21876558709</v>
      </c>
      <c r="Q112" s="2">
        <v>5159.7297040146595</v>
      </c>
      <c r="R112" s="2">
        <v>3524.4573713172099</v>
      </c>
      <c r="S112">
        <v>1390</v>
      </c>
      <c r="T112" s="2">
        <v>1781.2750718490299</v>
      </c>
      <c r="U112">
        <v>3390</v>
      </c>
      <c r="V112" s="2">
        <v>4981.0605724398702</v>
      </c>
      <c r="X112" s="20"/>
      <c r="Y112" s="17"/>
    </row>
    <row r="113" spans="1:42" x14ac:dyDescent="0.25">
      <c r="A113" s="15" t="s">
        <v>133</v>
      </c>
      <c r="B113">
        <v>790</v>
      </c>
      <c r="C113" s="17">
        <v>2098.7453910474101</v>
      </c>
      <c r="D113">
        <v>770</v>
      </c>
      <c r="E113" s="2">
        <v>1040.133</v>
      </c>
      <c r="F113">
        <v>790</v>
      </c>
      <c r="G113" s="3">
        <v>829.56092825154201</v>
      </c>
      <c r="H113" s="2">
        <v>3332.3580000000002</v>
      </c>
      <c r="I113">
        <v>3120.5129999999999</v>
      </c>
      <c r="J113">
        <v>3170</v>
      </c>
      <c r="K113" s="2">
        <v>874.65027357398606</v>
      </c>
      <c r="L113" s="2">
        <v>2314.8742663009298</v>
      </c>
      <c r="M113" s="2">
        <v>1773.9081373551301</v>
      </c>
      <c r="N113">
        <v>1800</v>
      </c>
      <c r="O113" s="2">
        <v>815.06477170755397</v>
      </c>
      <c r="P113" s="2">
        <v>953.163217936254</v>
      </c>
      <c r="Q113" s="2">
        <v>3812.7979799701302</v>
      </c>
      <c r="R113" s="2">
        <v>2604.4085091111001</v>
      </c>
      <c r="S113">
        <v>770</v>
      </c>
      <c r="T113" s="2">
        <v>966.25190891364105</v>
      </c>
      <c r="U113">
        <v>2630</v>
      </c>
      <c r="V113" s="2">
        <v>3870.2605906752301</v>
      </c>
      <c r="X113" s="15"/>
      <c r="Y113" s="17"/>
    </row>
    <row r="114" spans="1:42" x14ac:dyDescent="0.25">
      <c r="A114" s="20" t="s">
        <v>134</v>
      </c>
      <c r="B114">
        <v>1910</v>
      </c>
      <c r="C114" s="17">
        <v>4842.32829021826</v>
      </c>
      <c r="D114">
        <v>1910</v>
      </c>
      <c r="E114" s="2">
        <v>2835.0709999999999</v>
      </c>
      <c r="F114">
        <v>1910</v>
      </c>
      <c r="G114" s="3">
        <v>2197.97810504366</v>
      </c>
      <c r="H114" s="2">
        <v>6022.4579999999996</v>
      </c>
      <c r="I114">
        <v>5639.5969999999998</v>
      </c>
      <c r="J114">
        <v>5530</v>
      </c>
      <c r="K114" s="2">
        <v>2936.56424452687</v>
      </c>
      <c r="L114" s="2">
        <v>7620.6459356021296</v>
      </c>
      <c r="M114" s="2">
        <v>5490.7791129818597</v>
      </c>
      <c r="N114">
        <v>5380</v>
      </c>
      <c r="O114" s="2">
        <v>2411.8594075997198</v>
      </c>
      <c r="P114" s="2">
        <v>4508.5051545154201</v>
      </c>
      <c r="Q114" s="2">
        <v>9552.5286332635696</v>
      </c>
      <c r="R114" s="2">
        <v>6007.32674621144</v>
      </c>
      <c r="S114">
        <v>2070</v>
      </c>
      <c r="T114" s="18"/>
      <c r="U114">
        <v>5800</v>
      </c>
      <c r="V114" s="18"/>
      <c r="X114" s="20"/>
      <c r="Y114" s="17"/>
    </row>
    <row r="115" spans="1:42" x14ac:dyDescent="0.25">
      <c r="A115" s="15" t="s">
        <v>135</v>
      </c>
      <c r="B115">
        <v>9290</v>
      </c>
      <c r="C115" s="17">
        <v>11416.670668827101</v>
      </c>
      <c r="D115">
        <v>7450</v>
      </c>
      <c r="E115" s="2">
        <v>10537.77</v>
      </c>
      <c r="F115">
        <v>8920</v>
      </c>
      <c r="G115" s="3">
        <v>9900.1753319144591</v>
      </c>
      <c r="H115" s="2">
        <v>12831.87</v>
      </c>
      <c r="I115">
        <v>12016.12</v>
      </c>
      <c r="J115">
        <v>11950</v>
      </c>
      <c r="K115" s="2">
        <v>8973.3990549031405</v>
      </c>
      <c r="L115" s="2">
        <v>16143.3322099995</v>
      </c>
      <c r="M115" s="2">
        <v>11998.9626337306</v>
      </c>
      <c r="N115">
        <v>11910</v>
      </c>
      <c r="O115" s="2">
        <v>10811.637977652799</v>
      </c>
      <c r="P115" s="2">
        <v>15076.1475466845</v>
      </c>
      <c r="Q115" s="2">
        <v>21464.137459189398</v>
      </c>
      <c r="R115" s="2">
        <v>12524.8491097396</v>
      </c>
      <c r="S115">
        <v>9870</v>
      </c>
      <c r="T115" s="2">
        <v>15135.203745569999</v>
      </c>
      <c r="U115">
        <v>12610</v>
      </c>
      <c r="V115" s="2">
        <v>21547.875746892802</v>
      </c>
      <c r="X115" s="15"/>
      <c r="Y115" s="17"/>
    </row>
    <row r="116" spans="1:42" x14ac:dyDescent="0.25">
      <c r="A116" s="20" t="s">
        <v>136</v>
      </c>
      <c r="B116">
        <v>1240</v>
      </c>
      <c r="C116" s="17">
        <v>2797.2154221688602</v>
      </c>
      <c r="D116">
        <v>1130</v>
      </c>
      <c r="E116" s="2">
        <v>1376.4690000000001</v>
      </c>
      <c r="F116">
        <v>1240</v>
      </c>
      <c r="G116" s="3">
        <v>1100.98293036114</v>
      </c>
      <c r="H116" s="2">
        <v>4915.3620000000001</v>
      </c>
      <c r="I116">
        <v>4602.8819999999996</v>
      </c>
      <c r="J116">
        <v>4590</v>
      </c>
      <c r="K116" s="2">
        <v>1532.6578121023299</v>
      </c>
      <c r="L116" s="2">
        <v>6356.5811413790598</v>
      </c>
      <c r="M116" s="2">
        <v>4871.1031165913701</v>
      </c>
      <c r="N116">
        <v>4860</v>
      </c>
      <c r="O116" s="2">
        <v>1100.72787619938</v>
      </c>
      <c r="P116" s="2">
        <v>3087.51778119662</v>
      </c>
      <c r="Q116" s="2">
        <v>9253.2868552689506</v>
      </c>
      <c r="R116" s="2">
        <v>4435.4225667383298</v>
      </c>
      <c r="S116">
        <v>1240</v>
      </c>
      <c r="T116" s="2">
        <v>3085.1067797007199</v>
      </c>
      <c r="U116">
        <v>4420</v>
      </c>
      <c r="V116" s="2">
        <v>9262.6673741800496</v>
      </c>
      <c r="X116" s="20"/>
      <c r="Y116" s="17"/>
    </row>
    <row r="117" spans="1:42" x14ac:dyDescent="0.25">
      <c r="A117" s="20" t="s">
        <v>137</v>
      </c>
      <c r="B117">
        <v>3070</v>
      </c>
      <c r="C117" s="17">
        <v>6300.0824797843698</v>
      </c>
      <c r="D117">
        <v>2510</v>
      </c>
      <c r="E117" s="2">
        <v>3475.3249999999998</v>
      </c>
      <c r="F117">
        <v>2950</v>
      </c>
      <c r="G117" s="3">
        <v>3095.0870609123699</v>
      </c>
      <c r="H117" s="2">
        <v>8010.6660000000002</v>
      </c>
      <c r="I117">
        <v>7501.4110000000001</v>
      </c>
      <c r="J117">
        <v>7150</v>
      </c>
      <c r="K117" s="2">
        <v>2106.2236996684401</v>
      </c>
      <c r="L117" s="2">
        <v>10222.229923663201</v>
      </c>
      <c r="M117" s="2">
        <v>7833.3835141939298</v>
      </c>
      <c r="N117">
        <v>7760</v>
      </c>
      <c r="O117" s="2">
        <v>3095.0872254752799</v>
      </c>
      <c r="P117" s="2">
        <v>4601.4924723741797</v>
      </c>
      <c r="Q117" s="2">
        <v>15660.943101229401</v>
      </c>
      <c r="R117" s="2">
        <v>6854.0885528139297</v>
      </c>
      <c r="S117">
        <v>3070</v>
      </c>
      <c r="T117" s="2">
        <v>4556.3554438595902</v>
      </c>
      <c r="U117">
        <v>6790</v>
      </c>
      <c r="V117" s="2">
        <v>15611.3716287924</v>
      </c>
      <c r="X117" s="20"/>
      <c r="Y117" s="17"/>
    </row>
    <row r="118" spans="1:42" x14ac:dyDescent="0.25">
      <c r="A118" s="20" t="s">
        <v>138</v>
      </c>
      <c r="B118">
        <v>350</v>
      </c>
      <c r="C118" s="17">
        <v>859.41599114023995</v>
      </c>
      <c r="D118">
        <v>250</v>
      </c>
      <c r="E118" s="2">
        <v>283.50069999999999</v>
      </c>
      <c r="F118">
        <v>310</v>
      </c>
      <c r="G118" s="3">
        <v>276.14945799458002</v>
      </c>
      <c r="H118" s="2">
        <v>1059.9659999999999</v>
      </c>
      <c r="I118">
        <v>992.58159999999998</v>
      </c>
      <c r="J118">
        <v>990</v>
      </c>
      <c r="K118" s="2">
        <v>261.41821013887801</v>
      </c>
      <c r="L118" s="2">
        <v>788.41046831226902</v>
      </c>
      <c r="M118" s="2">
        <v>604.16570284223098</v>
      </c>
      <c r="N118">
        <v>600</v>
      </c>
      <c r="O118" s="2">
        <v>310.00702154455701</v>
      </c>
      <c r="P118" s="2">
        <v>273.83259385347901</v>
      </c>
      <c r="Q118" s="2">
        <v>973.49894902206302</v>
      </c>
      <c r="R118" s="2">
        <v>664.96807849851803</v>
      </c>
      <c r="S118">
        <v>350</v>
      </c>
      <c r="T118" s="2">
        <v>272.38050315432997</v>
      </c>
      <c r="U118">
        <v>660</v>
      </c>
      <c r="V118" s="2">
        <v>968.63596370467405</v>
      </c>
      <c r="X118" s="20"/>
      <c r="Y118" s="17"/>
    </row>
    <row r="119" spans="1:42" x14ac:dyDescent="0.25">
      <c r="A119" s="15" t="s">
        <v>139</v>
      </c>
      <c r="B119">
        <v>8740</v>
      </c>
      <c r="C119" s="17">
        <v>9498.1784737118905</v>
      </c>
      <c r="D119">
        <v>7510</v>
      </c>
      <c r="E119" s="2">
        <v>8389</v>
      </c>
      <c r="F119">
        <v>8800</v>
      </c>
      <c r="G119" s="3">
        <v>8098.3958172419998</v>
      </c>
      <c r="H119" s="2">
        <v>12143.02</v>
      </c>
      <c r="I119">
        <v>11371.07</v>
      </c>
      <c r="J119">
        <v>11820</v>
      </c>
      <c r="K119" s="2">
        <v>9707.5452405267097</v>
      </c>
      <c r="L119" s="2">
        <v>20984.454018858502</v>
      </c>
      <c r="M119" s="2">
        <v>16080.568502243899</v>
      </c>
      <c r="N119">
        <v>16720</v>
      </c>
      <c r="O119" s="2">
        <v>7895.4586653092501</v>
      </c>
      <c r="P119" s="2">
        <v>13079.0227895189</v>
      </c>
      <c r="Q119" s="2">
        <v>38236.571453819102</v>
      </c>
      <c r="R119" s="2">
        <v>26118.2608091765</v>
      </c>
      <c r="S119">
        <v>8580</v>
      </c>
      <c r="T119" s="18"/>
      <c r="U119">
        <v>27160</v>
      </c>
      <c r="V119" s="18"/>
      <c r="X119" s="15"/>
      <c r="Y119" s="17"/>
    </row>
    <row r="120" spans="1:42" x14ac:dyDescent="0.25">
      <c r="A120" s="20" t="s">
        <v>140</v>
      </c>
      <c r="B120">
        <v>720</v>
      </c>
      <c r="C120" s="17">
        <v>1199.0455705019399</v>
      </c>
      <c r="D120">
        <v>780</v>
      </c>
      <c r="E120" s="2">
        <v>552.62990000000002</v>
      </c>
      <c r="F120">
        <v>780</v>
      </c>
      <c r="G120" s="3">
        <v>779.46023535497204</v>
      </c>
      <c r="H120" s="2">
        <v>1230.7919999999999</v>
      </c>
      <c r="I120">
        <v>1152.548</v>
      </c>
      <c r="J120">
        <v>1130</v>
      </c>
      <c r="K120" s="2">
        <v>430.60494285750502</v>
      </c>
      <c r="L120" s="2">
        <v>1330.5788693905599</v>
      </c>
      <c r="M120" s="2">
        <v>1019.6341991013001</v>
      </c>
      <c r="N120">
        <v>1000</v>
      </c>
      <c r="O120" s="2">
        <v>751.45906032020105</v>
      </c>
      <c r="P120" s="2">
        <v>665.00189546582499</v>
      </c>
      <c r="Q120" s="2">
        <v>1812.5611776149301</v>
      </c>
      <c r="R120" s="2">
        <v>1238.10644546704</v>
      </c>
      <c r="S120">
        <v>750</v>
      </c>
      <c r="T120" s="2">
        <v>649.22232545474503</v>
      </c>
      <c r="U120">
        <v>1210</v>
      </c>
      <c r="V120" s="2">
        <v>1769.60130180893</v>
      </c>
      <c r="X120" s="20"/>
      <c r="Y120" s="17"/>
    </row>
    <row r="121" spans="1:42" x14ac:dyDescent="0.25">
      <c r="A121" s="20" t="s">
        <v>141</v>
      </c>
      <c r="B121">
        <v>140</v>
      </c>
      <c r="C121" s="17">
        <v>844.88060162131796</v>
      </c>
      <c r="D121">
        <v>160</v>
      </c>
      <c r="E121" s="2">
        <v>242.71260000000001</v>
      </c>
      <c r="F121">
        <v>130</v>
      </c>
      <c r="G121" s="3">
        <v>162.57766642806001</v>
      </c>
      <c r="H121" s="2">
        <v>774.07470000000001</v>
      </c>
      <c r="I121">
        <v>724.86519999999996</v>
      </c>
      <c r="J121">
        <v>610</v>
      </c>
      <c r="K121" s="2">
        <v>204.78300442319099</v>
      </c>
      <c r="L121" s="2">
        <v>556.94326700371505</v>
      </c>
      <c r="M121" s="2">
        <v>426.79043627414501</v>
      </c>
      <c r="N121">
        <v>380</v>
      </c>
      <c r="O121" s="2">
        <v>168.66159132608499</v>
      </c>
      <c r="P121" s="2">
        <v>304.245832518089</v>
      </c>
      <c r="Q121" s="2">
        <v>1108.50096645746</v>
      </c>
      <c r="R121" s="2">
        <v>757.18392754244201</v>
      </c>
      <c r="S121">
        <v>140</v>
      </c>
      <c r="T121" s="2">
        <v>270.92775786753202</v>
      </c>
      <c r="U121">
        <v>670</v>
      </c>
      <c r="V121" s="2">
        <v>985.65208133279395</v>
      </c>
      <c r="X121" s="20"/>
      <c r="Y121" s="17"/>
    </row>
    <row r="122" spans="1:42" x14ac:dyDescent="0.25">
      <c r="A122" s="15" t="s">
        <v>142</v>
      </c>
      <c r="B122">
        <v>15310</v>
      </c>
      <c r="C122" s="17">
        <v>15252.464994026799</v>
      </c>
      <c r="D122">
        <v>15730</v>
      </c>
      <c r="E122" s="2">
        <v>19220.61</v>
      </c>
      <c r="F122">
        <v>15370</v>
      </c>
      <c r="G122" s="3">
        <v>15427.8774752475</v>
      </c>
      <c r="H122" s="2">
        <v>14374.23</v>
      </c>
      <c r="I122">
        <v>13460.43</v>
      </c>
      <c r="J122">
        <v>13880</v>
      </c>
      <c r="K122" s="2">
        <v>15664.303627077699</v>
      </c>
      <c r="L122" s="2">
        <v>25682.3336751319</v>
      </c>
      <c r="M122" s="2">
        <v>19680.595103418898</v>
      </c>
      <c r="N122">
        <v>20290</v>
      </c>
      <c r="O122" s="2">
        <v>16144.328517575401</v>
      </c>
      <c r="P122" s="2">
        <v>17837.395662800802</v>
      </c>
      <c r="Q122" s="2">
        <v>36977.814234616402</v>
      </c>
      <c r="R122" s="2">
        <v>25258.441319704802</v>
      </c>
      <c r="S122">
        <v>15720</v>
      </c>
      <c r="T122" s="2">
        <v>17911.9655333552</v>
      </c>
      <c r="U122">
        <v>25270</v>
      </c>
      <c r="V122" s="2">
        <v>36976.063514932801</v>
      </c>
      <c r="X122" s="15"/>
      <c r="Y122" s="17"/>
    </row>
    <row r="123" spans="1:42" x14ac:dyDescent="0.25">
      <c r="A123" s="15" t="s">
        <v>143</v>
      </c>
      <c r="B123">
        <v>6790</v>
      </c>
      <c r="C123" s="17">
        <v>9311.6748515663694</v>
      </c>
      <c r="D123">
        <v>6540</v>
      </c>
      <c r="E123" s="30">
        <v>8710.57</v>
      </c>
      <c r="F123" s="16"/>
      <c r="G123" s="3">
        <v>6270.9564346519801</v>
      </c>
      <c r="H123" s="30">
        <v>11464.65</v>
      </c>
      <c r="I123" s="23">
        <v>10992.58</v>
      </c>
      <c r="J123" s="23">
        <v>10950</v>
      </c>
      <c r="K123" s="2">
        <v>7080.1419693478902</v>
      </c>
      <c r="L123" s="2">
        <v>13912.0182594001</v>
      </c>
      <c r="M123" s="2">
        <v>10660.898454604199</v>
      </c>
      <c r="N123">
        <v>10580</v>
      </c>
      <c r="O123" s="18"/>
      <c r="P123" s="18"/>
      <c r="Q123" s="18"/>
      <c r="R123" s="18"/>
      <c r="S123" s="16"/>
      <c r="T123" s="18"/>
      <c r="U123" s="16"/>
      <c r="V123" s="18"/>
      <c r="X123" s="15"/>
      <c r="Y123" s="17"/>
      <c r="AA123" s="31"/>
      <c r="AD123" s="31"/>
      <c r="AE123" s="27"/>
      <c r="AF123" s="27"/>
    </row>
    <row r="124" spans="1:42" x14ac:dyDescent="0.25">
      <c r="A124" s="20" t="s">
        <v>144</v>
      </c>
      <c r="B124" s="24">
        <v>140</v>
      </c>
      <c r="C124" s="17">
        <v>905.13525281084901</v>
      </c>
      <c r="D124" s="24">
        <v>120</v>
      </c>
      <c r="E124" s="18"/>
      <c r="F124" s="24">
        <v>130</v>
      </c>
      <c r="G124" s="38">
        <v>128.02515705709899</v>
      </c>
      <c r="H124" s="18"/>
      <c r="I124" s="16"/>
      <c r="J124" s="16"/>
      <c r="K124" s="18"/>
      <c r="L124" s="18"/>
      <c r="M124" s="18"/>
      <c r="N124" s="16"/>
      <c r="O124" s="25">
        <v>145.06486933959999</v>
      </c>
      <c r="P124" s="18"/>
      <c r="Q124" s="18"/>
      <c r="R124" s="18"/>
      <c r="S124" s="24">
        <v>150</v>
      </c>
      <c r="T124" s="18"/>
      <c r="U124" s="16"/>
      <c r="V124" s="18"/>
      <c r="X124" s="20"/>
      <c r="Y124" s="17"/>
      <c r="Z124" s="26"/>
      <c r="AB124" s="26"/>
      <c r="AC124" s="39"/>
      <c r="AJ124" s="26"/>
      <c r="AL124" s="28"/>
      <c r="AP124" s="26"/>
    </row>
    <row r="125" spans="1:42" x14ac:dyDescent="0.25">
      <c r="A125" s="20" t="s">
        <v>145</v>
      </c>
      <c r="B125">
        <v>3320</v>
      </c>
      <c r="C125" s="17">
        <v>3566.0611849018601</v>
      </c>
      <c r="D125">
        <v>2670</v>
      </c>
      <c r="E125" s="2">
        <v>3821.857</v>
      </c>
      <c r="F125">
        <v>3320</v>
      </c>
      <c r="G125" s="3">
        <v>3557.1039219427098</v>
      </c>
      <c r="H125" s="2">
        <v>8482.3119999999999</v>
      </c>
      <c r="I125">
        <v>7943.0739999999996</v>
      </c>
      <c r="J125">
        <v>7760</v>
      </c>
      <c r="K125" s="2">
        <v>2929.0286916775599</v>
      </c>
      <c r="L125" s="2">
        <v>7241.5950265439697</v>
      </c>
      <c r="M125" s="2">
        <v>5549.2969524707296</v>
      </c>
      <c r="N125">
        <v>5420</v>
      </c>
      <c r="O125" s="2">
        <v>3557.1286845510999</v>
      </c>
      <c r="P125" s="2">
        <v>4709.7756331344199</v>
      </c>
      <c r="Q125" s="2">
        <v>9631.1758254889701</v>
      </c>
      <c r="R125" s="2">
        <v>6578.7687688727301</v>
      </c>
      <c r="S125">
        <v>3320</v>
      </c>
      <c r="T125" s="2">
        <v>4604.0140272278204</v>
      </c>
      <c r="U125">
        <v>6430</v>
      </c>
      <c r="V125" s="2">
        <v>9428.4215208701298</v>
      </c>
      <c r="X125" s="20"/>
      <c r="Y125" s="17"/>
    </row>
    <row r="126" spans="1:42" x14ac:dyDescent="0.25">
      <c r="A126" s="15" t="s">
        <v>146</v>
      </c>
      <c r="B126">
        <v>15220</v>
      </c>
      <c r="C126" s="17">
        <v>12413.9176769399</v>
      </c>
      <c r="D126">
        <v>13970</v>
      </c>
      <c r="E126" s="2">
        <v>14384.04</v>
      </c>
      <c r="F126">
        <v>14980</v>
      </c>
      <c r="G126" s="3">
        <v>15373.855304312199</v>
      </c>
      <c r="H126" s="2">
        <v>15063.19</v>
      </c>
      <c r="I126">
        <v>14105.6</v>
      </c>
      <c r="J126">
        <v>14020</v>
      </c>
      <c r="K126" s="2">
        <v>11673.507790133801</v>
      </c>
      <c r="L126" s="2">
        <v>20224.851225971401</v>
      </c>
      <c r="M126" s="2">
        <v>14559.5318739134</v>
      </c>
      <c r="N126">
        <v>14420</v>
      </c>
      <c r="O126" s="2">
        <v>16105.417405632001</v>
      </c>
      <c r="P126" s="2">
        <v>19711.721928287599</v>
      </c>
      <c r="Q126" s="2">
        <v>24830.859369651</v>
      </c>
      <c r="R126" s="2">
        <v>14910.5836084619</v>
      </c>
      <c r="S126">
        <v>15660</v>
      </c>
      <c r="T126" s="2">
        <v>19560.124812536</v>
      </c>
      <c r="U126">
        <v>14790</v>
      </c>
      <c r="V126" s="2">
        <v>24636.584686618498</v>
      </c>
      <c r="X126" s="15"/>
      <c r="Y126" s="17"/>
    </row>
    <row r="127" spans="1:42" x14ac:dyDescent="0.25">
      <c r="A127" s="15" t="s">
        <v>147</v>
      </c>
      <c r="B127">
        <v>560</v>
      </c>
      <c r="C127" s="17">
        <v>2586.1107239479102</v>
      </c>
      <c r="D127">
        <v>540</v>
      </c>
      <c r="E127" s="2">
        <v>657.822</v>
      </c>
      <c r="F127">
        <v>580</v>
      </c>
      <c r="G127" s="3">
        <v>583.45114545126603</v>
      </c>
      <c r="H127" s="2">
        <v>2320.0949999999998</v>
      </c>
      <c r="I127">
        <v>2172.6019999999999</v>
      </c>
      <c r="J127">
        <v>2130</v>
      </c>
      <c r="K127" s="2">
        <v>615.49181223459198</v>
      </c>
      <c r="L127" s="2">
        <v>2163.6875103191501</v>
      </c>
      <c r="M127" s="2">
        <v>1658.0523225698801</v>
      </c>
      <c r="N127">
        <v>1650</v>
      </c>
      <c r="O127" s="2">
        <v>556.81232846699402</v>
      </c>
      <c r="P127" s="2">
        <v>757.20148888302401</v>
      </c>
      <c r="Q127" s="2">
        <v>3560.9456982811098</v>
      </c>
      <c r="R127" s="2">
        <v>2432.3757318919102</v>
      </c>
      <c r="S127">
        <v>560</v>
      </c>
      <c r="T127" s="2">
        <v>755.54394344419597</v>
      </c>
      <c r="U127">
        <v>2430</v>
      </c>
      <c r="V127" s="2">
        <v>3552.9495909338798</v>
      </c>
      <c r="X127" s="15"/>
      <c r="Y127" s="17"/>
    </row>
    <row r="128" spans="1:42" x14ac:dyDescent="0.25">
      <c r="A128" s="20" t="s">
        <v>148</v>
      </c>
      <c r="B128">
        <v>160</v>
      </c>
      <c r="C128" s="17">
        <v>799.96394096641995</v>
      </c>
      <c r="D128" s="16"/>
      <c r="E128" s="2">
        <v>247.14930000000001</v>
      </c>
      <c r="F128">
        <v>340</v>
      </c>
      <c r="G128" s="3">
        <v>246.22099150032699</v>
      </c>
      <c r="H128" s="2">
        <v>1344.057</v>
      </c>
      <c r="I128">
        <v>1258.6130000000001</v>
      </c>
      <c r="J128">
        <v>1090</v>
      </c>
      <c r="K128" s="2">
        <v>296.59511571818399</v>
      </c>
      <c r="L128" s="2">
        <v>1109.4772472320101</v>
      </c>
      <c r="M128" s="2">
        <v>850.20200686544297</v>
      </c>
      <c r="N128">
        <v>640</v>
      </c>
      <c r="O128" s="2">
        <v>257.00815296926902</v>
      </c>
      <c r="P128" s="2">
        <v>474.12878402979999</v>
      </c>
      <c r="Q128" s="2">
        <v>1892.21018007766</v>
      </c>
      <c r="R128" s="2">
        <v>1292.51230196558</v>
      </c>
      <c r="S128">
        <v>340</v>
      </c>
      <c r="T128" s="2">
        <v>419.830864393887</v>
      </c>
      <c r="U128">
        <v>1140</v>
      </c>
      <c r="V128" s="2">
        <v>1667.9018514555</v>
      </c>
      <c r="X128" s="20"/>
      <c r="Y128" s="17"/>
    </row>
    <row r="129" spans="1:44" x14ac:dyDescent="0.25">
      <c r="A129" s="20" t="s">
        <v>149</v>
      </c>
      <c r="B129">
        <v>1320</v>
      </c>
      <c r="C129" s="17">
        <v>2324.06712152827</v>
      </c>
      <c r="D129" s="33">
        <v>1090</v>
      </c>
      <c r="E129" s="2">
        <v>1497.9649999999999</v>
      </c>
      <c r="F129">
        <v>1300</v>
      </c>
      <c r="G129" s="3">
        <v>1222.5865853658499</v>
      </c>
      <c r="H129" s="2">
        <v>3771.9110000000001</v>
      </c>
      <c r="I129">
        <v>3532.123</v>
      </c>
      <c r="J129">
        <v>3780</v>
      </c>
      <c r="K129" s="2">
        <v>1314.97000038956</v>
      </c>
      <c r="L129" s="2">
        <v>4624.0408117687202</v>
      </c>
      <c r="M129" s="2">
        <v>3543.4425652448099</v>
      </c>
      <c r="N129">
        <v>3840</v>
      </c>
      <c r="O129" s="2">
        <v>1415.02338156478</v>
      </c>
      <c r="P129" s="2">
        <v>2013.21715699059</v>
      </c>
      <c r="Q129" s="2">
        <v>4835.1727149101598</v>
      </c>
      <c r="R129" s="2">
        <v>3302.7621782973501</v>
      </c>
      <c r="S129">
        <v>1500</v>
      </c>
      <c r="T129" s="2">
        <v>2145.24214903447</v>
      </c>
      <c r="U129">
        <v>3520</v>
      </c>
      <c r="V129" s="2">
        <v>5149.0844186914001</v>
      </c>
      <c r="X129" s="20"/>
      <c r="Y129" s="17"/>
      <c r="Z129" s="34"/>
    </row>
    <row r="130" spans="1:44" x14ac:dyDescent="0.25">
      <c r="A130" s="15" t="s">
        <v>150</v>
      </c>
      <c r="B130">
        <v>29400</v>
      </c>
      <c r="C130" s="17">
        <v>16997.000461467502</v>
      </c>
      <c r="D130">
        <v>27010</v>
      </c>
      <c r="E130" s="2">
        <v>26935.97</v>
      </c>
      <c r="F130">
        <v>29260</v>
      </c>
      <c r="G130" s="3">
        <v>30359.437009690799</v>
      </c>
      <c r="H130" s="2">
        <v>19016.68</v>
      </c>
      <c r="I130">
        <v>17807.75</v>
      </c>
      <c r="J130">
        <v>17130</v>
      </c>
      <c r="K130" s="2">
        <v>22507.128734656199</v>
      </c>
      <c r="L130" s="2">
        <v>23921.408005684199</v>
      </c>
      <c r="M130" s="2">
        <v>19553.3200858239</v>
      </c>
      <c r="N130">
        <v>18880</v>
      </c>
      <c r="O130" s="2">
        <v>32338.504288408501</v>
      </c>
      <c r="P130" s="2">
        <v>31188.986228488498</v>
      </c>
      <c r="Q130" s="2">
        <v>29812.697447112601</v>
      </c>
      <c r="R130" s="2">
        <v>20493.650667932801</v>
      </c>
      <c r="S130">
        <v>31340</v>
      </c>
      <c r="T130" s="2">
        <v>29510.871335567401</v>
      </c>
      <c r="U130">
        <v>19890</v>
      </c>
      <c r="V130" s="2">
        <v>28209.012847093902</v>
      </c>
      <c r="X130" s="15"/>
      <c r="Y130" s="17"/>
    </row>
    <row r="131" spans="1:44" x14ac:dyDescent="0.25">
      <c r="A131" s="15" t="s">
        <v>151</v>
      </c>
      <c r="B131">
        <v>37870</v>
      </c>
      <c r="C131" s="17">
        <v>20830.842195160902</v>
      </c>
      <c r="D131">
        <v>36080</v>
      </c>
      <c r="E131" s="2">
        <v>44447.07</v>
      </c>
      <c r="F131">
        <v>37160</v>
      </c>
      <c r="G131" s="3">
        <v>35413.003636363603</v>
      </c>
      <c r="H131" s="2">
        <v>25907.05</v>
      </c>
      <c r="I131">
        <v>24260.09</v>
      </c>
      <c r="J131">
        <v>25210</v>
      </c>
      <c r="K131" s="2">
        <v>31988.371828363601</v>
      </c>
      <c r="L131" s="2">
        <v>32244.3323810127</v>
      </c>
      <c r="M131" s="2">
        <v>25287.582550924999</v>
      </c>
      <c r="N131">
        <v>26010</v>
      </c>
      <c r="O131" s="2">
        <v>39435.540233570297</v>
      </c>
      <c r="P131" s="2">
        <v>48370.922611206697</v>
      </c>
      <c r="Q131" s="2">
        <v>45079.747241411598</v>
      </c>
      <c r="R131" s="2">
        <v>27364.183490496998</v>
      </c>
      <c r="S131">
        <v>40880</v>
      </c>
      <c r="T131" s="2">
        <v>49364.070689677603</v>
      </c>
      <c r="U131">
        <v>27940</v>
      </c>
      <c r="V131" s="2">
        <v>46006.834840069401</v>
      </c>
      <c r="X131" s="15"/>
      <c r="Y131" s="17"/>
    </row>
    <row r="132" spans="1:44" x14ac:dyDescent="0.25">
      <c r="A132" s="15" t="s">
        <v>152</v>
      </c>
      <c r="B132">
        <v>1080</v>
      </c>
      <c r="C132" s="17">
        <v>6151.5956770609</v>
      </c>
      <c r="D132" s="23">
        <v>1160</v>
      </c>
      <c r="E132" s="2">
        <v>735.87120000000004</v>
      </c>
      <c r="F132">
        <v>1130</v>
      </c>
      <c r="G132" s="3">
        <v>1024.7077470233501</v>
      </c>
      <c r="H132" s="2">
        <v>2793.3420000000001</v>
      </c>
      <c r="I132">
        <v>2615.7629999999999</v>
      </c>
      <c r="J132">
        <v>2550</v>
      </c>
      <c r="K132" s="2">
        <v>1068.9700899216</v>
      </c>
      <c r="L132" s="2">
        <v>3402.1702816062998</v>
      </c>
      <c r="M132" s="2">
        <v>2607.1123907322699</v>
      </c>
      <c r="N132">
        <v>2540</v>
      </c>
      <c r="O132" s="2">
        <v>1004.97468137269</v>
      </c>
      <c r="P132" s="2">
        <v>1282.56939715255</v>
      </c>
      <c r="Q132" s="18"/>
      <c r="R132" s="18"/>
      <c r="S132">
        <v>1110</v>
      </c>
      <c r="T132" s="2">
        <v>1253.3600658083801</v>
      </c>
      <c r="U132" s="16"/>
      <c r="V132" s="18"/>
      <c r="X132" s="15"/>
      <c r="Y132" s="17"/>
      <c r="Z132" s="27"/>
    </row>
    <row r="133" spans="1:44" x14ac:dyDescent="0.25">
      <c r="A133" s="20" t="s">
        <v>153</v>
      </c>
      <c r="B133">
        <v>350</v>
      </c>
      <c r="C133" s="17">
        <v>1788.98604</v>
      </c>
      <c r="D133">
        <v>490</v>
      </c>
      <c r="E133" s="2">
        <v>350.01409999999998</v>
      </c>
      <c r="F133">
        <v>340</v>
      </c>
      <c r="G133" s="3">
        <v>341.58337820857997</v>
      </c>
      <c r="H133" s="2">
        <v>1062.268</v>
      </c>
      <c r="I133">
        <v>994.73779999999999</v>
      </c>
      <c r="J133">
        <v>990</v>
      </c>
      <c r="K133" s="2">
        <v>307.55493799878599</v>
      </c>
      <c r="L133" s="2">
        <v>1941.80731709768</v>
      </c>
      <c r="M133" s="2">
        <v>1488.0237549537501</v>
      </c>
      <c r="N133">
        <v>1490</v>
      </c>
      <c r="O133" s="2">
        <v>345.67718371018401</v>
      </c>
      <c r="P133" s="2">
        <v>454.55900646156999</v>
      </c>
      <c r="Q133" s="2">
        <v>2299.7522005880801</v>
      </c>
      <c r="R133" s="2">
        <v>1570.89209329299</v>
      </c>
      <c r="S133">
        <v>340</v>
      </c>
      <c r="T133" s="2">
        <v>453.198120519844</v>
      </c>
      <c r="U133">
        <v>1570</v>
      </c>
      <c r="V133" s="2">
        <v>2296.1428161711401</v>
      </c>
      <c r="X133" s="20"/>
      <c r="Y133" s="17"/>
    </row>
    <row r="134" spans="1:44" x14ac:dyDescent="0.25">
      <c r="A134" s="20" t="s">
        <v>154</v>
      </c>
      <c r="B134">
        <v>170</v>
      </c>
      <c r="C134" s="17">
        <v>531.53126634212902</v>
      </c>
      <c r="D134">
        <v>110</v>
      </c>
      <c r="E134" s="2">
        <v>182.12200000000001</v>
      </c>
      <c r="F134">
        <v>170</v>
      </c>
      <c r="G134" s="3">
        <v>169.768853305785</v>
      </c>
      <c r="H134" s="2">
        <v>467.67259999999999</v>
      </c>
      <c r="I134">
        <v>437.94170000000003</v>
      </c>
      <c r="J134">
        <v>420</v>
      </c>
      <c r="K134" s="2">
        <v>256.379647095233</v>
      </c>
      <c r="L134" s="2">
        <v>825.93447089272399</v>
      </c>
      <c r="M134" s="2">
        <v>632.92068625046704</v>
      </c>
      <c r="N134">
        <v>610</v>
      </c>
      <c r="O134" s="2">
        <v>173.78617418542001</v>
      </c>
      <c r="P134" s="2">
        <v>343.448345085938</v>
      </c>
      <c r="Q134" s="2">
        <v>1413.45095084692</v>
      </c>
      <c r="R134" s="2">
        <v>965.48616080250599</v>
      </c>
      <c r="S134">
        <v>180</v>
      </c>
      <c r="T134" s="2">
        <v>275.79490708847197</v>
      </c>
      <c r="U134">
        <v>930</v>
      </c>
      <c r="V134" s="2">
        <v>1364.6693810536899</v>
      </c>
      <c r="X134" s="20"/>
      <c r="Y134" s="17"/>
    </row>
    <row r="135" spans="1:44" x14ac:dyDescent="0.25">
      <c r="A135" s="15" t="s">
        <v>155</v>
      </c>
      <c r="B135">
        <v>1960</v>
      </c>
      <c r="C135" s="17">
        <v>5295.1187986608502</v>
      </c>
      <c r="D135">
        <v>1840</v>
      </c>
      <c r="E135" s="2">
        <v>2277.942</v>
      </c>
      <c r="F135">
        <v>1900</v>
      </c>
      <c r="G135" s="3">
        <v>1948.82496940024</v>
      </c>
      <c r="H135" s="2">
        <v>4741.5200000000004</v>
      </c>
      <c r="I135">
        <v>4440.0919999999996</v>
      </c>
      <c r="J135">
        <v>4340</v>
      </c>
      <c r="K135" s="2">
        <v>1674.9033292940401</v>
      </c>
      <c r="L135" s="2">
        <v>4743.2048813608499</v>
      </c>
      <c r="M135" s="2">
        <v>3634.7586570404701</v>
      </c>
      <c r="N135">
        <v>3550</v>
      </c>
      <c r="O135" s="2">
        <v>1932.8964798837501</v>
      </c>
      <c r="P135" s="2">
        <v>1809.4971103298201</v>
      </c>
      <c r="Q135" s="2">
        <v>7332.9714655441603</v>
      </c>
      <c r="R135" s="2">
        <v>5008.9339593286404</v>
      </c>
      <c r="S135">
        <v>1890</v>
      </c>
      <c r="T135" s="2">
        <v>1759.5802461942201</v>
      </c>
      <c r="U135">
        <v>4900</v>
      </c>
      <c r="V135" s="2">
        <v>7140.7809333057103</v>
      </c>
      <c r="X135" s="15"/>
      <c r="Y135" s="17"/>
    </row>
    <row r="136" spans="1:44" x14ac:dyDescent="0.25">
      <c r="A136" s="20" t="s">
        <v>156</v>
      </c>
      <c r="B136">
        <v>400</v>
      </c>
      <c r="C136" s="17">
        <v>713.51903495427598</v>
      </c>
      <c r="D136">
        <v>390</v>
      </c>
      <c r="E136" s="2">
        <v>344.02749999999997</v>
      </c>
      <c r="F136">
        <v>460</v>
      </c>
      <c r="G136" s="3">
        <v>468.31645919778703</v>
      </c>
      <c r="H136" s="2">
        <v>1406.442</v>
      </c>
      <c r="I136">
        <v>1317.0309999999999</v>
      </c>
      <c r="J136">
        <v>1300</v>
      </c>
      <c r="K136" s="2">
        <v>244.96926776124101</v>
      </c>
      <c r="L136" s="2">
        <v>781.976193972293</v>
      </c>
      <c r="M136" s="2">
        <v>599.235139362533</v>
      </c>
      <c r="N136">
        <v>590</v>
      </c>
      <c r="O136" s="2">
        <v>424.79409795021098</v>
      </c>
      <c r="P136" s="2">
        <v>385.66814207290201</v>
      </c>
      <c r="Q136" s="2">
        <v>1223.2213647302799</v>
      </c>
      <c r="R136" s="2">
        <v>835.54600783096498</v>
      </c>
      <c r="S136">
        <v>410</v>
      </c>
      <c r="T136" s="2">
        <v>378.00196302011602</v>
      </c>
      <c r="U136">
        <v>820</v>
      </c>
      <c r="V136" s="2">
        <v>1168.3957494531101</v>
      </c>
      <c r="X136" s="20"/>
      <c r="Y136" s="17"/>
    </row>
    <row r="137" spans="1:44" x14ac:dyDescent="0.25">
      <c r="A137" s="15" t="s">
        <v>157</v>
      </c>
      <c r="B137">
        <v>4130</v>
      </c>
      <c r="C137" s="17">
        <v>8996.8354430379804</v>
      </c>
      <c r="D137">
        <v>3940</v>
      </c>
      <c r="E137" s="2">
        <v>4057.2910000000002</v>
      </c>
      <c r="F137">
        <v>4030</v>
      </c>
      <c r="G137" s="3">
        <v>4295.8473344103404</v>
      </c>
      <c r="H137" s="2">
        <v>6385.7139999999999</v>
      </c>
      <c r="I137">
        <v>5979.7610000000004</v>
      </c>
      <c r="J137">
        <v>5480</v>
      </c>
      <c r="K137" s="2">
        <v>4854.0343676363</v>
      </c>
      <c r="L137" s="2">
        <v>9812.0258566795892</v>
      </c>
      <c r="M137" s="2">
        <v>7519.0403229139802</v>
      </c>
      <c r="N137">
        <v>6920</v>
      </c>
      <c r="O137" s="2">
        <v>4470.44844523969</v>
      </c>
      <c r="P137" s="2">
        <v>6503.8301990275604</v>
      </c>
      <c r="Q137" s="2">
        <v>13426.1745049524</v>
      </c>
      <c r="R137" s="2">
        <v>9171.0191070187193</v>
      </c>
      <c r="S137">
        <v>4140</v>
      </c>
      <c r="T137" s="2">
        <v>6041.5438657619497</v>
      </c>
      <c r="U137">
        <v>8430</v>
      </c>
      <c r="V137" s="18"/>
      <c r="X137" s="15"/>
      <c r="Y137" s="17"/>
    </row>
    <row r="138" spans="1:44" x14ac:dyDescent="0.25">
      <c r="A138" s="20" t="s">
        <v>158</v>
      </c>
      <c r="B138">
        <v>1700</v>
      </c>
      <c r="C138" s="17">
        <v>3597.4374707759298</v>
      </c>
      <c r="D138">
        <v>1720</v>
      </c>
      <c r="E138" s="2">
        <v>1961.549</v>
      </c>
      <c r="F138">
        <v>1700</v>
      </c>
      <c r="G138" s="3">
        <v>1825.37102473498</v>
      </c>
      <c r="H138" s="2">
        <v>4557.7359999999999</v>
      </c>
      <c r="I138">
        <v>4267.9920000000002</v>
      </c>
      <c r="J138">
        <v>4070</v>
      </c>
      <c r="K138" s="2">
        <v>1614.5141045242001</v>
      </c>
      <c r="L138" s="2">
        <v>4323.5097072741601</v>
      </c>
      <c r="M138" s="2">
        <v>3313.1426038105801</v>
      </c>
      <c r="N138">
        <v>3160</v>
      </c>
      <c r="O138" s="2">
        <v>1825.3791323565399</v>
      </c>
      <c r="P138" s="2">
        <v>2187.7251210349</v>
      </c>
      <c r="Q138" s="2">
        <v>5919.6073190882098</v>
      </c>
      <c r="R138" s="2">
        <v>4043.5070920149901</v>
      </c>
      <c r="S138">
        <v>1700</v>
      </c>
      <c r="T138" s="2">
        <v>2083.3985758835702</v>
      </c>
      <c r="U138">
        <v>3850</v>
      </c>
      <c r="V138" s="18"/>
      <c r="X138" s="20"/>
      <c r="Y138" s="17"/>
    </row>
    <row r="139" spans="1:44" x14ac:dyDescent="0.25">
      <c r="A139" s="15" t="s">
        <v>159</v>
      </c>
      <c r="B139">
        <v>4020</v>
      </c>
      <c r="C139" s="17">
        <v>5562.1163525280999</v>
      </c>
      <c r="D139">
        <v>1980</v>
      </c>
      <c r="E139" s="2">
        <v>2649.116</v>
      </c>
      <c r="F139">
        <v>2900</v>
      </c>
      <c r="G139" s="3">
        <v>2721.9361359509398</v>
      </c>
      <c r="H139" s="2">
        <v>4975.0569999999998</v>
      </c>
      <c r="I139">
        <v>4658.7820000000002</v>
      </c>
      <c r="J139">
        <v>4700</v>
      </c>
      <c r="K139" s="2">
        <v>3390.6656283962002</v>
      </c>
      <c r="L139" s="2">
        <v>7590.22674303228</v>
      </c>
      <c r="M139" s="2">
        <v>6621.7377268765404</v>
      </c>
      <c r="N139">
        <v>6540</v>
      </c>
      <c r="O139" s="2">
        <v>2850.3905880016</v>
      </c>
      <c r="P139" s="2">
        <v>5130.3344914509398</v>
      </c>
      <c r="Q139" s="2">
        <v>10920.011807143201</v>
      </c>
      <c r="R139" s="2">
        <v>4860.8142145890697</v>
      </c>
      <c r="S139">
        <v>2940</v>
      </c>
      <c r="T139" s="2">
        <v>5048.2093214619999</v>
      </c>
      <c r="U139">
        <v>4780</v>
      </c>
      <c r="V139" s="2">
        <v>10741.1069605706</v>
      </c>
      <c r="X139" s="15"/>
      <c r="Y139" s="17"/>
    </row>
    <row r="140" spans="1:44" x14ac:dyDescent="0.25">
      <c r="A140" s="20" t="s">
        <v>160</v>
      </c>
      <c r="B140">
        <v>820</v>
      </c>
      <c r="C140" s="17">
        <v>2812.9673629242802</v>
      </c>
      <c r="D140">
        <v>1230</v>
      </c>
      <c r="E140" s="2">
        <v>925.50419999999997</v>
      </c>
      <c r="F140">
        <v>590</v>
      </c>
      <c r="G140" s="3">
        <v>824.244141127994</v>
      </c>
      <c r="H140" s="2">
        <v>6308.5129999999999</v>
      </c>
      <c r="I140">
        <v>5907.4679999999998</v>
      </c>
      <c r="J140">
        <v>4190</v>
      </c>
      <c r="K140" s="2">
        <v>884.75491232021602</v>
      </c>
      <c r="L140" s="18"/>
      <c r="M140" s="18"/>
      <c r="N140" s="16"/>
      <c r="O140" s="2">
        <v>824.46215263735598</v>
      </c>
      <c r="P140" s="2">
        <v>1680.0848481128301</v>
      </c>
      <c r="Q140" s="2">
        <v>6402.4609871063103</v>
      </c>
      <c r="R140" s="2">
        <v>4373.3300221172904</v>
      </c>
      <c r="S140" s="23">
        <v>800</v>
      </c>
      <c r="T140" s="30">
        <v>1672.8178654262799</v>
      </c>
      <c r="U140" s="23">
        <v>4450</v>
      </c>
      <c r="V140" s="18"/>
      <c r="X140" s="20"/>
      <c r="Y140" s="17"/>
      <c r="AP140" s="27"/>
      <c r="AQ140" s="31"/>
      <c r="AR140" s="27"/>
    </row>
    <row r="141" spans="1:44" x14ac:dyDescent="0.25">
      <c r="A141" s="20" t="s">
        <v>161</v>
      </c>
      <c r="B141">
        <v>190</v>
      </c>
      <c r="C141" s="17">
        <v>567.42766913694697</v>
      </c>
      <c r="D141">
        <v>170</v>
      </c>
      <c r="E141" s="2">
        <v>260.33670000000001</v>
      </c>
      <c r="F141">
        <v>210</v>
      </c>
      <c r="G141" s="3">
        <v>153.18462528144099</v>
      </c>
      <c r="H141" s="2">
        <v>845.43020000000001</v>
      </c>
      <c r="I141">
        <v>791.68449999999996</v>
      </c>
      <c r="J141">
        <v>770</v>
      </c>
      <c r="K141" s="2">
        <v>175.067497850275</v>
      </c>
      <c r="L141" s="2">
        <v>550.27084283690499</v>
      </c>
      <c r="M141" s="2">
        <v>421.67730177794499</v>
      </c>
      <c r="N141">
        <v>410</v>
      </c>
      <c r="O141" s="2">
        <v>152.08595604802099</v>
      </c>
      <c r="P141" s="2">
        <v>201.35279710514001</v>
      </c>
      <c r="Q141" s="2">
        <v>781.12035015502795</v>
      </c>
      <c r="R141" s="2">
        <v>533.55999905337796</v>
      </c>
      <c r="S141">
        <v>190</v>
      </c>
      <c r="T141" s="2">
        <v>195.340684741404</v>
      </c>
      <c r="U141">
        <v>520</v>
      </c>
      <c r="V141" s="2">
        <v>757.98465770512701</v>
      </c>
      <c r="X141" s="20"/>
      <c r="Y141" s="17"/>
    </row>
    <row r="142" spans="1:44" x14ac:dyDescent="0.25">
      <c r="A142" s="20" t="s">
        <v>162</v>
      </c>
      <c r="B142">
        <v>1420</v>
      </c>
      <c r="C142" s="17">
        <v>4934.0499690480501</v>
      </c>
      <c r="D142">
        <v>1820</v>
      </c>
      <c r="E142" s="2">
        <v>1592.0360000000001</v>
      </c>
      <c r="F142">
        <v>1420</v>
      </c>
      <c r="G142" s="3">
        <v>1417.8498974132799</v>
      </c>
      <c r="H142" s="2">
        <v>6612.8149999999996</v>
      </c>
      <c r="I142">
        <v>6192.4250000000002</v>
      </c>
      <c r="J142">
        <v>6190</v>
      </c>
      <c r="K142" s="2">
        <v>1143.2071747596699</v>
      </c>
      <c r="L142" s="2">
        <v>6635.2431326523001</v>
      </c>
      <c r="M142" s="2">
        <v>5084.6437334551802</v>
      </c>
      <c r="N142">
        <v>5080</v>
      </c>
      <c r="O142" s="2">
        <v>1417.86993184827</v>
      </c>
      <c r="P142" s="2">
        <v>2173.2132672347798</v>
      </c>
      <c r="Q142" s="2">
        <v>8633.2105008418002</v>
      </c>
      <c r="R142" s="2">
        <v>5897.0884393711603</v>
      </c>
      <c r="S142">
        <v>1420</v>
      </c>
      <c r="T142" s="2">
        <v>2171.7796974103398</v>
      </c>
      <c r="U142">
        <v>5890</v>
      </c>
      <c r="V142" s="2">
        <v>8645.9106680019995</v>
      </c>
      <c r="X142" s="20"/>
      <c r="Y142" s="17"/>
    </row>
    <row r="143" spans="1:44" x14ac:dyDescent="0.25">
      <c r="A143" s="15" t="s">
        <v>163</v>
      </c>
      <c r="B143">
        <v>18660</v>
      </c>
      <c r="C143" s="17">
        <v>16132.6030865753</v>
      </c>
      <c r="D143">
        <v>17790</v>
      </c>
      <c r="E143" s="2">
        <v>17758.37</v>
      </c>
      <c r="F143">
        <v>18530</v>
      </c>
      <c r="G143" s="3">
        <v>18515.733480708801</v>
      </c>
      <c r="H143" s="2">
        <v>18322.55</v>
      </c>
      <c r="I143">
        <v>17157.75</v>
      </c>
      <c r="J143">
        <v>17040</v>
      </c>
      <c r="K143" s="2">
        <v>19493.711799412002</v>
      </c>
      <c r="L143" s="2">
        <v>22621.786647265399</v>
      </c>
      <c r="M143" s="2">
        <v>16700.814259736901</v>
      </c>
      <c r="N143">
        <v>16590</v>
      </c>
      <c r="O143" s="2">
        <v>20487.170785287799</v>
      </c>
      <c r="P143" s="2">
        <v>28386.4133305129</v>
      </c>
      <c r="Q143" s="2">
        <v>26062.3225344846</v>
      </c>
      <c r="R143" s="2">
        <v>18640.8498914261</v>
      </c>
      <c r="S143">
        <v>19880</v>
      </c>
      <c r="T143" s="2">
        <v>28318.4707166445</v>
      </c>
      <c r="U143">
        <v>17870</v>
      </c>
      <c r="V143" s="2">
        <v>26003.0703487762</v>
      </c>
      <c r="X143" s="15"/>
      <c r="Y143" s="17"/>
    </row>
    <row r="144" spans="1:44" x14ac:dyDescent="0.25">
      <c r="A144" s="20" t="s">
        <v>164</v>
      </c>
      <c r="B144">
        <v>24780</v>
      </c>
      <c r="C144" s="17">
        <v>23298.119448949801</v>
      </c>
      <c r="D144">
        <v>23240</v>
      </c>
      <c r="E144" s="2">
        <v>26210.799999999999</v>
      </c>
      <c r="F144">
        <v>24990</v>
      </c>
      <c r="G144" s="3">
        <v>24544.5280652242</v>
      </c>
      <c r="H144" s="2">
        <v>26375.16</v>
      </c>
      <c r="I144">
        <v>24698.44</v>
      </c>
      <c r="J144">
        <v>24620</v>
      </c>
      <c r="K144" s="2">
        <v>28365.702986971501</v>
      </c>
      <c r="L144" s="2">
        <v>31982.680333648299</v>
      </c>
      <c r="M144" s="2">
        <v>24508.6030324739</v>
      </c>
      <c r="N144">
        <v>24220</v>
      </c>
      <c r="O144" s="2">
        <v>25492.955550184401</v>
      </c>
      <c r="P144" s="2">
        <v>33230.459156225399</v>
      </c>
      <c r="Q144" s="2">
        <v>37321.1380185464</v>
      </c>
      <c r="R144" s="2">
        <v>25492.955550184401</v>
      </c>
      <c r="S144">
        <v>25780</v>
      </c>
      <c r="T144" s="2">
        <v>33477.977646854903</v>
      </c>
      <c r="U144">
        <v>25180</v>
      </c>
      <c r="V144" s="2">
        <v>37593.747702812601</v>
      </c>
      <c r="X144" s="20"/>
      <c r="Y144" s="17"/>
    </row>
    <row r="145" spans="1:28" x14ac:dyDescent="0.25">
      <c r="A145" s="20" t="s">
        <v>165</v>
      </c>
      <c r="B145">
        <v>3850</v>
      </c>
      <c r="C145" s="17">
        <v>7046.6222645099897</v>
      </c>
      <c r="D145">
        <v>3340</v>
      </c>
      <c r="E145" s="2">
        <v>5647.4250000000002</v>
      </c>
      <c r="F145">
        <v>3840</v>
      </c>
      <c r="G145" s="3">
        <v>4082.8204314720801</v>
      </c>
      <c r="H145" s="2">
        <v>7140.5209999999997</v>
      </c>
      <c r="I145">
        <v>6686.5829999999996</v>
      </c>
      <c r="J145">
        <v>6570</v>
      </c>
      <c r="K145" s="2">
        <v>5448.1796613183897</v>
      </c>
      <c r="L145" s="2">
        <v>7709.8140893657401</v>
      </c>
      <c r="M145" s="2">
        <v>5908.0971987224802</v>
      </c>
      <c r="N145">
        <v>5800</v>
      </c>
      <c r="O145" s="2">
        <v>4082.2686288075502</v>
      </c>
      <c r="P145" s="2">
        <v>4362.1666873670702</v>
      </c>
      <c r="Q145" s="2">
        <v>10841.3987011226</v>
      </c>
      <c r="R145" s="2">
        <v>7405.4358967350099</v>
      </c>
      <c r="S145">
        <v>3830</v>
      </c>
      <c r="T145" s="2">
        <v>4282.0249931599301</v>
      </c>
      <c r="U145">
        <v>7270</v>
      </c>
      <c r="V145" s="2">
        <v>10660.1353475542</v>
      </c>
      <c r="X145" s="20"/>
      <c r="Y145" s="17"/>
    </row>
    <row r="146" spans="1:28" x14ac:dyDescent="0.25">
      <c r="A146" s="20" t="s">
        <v>166</v>
      </c>
      <c r="B146">
        <v>600</v>
      </c>
      <c r="C146" s="17">
        <v>3580.2987848218399</v>
      </c>
      <c r="D146">
        <v>850</v>
      </c>
      <c r="E146" s="2">
        <v>678.12959999999998</v>
      </c>
      <c r="F146">
        <v>600</v>
      </c>
      <c r="G146" s="3">
        <v>603.93491538066996</v>
      </c>
      <c r="H146" s="2">
        <v>1425.941</v>
      </c>
      <c r="I146">
        <v>1335.2909999999999</v>
      </c>
      <c r="J146">
        <v>1330</v>
      </c>
      <c r="K146" s="2">
        <v>578.55412783812801</v>
      </c>
      <c r="L146" s="2">
        <v>1691.7610252418899</v>
      </c>
      <c r="M146" s="2">
        <v>1296.4110515715199</v>
      </c>
      <c r="N146">
        <v>1300</v>
      </c>
      <c r="O146" s="2">
        <v>603.93499744703502</v>
      </c>
      <c r="P146" s="2">
        <v>462.28470755898502</v>
      </c>
      <c r="Q146" s="2">
        <v>2561.4594983549</v>
      </c>
      <c r="R146" s="2">
        <v>1749.6565378769899</v>
      </c>
      <c r="S146">
        <v>600</v>
      </c>
      <c r="T146" s="18"/>
      <c r="U146">
        <v>1740</v>
      </c>
      <c r="V146" s="18"/>
      <c r="X146" s="20"/>
      <c r="Y146" s="17"/>
    </row>
    <row r="147" spans="1:28" x14ac:dyDescent="0.25">
      <c r="A147" s="20" t="s">
        <v>167</v>
      </c>
      <c r="B147">
        <v>2760</v>
      </c>
      <c r="C147" s="17">
        <v>9381.7050281537104</v>
      </c>
      <c r="D147">
        <v>2910</v>
      </c>
      <c r="E147" s="2">
        <v>3719.6469999999999</v>
      </c>
      <c r="F147">
        <v>2890</v>
      </c>
      <c r="G147" s="3">
        <v>2956.3265006604402</v>
      </c>
      <c r="H147" s="2">
        <v>5949.8130000000001</v>
      </c>
      <c r="I147">
        <v>5571.5720000000001</v>
      </c>
      <c r="J147">
        <v>5400</v>
      </c>
      <c r="K147" s="2">
        <v>5366.5776535166297</v>
      </c>
      <c r="L147" s="2">
        <v>10651.916651031201</v>
      </c>
      <c r="M147" s="2">
        <v>8162.6563504933001</v>
      </c>
      <c r="N147">
        <v>7920</v>
      </c>
      <c r="O147" s="2">
        <v>2825.7961017141201</v>
      </c>
      <c r="P147" s="2">
        <v>5867.2211987539804</v>
      </c>
      <c r="Q147" s="2">
        <v>16143.3616712985</v>
      </c>
      <c r="R147" s="2">
        <v>11027.0485672879</v>
      </c>
      <c r="S147">
        <v>2760</v>
      </c>
      <c r="T147" s="2">
        <v>5741.76121142995</v>
      </c>
      <c r="U147">
        <v>10700</v>
      </c>
      <c r="V147" s="2">
        <v>15876.041863213601</v>
      </c>
      <c r="X147" s="20"/>
      <c r="Y147" s="17"/>
    </row>
    <row r="148" spans="1:28" x14ac:dyDescent="0.25">
      <c r="A148" s="20" t="s">
        <v>168</v>
      </c>
      <c r="B148">
        <v>130</v>
      </c>
      <c r="C148" s="17">
        <v>1133.99840240245</v>
      </c>
      <c r="D148" s="23">
        <v>170</v>
      </c>
      <c r="E148" s="2">
        <v>233.27529999999999</v>
      </c>
      <c r="F148">
        <v>130</v>
      </c>
      <c r="G148" s="3">
        <v>143.02059718799799</v>
      </c>
      <c r="H148" s="2">
        <v>1194.2660000000001</v>
      </c>
      <c r="I148">
        <v>1118.3440000000001</v>
      </c>
      <c r="J148">
        <v>1080</v>
      </c>
      <c r="K148" s="2">
        <v>250.60339745394299</v>
      </c>
      <c r="L148" s="2">
        <v>996.80807224206001</v>
      </c>
      <c r="M148" s="2">
        <v>763.86272994543697</v>
      </c>
      <c r="N148">
        <v>740</v>
      </c>
      <c r="O148" s="2">
        <v>144.148658604128</v>
      </c>
      <c r="P148" s="2">
        <v>334.54617410559001</v>
      </c>
      <c r="Q148" s="2">
        <v>1666.709595153</v>
      </c>
      <c r="R148" s="2">
        <v>1138.4795823532199</v>
      </c>
      <c r="S148">
        <v>130</v>
      </c>
      <c r="T148" s="2">
        <v>323.64029131873099</v>
      </c>
      <c r="U148">
        <v>1100</v>
      </c>
      <c r="V148" s="2">
        <v>1613.1193499946501</v>
      </c>
      <c r="X148" s="20"/>
      <c r="Y148" s="17"/>
      <c r="Z148" s="27"/>
    </row>
    <row r="149" spans="1:28" x14ac:dyDescent="0.25">
      <c r="A149" s="15" t="s">
        <v>169</v>
      </c>
      <c r="B149">
        <v>400</v>
      </c>
      <c r="C149" s="17">
        <v>2220.4651275729598</v>
      </c>
      <c r="D149" s="40">
        <v>520</v>
      </c>
      <c r="E149" s="2">
        <v>257.60270000000003</v>
      </c>
      <c r="F149">
        <v>390</v>
      </c>
      <c r="G149" s="3">
        <v>415.40926808142098</v>
      </c>
      <c r="H149" s="2">
        <v>599.90099999999995</v>
      </c>
      <c r="I149">
        <v>561.76400000000001</v>
      </c>
      <c r="J149">
        <v>520</v>
      </c>
      <c r="K149" s="2">
        <v>448.91652116796701</v>
      </c>
      <c r="L149" s="2">
        <v>1784.64657631409</v>
      </c>
      <c r="M149" s="2">
        <v>1367.59007807586</v>
      </c>
      <c r="N149">
        <v>1270</v>
      </c>
      <c r="O149" s="2">
        <v>495.64238086984301</v>
      </c>
      <c r="P149" s="2">
        <v>693.03805680355299</v>
      </c>
      <c r="Q149" s="2">
        <v>3578.4657200933898</v>
      </c>
      <c r="R149" s="2">
        <v>2444.3431359157898</v>
      </c>
      <c r="S149">
        <v>510</v>
      </c>
      <c r="T149" s="18"/>
      <c r="U149">
        <v>2390</v>
      </c>
      <c r="V149" s="18"/>
      <c r="X149" s="15"/>
      <c r="Y149" s="17"/>
      <c r="Z149" s="41"/>
    </row>
    <row r="150" spans="1:28" x14ac:dyDescent="0.25">
      <c r="A150" s="20" t="s">
        <v>170</v>
      </c>
      <c r="B150">
        <v>360</v>
      </c>
      <c r="C150" s="17">
        <v>748.71593500560004</v>
      </c>
      <c r="D150" s="42">
        <v>380</v>
      </c>
      <c r="E150" s="2">
        <v>444.8802</v>
      </c>
      <c r="F150">
        <v>370</v>
      </c>
      <c r="G150" s="3">
        <v>386.12289215091602</v>
      </c>
      <c r="H150" s="2">
        <v>832.07100000000003</v>
      </c>
      <c r="I150">
        <v>779.17460000000005</v>
      </c>
      <c r="J150">
        <v>700</v>
      </c>
      <c r="K150" s="2">
        <v>346.88117868050398</v>
      </c>
      <c r="L150" s="2">
        <v>1152.6945496114699</v>
      </c>
      <c r="M150" s="2">
        <v>883.31979332608398</v>
      </c>
      <c r="N150">
        <v>800</v>
      </c>
      <c r="O150" s="2">
        <v>386.75722415232099</v>
      </c>
      <c r="P150" s="2">
        <v>624.88886302944695</v>
      </c>
      <c r="Q150" s="2">
        <v>2253.4948337982601</v>
      </c>
      <c r="R150" s="2">
        <v>1539.29506656633</v>
      </c>
      <c r="S150">
        <v>370</v>
      </c>
      <c r="T150" s="2">
        <v>566.838551928127</v>
      </c>
      <c r="U150">
        <v>1390</v>
      </c>
      <c r="V150" s="2">
        <v>2056.6437851270398</v>
      </c>
      <c r="X150" s="20"/>
      <c r="Y150" s="17"/>
      <c r="Z150" s="43"/>
    </row>
    <row r="151" spans="1:28" x14ac:dyDescent="0.25">
      <c r="A151" s="20" t="s">
        <v>171</v>
      </c>
      <c r="B151">
        <v>690</v>
      </c>
      <c r="C151" s="17">
        <v>1232.81134622582</v>
      </c>
      <c r="D151">
        <v>570</v>
      </c>
      <c r="E151" s="2">
        <v>596.56380000000001</v>
      </c>
      <c r="F151">
        <v>710</v>
      </c>
      <c r="G151" s="3">
        <v>626.17992951215001</v>
      </c>
      <c r="H151" s="2">
        <v>2302.873</v>
      </c>
      <c r="I151">
        <v>2156.4740000000002</v>
      </c>
      <c r="J151">
        <v>2070</v>
      </c>
      <c r="K151" s="2">
        <v>584.57709230190403</v>
      </c>
      <c r="L151" s="18"/>
      <c r="M151" s="18"/>
      <c r="N151" s="16"/>
      <c r="O151" s="2">
        <v>614.81723374907494</v>
      </c>
      <c r="P151" s="2">
        <v>620.70751209059495</v>
      </c>
      <c r="Q151" s="2">
        <v>2315.8083226881399</v>
      </c>
      <c r="R151" s="2">
        <v>1581.8595511127801</v>
      </c>
      <c r="S151">
        <v>700</v>
      </c>
      <c r="T151" s="2">
        <v>592.82489946481303</v>
      </c>
      <c r="U151">
        <v>1520</v>
      </c>
      <c r="V151" s="2">
        <v>2200.2640844013099</v>
      </c>
      <c r="X151" s="20"/>
      <c r="Y151" s="17"/>
    </row>
    <row r="152" spans="1:28" x14ac:dyDescent="0.25">
      <c r="A152" s="20" t="s">
        <v>172</v>
      </c>
      <c r="B152" s="16"/>
      <c r="C152" s="17">
        <v>3990.0210017463401</v>
      </c>
      <c r="D152" s="44">
        <v>3060</v>
      </c>
      <c r="E152" s="18"/>
      <c r="F152" s="16"/>
      <c r="G152" s="19"/>
      <c r="H152" s="18"/>
      <c r="I152" s="16"/>
      <c r="J152" s="16"/>
      <c r="K152" s="18"/>
      <c r="L152" s="18"/>
      <c r="M152" s="18"/>
      <c r="N152" s="16"/>
      <c r="O152" s="18"/>
      <c r="P152" s="18"/>
      <c r="Q152" s="18"/>
      <c r="R152" s="18"/>
      <c r="S152" s="16"/>
      <c r="T152" s="18"/>
      <c r="U152" s="16"/>
      <c r="V152" s="18"/>
      <c r="X152" s="20"/>
      <c r="Y152" s="17"/>
      <c r="Z152" s="45"/>
    </row>
    <row r="153" spans="1:28" x14ac:dyDescent="0.25">
      <c r="A153" s="20" t="s">
        <v>173</v>
      </c>
      <c r="B153" s="16"/>
      <c r="C153" s="17">
        <v>7254.1904642912996</v>
      </c>
      <c r="D153" s="40">
        <v>2470</v>
      </c>
      <c r="E153" s="18"/>
      <c r="F153" s="46"/>
      <c r="G153" s="19"/>
      <c r="H153" s="18"/>
      <c r="I153" s="16"/>
      <c r="J153" s="16"/>
      <c r="K153" s="18"/>
      <c r="L153" s="18"/>
      <c r="M153" s="18"/>
      <c r="N153" s="16"/>
      <c r="O153" s="18"/>
      <c r="P153" s="18"/>
      <c r="Q153" s="18"/>
      <c r="R153" s="18"/>
      <c r="S153" s="16"/>
      <c r="T153" s="18"/>
      <c r="U153" s="16"/>
      <c r="V153" s="18"/>
      <c r="X153" s="20"/>
      <c r="Y153" s="17"/>
      <c r="Z153" s="41"/>
      <c r="AB153" s="47"/>
    </row>
    <row r="154" spans="1:28" x14ac:dyDescent="0.25">
      <c r="AB154" s="47"/>
    </row>
    <row r="155" spans="1:28" x14ac:dyDescent="0.25">
      <c r="X155" s="48"/>
      <c r="Y155" s="17"/>
      <c r="AB155" s="47"/>
    </row>
    <row r="156" spans="1:28" x14ac:dyDescent="0.25">
      <c r="X156" s="49"/>
    </row>
    <row r="157" spans="1:28" x14ac:dyDescent="0.25">
      <c r="X157" s="5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3"/>
  <sheetViews>
    <sheetView topLeftCell="A136" zoomScaleNormal="100" workbookViewId="0">
      <selection activeCell="A152" sqref="A152"/>
    </sheetView>
  </sheetViews>
  <sheetFormatPr defaultColWidth="8.7109375" defaultRowHeight="15" x14ac:dyDescent="0.25"/>
  <cols>
    <col min="1" max="1" width="30" customWidth="1"/>
    <col min="2" max="2" width="11.28515625" customWidth="1"/>
    <col min="3" max="3" width="11.42578125" customWidth="1"/>
    <col min="4" max="4" width="11.7109375" customWidth="1"/>
    <col min="5" max="5" width="11.140625" style="2" customWidth="1"/>
  </cols>
  <sheetData>
    <row r="1" spans="1:5" x14ac:dyDescent="0.25">
      <c r="A1" t="s">
        <v>0</v>
      </c>
      <c r="B1" s="52" t="s">
        <v>276</v>
      </c>
      <c r="C1" s="52" t="s">
        <v>277</v>
      </c>
      <c r="D1" s="52" t="s">
        <v>278</v>
      </c>
      <c r="E1" s="52" t="s">
        <v>279</v>
      </c>
    </row>
    <row r="2" spans="1:5" x14ac:dyDescent="0.25">
      <c r="A2" s="7" t="s">
        <v>22</v>
      </c>
      <c r="B2" s="2">
        <v>4.99826716385172</v>
      </c>
      <c r="C2" s="53">
        <v>0.40818453412439898</v>
      </c>
      <c r="D2" s="53">
        <v>0.42418409442951499</v>
      </c>
      <c r="E2" s="11">
        <v>0.40571542095458402</v>
      </c>
    </row>
    <row r="3" spans="1:5" x14ac:dyDescent="0.25">
      <c r="A3" s="7" t="s">
        <v>23</v>
      </c>
      <c r="B3" s="2">
        <v>1460.10937084893</v>
      </c>
      <c r="C3" s="2">
        <v>431.07103274783202</v>
      </c>
      <c r="D3" s="2">
        <v>409.28626101292599</v>
      </c>
      <c r="E3" s="2">
        <v>324.43550679757601</v>
      </c>
    </row>
    <row r="4" spans="1:5" x14ac:dyDescent="0.25">
      <c r="A4" s="16" t="s">
        <v>24</v>
      </c>
      <c r="B4" s="16"/>
      <c r="C4" s="16"/>
      <c r="D4" s="16"/>
      <c r="E4" s="18"/>
    </row>
    <row r="5" spans="1:5" x14ac:dyDescent="0.25">
      <c r="A5" s="16" t="s">
        <v>174</v>
      </c>
      <c r="B5" s="16"/>
      <c r="C5" s="16"/>
      <c r="D5" s="16"/>
      <c r="E5" s="18"/>
    </row>
    <row r="6" spans="1:5" x14ac:dyDescent="0.25">
      <c r="A6" t="s">
        <v>175</v>
      </c>
      <c r="B6" s="2">
        <v>4.5836501901140698</v>
      </c>
      <c r="C6" s="2">
        <v>0.16177534163145699</v>
      </c>
      <c r="D6" s="2">
        <v>0.16013559131951499</v>
      </c>
      <c r="E6" s="2">
        <v>0.15517318209004899</v>
      </c>
    </row>
    <row r="7" spans="1:5" x14ac:dyDescent="0.25">
      <c r="A7" s="16" t="s">
        <v>27</v>
      </c>
      <c r="B7" s="18"/>
      <c r="C7" s="18"/>
      <c r="D7" s="18"/>
      <c r="E7" s="18"/>
    </row>
    <row r="8" spans="1:5" x14ac:dyDescent="0.25">
      <c r="A8" t="s">
        <v>176</v>
      </c>
      <c r="B8" s="2">
        <v>29.570996978852001</v>
      </c>
      <c r="C8" s="2">
        <v>6.9580694044552196</v>
      </c>
      <c r="D8" s="2">
        <v>6.85421357003686</v>
      </c>
      <c r="E8" s="2">
        <v>7.6336841930666202</v>
      </c>
    </row>
    <row r="9" spans="1:5" x14ac:dyDescent="0.25">
      <c r="A9" s="16" t="s">
        <v>177</v>
      </c>
      <c r="B9" s="18"/>
      <c r="C9" s="18"/>
      <c r="D9" s="18"/>
      <c r="E9" s="18"/>
    </row>
    <row r="10" spans="1:5" x14ac:dyDescent="0.25">
      <c r="A10" t="s">
        <v>178</v>
      </c>
      <c r="B10" s="2">
        <v>173.92</v>
      </c>
      <c r="C10" s="2">
        <v>55.078104276240602</v>
      </c>
      <c r="D10" s="2">
        <v>55.068559588453802</v>
      </c>
      <c r="E10" s="2">
        <v>55.9472008002286</v>
      </c>
    </row>
    <row r="11" spans="1:5" x14ac:dyDescent="0.25">
      <c r="A11" t="s">
        <v>179</v>
      </c>
      <c r="B11" s="2">
        <v>2136.8987341772199</v>
      </c>
      <c r="C11" s="2">
        <v>430.56969774263501</v>
      </c>
      <c r="D11" s="2">
        <v>433.80480317490998</v>
      </c>
      <c r="E11" s="2">
        <v>423.479785055153</v>
      </c>
    </row>
    <row r="12" spans="1:5" x14ac:dyDescent="0.25">
      <c r="A12" s="16" t="s">
        <v>180</v>
      </c>
      <c r="B12" s="18"/>
      <c r="C12" s="18"/>
      <c r="D12" s="18"/>
      <c r="E12" s="18"/>
    </row>
    <row r="13" spans="1:5" x14ac:dyDescent="0.25">
      <c r="A13" t="s">
        <v>181</v>
      </c>
      <c r="B13" s="18"/>
      <c r="C13" s="25">
        <v>8.8272118491920999</v>
      </c>
      <c r="D13" s="25">
        <v>8.7561449937134306</v>
      </c>
      <c r="E13" s="25">
        <v>10.4895460422092</v>
      </c>
    </row>
    <row r="14" spans="1:5" x14ac:dyDescent="0.25">
      <c r="A14" t="s">
        <v>34</v>
      </c>
      <c r="B14" s="2">
        <v>0</v>
      </c>
      <c r="C14" s="2">
        <v>8.8188134968679305E-3</v>
      </c>
      <c r="D14" s="2">
        <v>8.4960455919116298E-3</v>
      </c>
      <c r="E14" s="2">
        <v>2.6994893435410099E-2</v>
      </c>
    </row>
    <row r="15" spans="1:5" x14ac:dyDescent="0.25">
      <c r="A15" s="16" t="s">
        <v>182</v>
      </c>
      <c r="B15" s="18"/>
      <c r="C15" s="18"/>
      <c r="D15" s="18"/>
      <c r="E15" s="18"/>
    </row>
    <row r="16" spans="1:5" x14ac:dyDescent="0.25">
      <c r="A16" t="s">
        <v>183</v>
      </c>
      <c r="B16" s="2">
        <v>3324.5639999999999</v>
      </c>
      <c r="C16" s="18"/>
      <c r="D16" s="18"/>
      <c r="E16" s="18"/>
    </row>
    <row r="17" spans="1:5" x14ac:dyDescent="0.25">
      <c r="A17" t="s">
        <v>184</v>
      </c>
      <c r="B17" s="2">
        <v>0.66600000000000004</v>
      </c>
      <c r="C17" s="18"/>
      <c r="D17" s="18"/>
      <c r="E17" s="18"/>
    </row>
    <row r="18" spans="1:5" x14ac:dyDescent="0.25">
      <c r="A18" s="16" t="s">
        <v>38</v>
      </c>
      <c r="B18" s="18"/>
      <c r="C18" s="18"/>
      <c r="D18" s="18"/>
      <c r="E18" s="18"/>
    </row>
    <row r="19" spans="1:5" x14ac:dyDescent="0.25">
      <c r="A19" t="s">
        <v>185</v>
      </c>
      <c r="B19" s="2">
        <v>3.052</v>
      </c>
      <c r="C19" s="2">
        <v>0.93440428612800497</v>
      </c>
      <c r="D19" s="2">
        <v>0.92380427461223302</v>
      </c>
      <c r="E19" s="2">
        <v>0.90602170849609798</v>
      </c>
    </row>
    <row r="20" spans="1:5" x14ac:dyDescent="0.25">
      <c r="A20" s="16" t="s">
        <v>40</v>
      </c>
      <c r="B20" s="18"/>
      <c r="C20" s="18"/>
      <c r="D20" s="18"/>
      <c r="E20" s="18"/>
    </row>
    <row r="21" spans="1:5" x14ac:dyDescent="0.25">
      <c r="A21" t="s">
        <v>186</v>
      </c>
      <c r="B21" s="2">
        <v>49.062768031189101</v>
      </c>
      <c r="C21" s="2">
        <v>7.2002619000851196</v>
      </c>
      <c r="D21" s="2">
        <v>7.1211716566274399</v>
      </c>
      <c r="E21" s="2">
        <v>6.51571584843101</v>
      </c>
    </row>
    <row r="22" spans="1:5" x14ac:dyDescent="0.25">
      <c r="A22" s="16" t="s">
        <v>187</v>
      </c>
      <c r="B22" s="18"/>
      <c r="C22" s="18"/>
      <c r="D22" s="18"/>
      <c r="E22" s="18"/>
    </row>
    <row r="23" spans="1:5" x14ac:dyDescent="0.25">
      <c r="A23" t="s">
        <v>43</v>
      </c>
      <c r="B23" s="2">
        <v>0.59789473684210503</v>
      </c>
      <c r="C23" s="18"/>
      <c r="D23" s="18"/>
      <c r="E23" s="18"/>
    </row>
    <row r="24" spans="1:5" x14ac:dyDescent="0.25">
      <c r="A24" t="s">
        <v>44</v>
      </c>
      <c r="B24" s="2">
        <v>0</v>
      </c>
      <c r="C24" s="30">
        <v>3.6984207845135002E-4</v>
      </c>
      <c r="D24" s="30">
        <v>3.5931112613421501E-4</v>
      </c>
      <c r="E24" s="30">
        <v>3.6260948241285701E-4</v>
      </c>
    </row>
    <row r="25" spans="1:5" x14ac:dyDescent="0.25">
      <c r="A25" s="16" t="s">
        <v>188</v>
      </c>
      <c r="B25" s="18"/>
      <c r="C25" s="18"/>
      <c r="D25" s="18"/>
      <c r="E25" s="18"/>
    </row>
    <row r="26" spans="1:5" x14ac:dyDescent="0.25">
      <c r="A26" t="s">
        <v>189</v>
      </c>
      <c r="B26" s="2">
        <v>9.5073770491803309</v>
      </c>
      <c r="C26" s="25">
        <v>0.47557876682960298</v>
      </c>
      <c r="D26" s="25">
        <v>0.45311579651421502</v>
      </c>
      <c r="E26" s="25">
        <v>0.46829253380119001</v>
      </c>
    </row>
    <row r="27" spans="1:5" x14ac:dyDescent="0.25">
      <c r="A27" t="s">
        <v>47</v>
      </c>
      <c r="B27" s="2">
        <v>1827.48102189781</v>
      </c>
      <c r="C27" s="2">
        <v>415.572580645161</v>
      </c>
      <c r="D27" s="2">
        <v>415.57825758989901</v>
      </c>
      <c r="E27" s="2">
        <v>413.14359768127201</v>
      </c>
    </row>
    <row r="28" spans="1:5" x14ac:dyDescent="0.25">
      <c r="A28" t="s">
        <v>190</v>
      </c>
      <c r="B28" s="2">
        <v>0</v>
      </c>
      <c r="C28" s="30">
        <v>0.47117613456045698</v>
      </c>
      <c r="D28" s="30">
        <v>0.45437726724205701</v>
      </c>
      <c r="E28" s="30">
        <v>9.9874117800651793E-2</v>
      </c>
    </row>
    <row r="29" spans="1:5" x14ac:dyDescent="0.25">
      <c r="A29" t="s">
        <v>191</v>
      </c>
      <c r="B29" s="2">
        <v>0.32333333333333297</v>
      </c>
      <c r="C29" s="18"/>
      <c r="D29" s="18"/>
      <c r="E29" s="18"/>
    </row>
    <row r="30" spans="1:5" x14ac:dyDescent="0.25">
      <c r="A30" t="s">
        <v>192</v>
      </c>
      <c r="B30" s="2">
        <v>14.1852941176471</v>
      </c>
      <c r="C30" s="2">
        <v>2.2899881875230701</v>
      </c>
      <c r="D30" s="2">
        <v>2.26960360204261</v>
      </c>
      <c r="E30" s="2">
        <v>2.2657549327927602</v>
      </c>
    </row>
    <row r="31" spans="1:5" x14ac:dyDescent="0.25">
      <c r="A31" t="s">
        <v>51</v>
      </c>
      <c r="B31" s="2">
        <v>10.9628291171915</v>
      </c>
      <c r="C31" s="2">
        <v>3.5074396765581901</v>
      </c>
      <c r="D31" s="2">
        <v>3.5074377434612001</v>
      </c>
      <c r="E31" s="2">
        <v>3.6939474484321502</v>
      </c>
    </row>
    <row r="32" spans="1:5" x14ac:dyDescent="0.25">
      <c r="A32" t="s">
        <v>193</v>
      </c>
      <c r="B32" s="2">
        <v>4.1413173652694599</v>
      </c>
      <c r="C32" s="2">
        <v>4.1319115584522699</v>
      </c>
      <c r="D32" s="2">
        <v>4.3550269855072496</v>
      </c>
      <c r="E32" s="2">
        <v>4.3711873418563503</v>
      </c>
    </row>
    <row r="33" spans="1:5" x14ac:dyDescent="0.25">
      <c r="A33" t="s">
        <v>194</v>
      </c>
      <c r="B33" s="25">
        <v>0.26782841823056303</v>
      </c>
      <c r="C33" s="18"/>
      <c r="D33" s="18"/>
      <c r="E33" s="18"/>
    </row>
    <row r="34" spans="1:5" x14ac:dyDescent="0.25">
      <c r="A34" t="s">
        <v>195</v>
      </c>
      <c r="B34" s="2">
        <v>0</v>
      </c>
      <c r="C34" s="30">
        <v>0.42633212209302301</v>
      </c>
      <c r="D34" s="30">
        <v>0.44456418359497901</v>
      </c>
      <c r="E34" s="30">
        <v>0.464563237078153</v>
      </c>
    </row>
    <row r="35" spans="1:5" x14ac:dyDescent="0.25">
      <c r="A35" t="s">
        <v>55</v>
      </c>
      <c r="B35" s="2">
        <v>22.925000000000001</v>
      </c>
      <c r="C35" s="25">
        <v>9.9954331646323293</v>
      </c>
      <c r="D35" s="25">
        <v>9.9033826243109608</v>
      </c>
      <c r="E35" s="25">
        <v>9.95271211038507</v>
      </c>
    </row>
    <row r="36" spans="1:5" x14ac:dyDescent="0.25">
      <c r="A36" t="s">
        <v>196</v>
      </c>
      <c r="B36" s="2">
        <v>9.6434108527131794</v>
      </c>
      <c r="C36" s="18"/>
      <c r="D36" s="18"/>
      <c r="E36" s="18"/>
    </row>
    <row r="37" spans="1:5" x14ac:dyDescent="0.25">
      <c r="A37" t="s">
        <v>197</v>
      </c>
      <c r="B37" s="18"/>
      <c r="C37" s="2">
        <v>34.855648535564903</v>
      </c>
      <c r="D37" s="2">
        <v>37.2733917225951</v>
      </c>
      <c r="E37" s="2">
        <v>38.470805592841202</v>
      </c>
    </row>
    <row r="38" spans="1:5" x14ac:dyDescent="0.25">
      <c r="A38" s="16" t="s">
        <v>58</v>
      </c>
      <c r="B38" s="18"/>
      <c r="C38" s="18"/>
      <c r="D38" s="18"/>
      <c r="E38" s="18"/>
    </row>
    <row r="39" spans="1:5" x14ac:dyDescent="0.25">
      <c r="A39" t="s">
        <v>59</v>
      </c>
      <c r="B39" s="18"/>
      <c r="C39" s="2">
        <v>21.456859971711499</v>
      </c>
      <c r="D39" s="2">
        <v>21.710216233693799</v>
      </c>
      <c r="E39" s="2">
        <v>15.4377625958584</v>
      </c>
    </row>
    <row r="40" spans="1:5" x14ac:dyDescent="0.25">
      <c r="A40" t="s">
        <v>198</v>
      </c>
      <c r="B40" s="2">
        <v>2054.5961538461502</v>
      </c>
      <c r="C40" s="2">
        <v>676.42359767891696</v>
      </c>
      <c r="D40" s="2">
        <v>676.42313017408105</v>
      </c>
      <c r="E40" s="2">
        <v>693.78371205309202</v>
      </c>
    </row>
    <row r="41" spans="1:5" x14ac:dyDescent="0.25">
      <c r="A41" s="16" t="s">
        <v>61</v>
      </c>
      <c r="B41" s="18"/>
      <c r="C41" s="18"/>
      <c r="D41" s="18"/>
      <c r="E41" s="18"/>
    </row>
    <row r="42" spans="1:5" x14ac:dyDescent="0.25">
      <c r="A42" t="s">
        <v>199</v>
      </c>
      <c r="B42" s="2">
        <v>2.3260273972602699</v>
      </c>
      <c r="C42" s="18"/>
      <c r="D42" s="18"/>
      <c r="E42" s="18"/>
    </row>
    <row r="43" spans="1:5" x14ac:dyDescent="0.25">
      <c r="A43" t="s">
        <v>200</v>
      </c>
      <c r="B43" s="2">
        <v>2.76</v>
      </c>
      <c r="C43" s="2">
        <v>0.37855477855477898</v>
      </c>
      <c r="D43" s="2">
        <v>0.37828060982067502</v>
      </c>
      <c r="E43" s="2">
        <v>0.387068878319347</v>
      </c>
    </row>
    <row r="44" spans="1:5" x14ac:dyDescent="0.25">
      <c r="A44" t="s">
        <v>201</v>
      </c>
      <c r="B44" s="2">
        <v>0.557586837294333</v>
      </c>
      <c r="C44" s="25">
        <v>8.1487452684704906E-2</v>
      </c>
      <c r="D44" s="25">
        <v>7.8061154563985005E-2</v>
      </c>
      <c r="E44" s="25">
        <v>9.2566004598496204E-2</v>
      </c>
    </row>
    <row r="45" spans="1:5" x14ac:dyDescent="0.25">
      <c r="A45" t="s">
        <v>65</v>
      </c>
      <c r="B45" s="2">
        <v>2.2000000000000002</v>
      </c>
      <c r="C45" s="25">
        <v>4.5461108103230501</v>
      </c>
      <c r="D45" s="25">
        <v>4.6186311717493496</v>
      </c>
      <c r="E45" s="25">
        <v>4.5498248159524</v>
      </c>
    </row>
    <row r="46" spans="1:5" x14ac:dyDescent="0.25">
      <c r="A46" s="16" t="s">
        <v>202</v>
      </c>
      <c r="B46" s="18"/>
      <c r="C46" s="18"/>
      <c r="D46" s="18"/>
      <c r="E46" s="18"/>
    </row>
    <row r="47" spans="1:5" x14ac:dyDescent="0.25">
      <c r="A47" t="s">
        <v>203</v>
      </c>
      <c r="B47" s="2">
        <v>0</v>
      </c>
      <c r="C47" s="18"/>
      <c r="D47" s="18"/>
      <c r="E47" s="18"/>
    </row>
    <row r="48" spans="1:5" x14ac:dyDescent="0.25">
      <c r="A48" t="s">
        <v>68</v>
      </c>
      <c r="B48" s="18"/>
      <c r="C48" s="2">
        <v>16.215139442231099</v>
      </c>
      <c r="D48" s="2">
        <v>16.532923827601401</v>
      </c>
      <c r="E48" s="2">
        <v>16.405740656151799</v>
      </c>
    </row>
    <row r="49" spans="1:5" x14ac:dyDescent="0.25">
      <c r="A49" t="s">
        <v>204</v>
      </c>
      <c r="B49" s="2">
        <v>1363.87</v>
      </c>
      <c r="C49" s="2">
        <v>357.47520825069398</v>
      </c>
      <c r="D49" s="2">
        <v>357.47384728282401</v>
      </c>
      <c r="E49" s="2">
        <v>356.664119062466</v>
      </c>
    </row>
    <row r="50" spans="1:5" x14ac:dyDescent="0.25">
      <c r="A50" t="s">
        <v>70</v>
      </c>
      <c r="B50" s="2">
        <v>1572.5832752613201</v>
      </c>
      <c r="C50" s="2">
        <v>567.73505468013002</v>
      </c>
      <c r="D50" s="2">
        <v>567.73202778364998</v>
      </c>
      <c r="E50" s="2">
        <v>566.51357923025398</v>
      </c>
    </row>
    <row r="51" spans="1:5" x14ac:dyDescent="0.25">
      <c r="A51" t="s">
        <v>71</v>
      </c>
      <c r="B51" s="2">
        <v>0</v>
      </c>
      <c r="C51" s="30">
        <v>15.7265774378585</v>
      </c>
      <c r="D51" s="30">
        <v>16.431216859876901</v>
      </c>
      <c r="E51" s="30">
        <v>16.043254459275399</v>
      </c>
    </row>
    <row r="52" spans="1:5" x14ac:dyDescent="0.25">
      <c r="A52" s="16" t="s">
        <v>205</v>
      </c>
      <c r="B52" s="18"/>
      <c r="C52" s="18"/>
      <c r="D52" s="18"/>
      <c r="E52" s="18"/>
    </row>
    <row r="53" spans="1:5" x14ac:dyDescent="0.25">
      <c r="A53" s="16" t="s">
        <v>206</v>
      </c>
      <c r="B53" s="18"/>
      <c r="C53" s="18"/>
      <c r="D53" s="18"/>
      <c r="E53" s="18"/>
    </row>
    <row r="54" spans="1:5" x14ac:dyDescent="0.25">
      <c r="A54" t="s">
        <v>207</v>
      </c>
      <c r="B54" s="2">
        <v>2665.9677419354798</v>
      </c>
      <c r="C54" s="2">
        <v>555.15007938082999</v>
      </c>
      <c r="D54" s="2">
        <v>555.15007729708304</v>
      </c>
      <c r="E54" s="2">
        <v>596.20506714340502</v>
      </c>
    </row>
    <row r="55" spans="1:5" x14ac:dyDescent="0.25">
      <c r="A55" t="s">
        <v>75</v>
      </c>
      <c r="B55" s="2">
        <v>0</v>
      </c>
      <c r="C55" s="2">
        <v>7.3469896021418402E-2</v>
      </c>
      <c r="D55" s="2">
        <v>7.1556632697400396E-2</v>
      </c>
      <c r="E55" s="2">
        <v>7.7766204672468003E-2</v>
      </c>
    </row>
    <row r="56" spans="1:5" x14ac:dyDescent="0.25">
      <c r="A56" t="s">
        <v>208</v>
      </c>
      <c r="B56" s="2">
        <v>47.776699029126199</v>
      </c>
      <c r="C56" s="2">
        <v>8.9275334237550901</v>
      </c>
      <c r="D56" s="2">
        <v>8.8862903567984599</v>
      </c>
      <c r="E56" s="2">
        <v>10.939407413750599</v>
      </c>
    </row>
    <row r="57" spans="1:5" x14ac:dyDescent="0.25">
      <c r="A57" t="s">
        <v>77</v>
      </c>
      <c r="B57" s="2">
        <v>1.3350515463917501</v>
      </c>
      <c r="C57" s="30">
        <v>2.7401458311317799</v>
      </c>
      <c r="D57" s="30">
        <v>2.7148095845051801</v>
      </c>
      <c r="E57" s="30">
        <v>2.7031200465772498</v>
      </c>
    </row>
    <row r="58" spans="1:5" x14ac:dyDescent="0.25">
      <c r="A58" s="16" t="s">
        <v>209</v>
      </c>
      <c r="B58" s="18"/>
      <c r="C58" s="18"/>
      <c r="D58" s="18"/>
      <c r="E58" s="18"/>
    </row>
    <row r="59" spans="1:5" x14ac:dyDescent="0.25">
      <c r="A59" t="s">
        <v>210</v>
      </c>
      <c r="B59" s="2">
        <v>0</v>
      </c>
      <c r="C59" s="18"/>
      <c r="D59" s="18"/>
      <c r="E59" s="18"/>
    </row>
    <row r="60" spans="1:5" x14ac:dyDescent="0.25">
      <c r="A60" s="16" t="s">
        <v>80</v>
      </c>
      <c r="B60" s="18"/>
      <c r="C60" s="18"/>
      <c r="D60" s="18"/>
      <c r="E60" s="18"/>
    </row>
    <row r="61" spans="1:5" x14ac:dyDescent="0.25">
      <c r="A61" t="s">
        <v>211</v>
      </c>
      <c r="B61" s="25">
        <v>1.4861538461538499</v>
      </c>
      <c r="C61" s="2">
        <v>0.300505801844689</v>
      </c>
      <c r="D61" s="2">
        <v>0.27250518567612703</v>
      </c>
      <c r="E61" s="2">
        <v>0.27248183817482002</v>
      </c>
    </row>
    <row r="62" spans="1:5" x14ac:dyDescent="0.25">
      <c r="A62" t="s">
        <v>82</v>
      </c>
      <c r="B62" s="2">
        <v>0</v>
      </c>
      <c r="C62" s="30">
        <v>0.227358136039083</v>
      </c>
      <c r="D62" s="30">
        <v>0.227528426791865</v>
      </c>
      <c r="E62" s="30">
        <v>0.231797905238145</v>
      </c>
    </row>
    <row r="63" spans="1:5" x14ac:dyDescent="0.25">
      <c r="A63" t="s">
        <v>83</v>
      </c>
      <c r="B63" s="2">
        <v>1251.7655172413799</v>
      </c>
      <c r="C63" s="2">
        <v>806.57531885556705</v>
      </c>
      <c r="D63" s="2">
        <v>806.78392776484804</v>
      </c>
      <c r="E63" s="2">
        <v>813.62020308594094</v>
      </c>
    </row>
    <row r="64" spans="1:5" x14ac:dyDescent="0.25">
      <c r="A64" t="s">
        <v>212</v>
      </c>
      <c r="B64" s="2">
        <v>218.15533980582501</v>
      </c>
      <c r="C64" s="2">
        <v>26.243703990701299</v>
      </c>
      <c r="D64" s="2">
        <v>26.1286614067374</v>
      </c>
      <c r="E64" s="2">
        <v>26.967094630218099</v>
      </c>
    </row>
    <row r="65" spans="1:5" x14ac:dyDescent="0.25">
      <c r="A65" t="s">
        <v>213</v>
      </c>
      <c r="B65" s="2">
        <v>1.56818696242644</v>
      </c>
      <c r="C65" s="2">
        <v>0.37021094876537802</v>
      </c>
      <c r="D65" s="2">
        <v>0.37021507644245</v>
      </c>
      <c r="E65" s="2">
        <v>0.68076470904382202</v>
      </c>
    </row>
    <row r="66" spans="1:5" x14ac:dyDescent="0.25">
      <c r="A66" t="s">
        <v>214</v>
      </c>
      <c r="B66" s="2">
        <v>7.3391209983722199</v>
      </c>
      <c r="C66" s="2">
        <v>2.5221623029264002</v>
      </c>
      <c r="D66" s="2">
        <v>2.52216288322836</v>
      </c>
      <c r="E66" s="2">
        <v>2.6705035660136298</v>
      </c>
    </row>
    <row r="67" spans="1:5" x14ac:dyDescent="0.25">
      <c r="A67" t="s">
        <v>215</v>
      </c>
      <c r="B67" s="2">
        <v>0</v>
      </c>
      <c r="C67" s="18"/>
      <c r="D67" s="18"/>
      <c r="E67" s="18"/>
    </row>
    <row r="68" spans="1:5" x14ac:dyDescent="0.25">
      <c r="A68" t="s">
        <v>216</v>
      </c>
      <c r="B68" s="25">
        <v>0</v>
      </c>
      <c r="C68" s="18"/>
      <c r="D68" s="18"/>
      <c r="E68" s="18"/>
    </row>
    <row r="69" spans="1:5" x14ac:dyDescent="0.25">
      <c r="A69" t="s">
        <v>217</v>
      </c>
      <c r="B69" s="2">
        <v>2185.4571428571398</v>
      </c>
      <c r="C69" s="2">
        <v>2020.5719921104501</v>
      </c>
      <c r="D69" s="2">
        <v>2020.51414668508</v>
      </c>
      <c r="E69" s="2">
        <v>2019.98274407534</v>
      </c>
    </row>
    <row r="70" spans="1:5" x14ac:dyDescent="0.25">
      <c r="A70" t="s">
        <v>218</v>
      </c>
      <c r="B70" s="2">
        <v>718.22745098039195</v>
      </c>
      <c r="C70" s="2">
        <v>263.954714034745</v>
      </c>
      <c r="D70" s="2">
        <v>263.95545344524697</v>
      </c>
      <c r="E70" s="2">
        <v>266.661550068319</v>
      </c>
    </row>
    <row r="71" spans="1:5" x14ac:dyDescent="0.25">
      <c r="A71" t="s">
        <v>219</v>
      </c>
      <c r="B71" s="2">
        <v>1141.6804498269901</v>
      </c>
      <c r="C71" s="2">
        <v>231.06702544891701</v>
      </c>
      <c r="D71" s="2">
        <v>231.31655251581699</v>
      </c>
      <c r="E71" s="2">
        <v>235.85467085662299</v>
      </c>
    </row>
    <row r="72" spans="1:5" x14ac:dyDescent="0.25">
      <c r="A72" t="s">
        <v>220</v>
      </c>
      <c r="B72" s="2">
        <v>0</v>
      </c>
      <c r="C72" s="2">
        <v>0.354931902600083</v>
      </c>
      <c r="D72" s="2">
        <v>0.35401550223693801</v>
      </c>
      <c r="E72" s="2">
        <v>0.35401544503525301</v>
      </c>
    </row>
    <row r="73" spans="1:5" x14ac:dyDescent="0.25">
      <c r="A73" t="s">
        <v>221</v>
      </c>
      <c r="B73" s="2">
        <v>1826.9850602409599</v>
      </c>
      <c r="C73" s="2">
        <v>621.50665303592598</v>
      </c>
      <c r="D73" s="2">
        <v>621.50664662840404</v>
      </c>
      <c r="E73" s="2">
        <v>631.34526598459297</v>
      </c>
    </row>
    <row r="74" spans="1:5" x14ac:dyDescent="0.25">
      <c r="A74" t="s">
        <v>222</v>
      </c>
      <c r="B74" s="2">
        <v>4.7846153846153801</v>
      </c>
      <c r="C74" s="2">
        <v>1.25636217519421</v>
      </c>
      <c r="D74" s="2">
        <v>1.2566686311277799</v>
      </c>
      <c r="E74" s="2">
        <v>1.31647039914278</v>
      </c>
    </row>
    <row r="75" spans="1:5" x14ac:dyDescent="0.25">
      <c r="A75" s="16" t="s">
        <v>95</v>
      </c>
      <c r="B75" s="18"/>
      <c r="C75" s="18"/>
      <c r="D75" s="18"/>
      <c r="E75" s="18"/>
    </row>
    <row r="76" spans="1:5" x14ac:dyDescent="0.25">
      <c r="A76" t="s">
        <v>96</v>
      </c>
      <c r="B76" s="2">
        <v>5.2101167315175099</v>
      </c>
      <c r="C76" s="2">
        <v>0.30591572123176702</v>
      </c>
      <c r="D76" s="2">
        <v>0.30195330769594197</v>
      </c>
      <c r="E76" s="2">
        <v>0.30257334552172299</v>
      </c>
    </row>
    <row r="77" spans="1:5" x14ac:dyDescent="0.25">
      <c r="A77" t="s">
        <v>223</v>
      </c>
      <c r="B77" s="2">
        <v>699.25858123569799</v>
      </c>
      <c r="C77" s="2">
        <v>318.14763071708302</v>
      </c>
      <c r="D77" s="2">
        <v>318.14755648947602</v>
      </c>
      <c r="E77" s="2">
        <v>320.45434788482299</v>
      </c>
    </row>
    <row r="78" spans="1:5" x14ac:dyDescent="0.25">
      <c r="A78" s="16" t="s">
        <v>224</v>
      </c>
      <c r="B78" s="18"/>
      <c r="C78" s="18"/>
      <c r="D78" s="18"/>
      <c r="E78" s="18"/>
    </row>
    <row r="79" spans="1:5" x14ac:dyDescent="0.25">
      <c r="A79" t="s">
        <v>225</v>
      </c>
      <c r="B79" s="2">
        <v>0</v>
      </c>
      <c r="C79" s="18"/>
      <c r="D79" s="18"/>
      <c r="E79" s="18"/>
    </row>
    <row r="80" spans="1:5" x14ac:dyDescent="0.25">
      <c r="A80" t="s">
        <v>226</v>
      </c>
      <c r="B80" s="18"/>
      <c r="C80" s="25">
        <v>13.936420722135001</v>
      </c>
      <c r="D80" s="25">
        <v>13.936849293563601</v>
      </c>
      <c r="E80" s="25">
        <v>14.147055509845901</v>
      </c>
    </row>
    <row r="81" spans="1:5" x14ac:dyDescent="0.25">
      <c r="A81" s="16" t="s">
        <v>227</v>
      </c>
      <c r="B81" s="18"/>
      <c r="C81" s="18"/>
      <c r="D81" s="18"/>
      <c r="E81" s="18"/>
    </row>
    <row r="82" spans="1:5" x14ac:dyDescent="0.25">
      <c r="A82" s="16" t="s">
        <v>102</v>
      </c>
      <c r="B82" s="18"/>
      <c r="C82" s="18"/>
      <c r="D82" s="18"/>
      <c r="E82" s="18"/>
    </row>
    <row r="83" spans="1:5" x14ac:dyDescent="0.25">
      <c r="A83" t="s">
        <v>103</v>
      </c>
      <c r="B83" s="25">
        <v>0</v>
      </c>
      <c r="C83" s="18"/>
      <c r="D83" s="18"/>
      <c r="E83" s="18"/>
    </row>
    <row r="84" spans="1:5" x14ac:dyDescent="0.25">
      <c r="A84" t="s">
        <v>228</v>
      </c>
      <c r="B84" s="25">
        <v>0</v>
      </c>
      <c r="C84" s="18"/>
      <c r="D84" s="18"/>
      <c r="E84" s="18"/>
    </row>
    <row r="85" spans="1:5" x14ac:dyDescent="0.25">
      <c r="A85" t="s">
        <v>229</v>
      </c>
      <c r="B85" s="18"/>
      <c r="C85" s="2">
        <v>0.57837837837837802</v>
      </c>
      <c r="D85" s="2">
        <v>1.1613302702702699</v>
      </c>
      <c r="E85" s="2">
        <v>1.1234343049970901</v>
      </c>
    </row>
    <row r="86" spans="1:5" x14ac:dyDescent="0.25">
      <c r="A86" t="s">
        <v>230</v>
      </c>
      <c r="B86" s="18"/>
      <c r="C86" s="25">
        <v>7.0878274268104802</v>
      </c>
      <c r="D86" s="25">
        <v>7.0643983111962303</v>
      </c>
      <c r="E86" s="25">
        <v>7.1307849095741602</v>
      </c>
    </row>
    <row r="87" spans="1:5" x14ac:dyDescent="0.25">
      <c r="A87" t="s">
        <v>107</v>
      </c>
      <c r="B87" s="2">
        <v>0.47741935483871001</v>
      </c>
      <c r="C87" s="2">
        <v>3.2808398950131198E-2</v>
      </c>
      <c r="D87" s="2">
        <v>3.0981580328982201E-2</v>
      </c>
      <c r="E87" s="2">
        <v>3.3401530785600902E-2</v>
      </c>
    </row>
    <row r="88" spans="1:5" x14ac:dyDescent="0.25">
      <c r="A88" t="s">
        <v>108</v>
      </c>
      <c r="B88" s="2">
        <v>0</v>
      </c>
      <c r="C88" s="30">
        <v>3.47101700798334E-3</v>
      </c>
      <c r="D88" s="30">
        <v>2.9254026965237702E-3</v>
      </c>
      <c r="E88" s="30">
        <v>2.9296347156691801E-3</v>
      </c>
    </row>
    <row r="89" spans="1:5" x14ac:dyDescent="0.25">
      <c r="A89" t="s">
        <v>231</v>
      </c>
      <c r="B89" s="2">
        <v>831.60752688171999</v>
      </c>
      <c r="C89" s="2">
        <v>516.66074136038105</v>
      </c>
      <c r="D89" s="2">
        <v>517.73322351904199</v>
      </c>
      <c r="E89" s="2">
        <v>532.13072795409903</v>
      </c>
    </row>
    <row r="90" spans="1:5" x14ac:dyDescent="0.25">
      <c r="A90" t="s">
        <v>110</v>
      </c>
      <c r="B90" s="2">
        <v>0</v>
      </c>
      <c r="C90" s="18"/>
      <c r="D90" s="18"/>
      <c r="E90" s="18"/>
    </row>
    <row r="91" spans="1:5" x14ac:dyDescent="0.25">
      <c r="A91" t="s">
        <v>232</v>
      </c>
      <c r="B91" s="2">
        <v>16.6666666666667</v>
      </c>
      <c r="C91" s="18"/>
      <c r="D91" s="18"/>
      <c r="E91" s="18"/>
    </row>
    <row r="92" spans="1:5" x14ac:dyDescent="0.25">
      <c r="A92" t="s">
        <v>233</v>
      </c>
      <c r="B92" s="2">
        <v>24.2909090909091</v>
      </c>
      <c r="C92" s="2">
        <v>3.6447733580018502</v>
      </c>
      <c r="D92" s="2">
        <v>3.64732469935245</v>
      </c>
      <c r="E92" s="2">
        <v>3.7188256438109599</v>
      </c>
    </row>
    <row r="93" spans="1:5" x14ac:dyDescent="0.25">
      <c r="A93" t="s">
        <v>234</v>
      </c>
      <c r="B93" s="2">
        <v>99.075999999999993</v>
      </c>
      <c r="C93" s="2">
        <v>42.363926871910103</v>
      </c>
      <c r="D93" s="2">
        <v>42.363767179153797</v>
      </c>
      <c r="E93" s="2">
        <v>41.091785330666603</v>
      </c>
    </row>
    <row r="94" spans="1:5" x14ac:dyDescent="0.25">
      <c r="A94" t="s">
        <v>235</v>
      </c>
      <c r="B94" s="18"/>
      <c r="C94" s="25">
        <v>1.15225390984361</v>
      </c>
      <c r="D94" s="25">
        <v>1.1382252171913201</v>
      </c>
      <c r="E94" s="25">
        <v>1.35378803465079</v>
      </c>
    </row>
    <row r="95" spans="1:5" x14ac:dyDescent="0.25">
      <c r="A95" s="16" t="s">
        <v>236</v>
      </c>
      <c r="B95" s="18"/>
      <c r="C95" s="18"/>
      <c r="D95" s="18"/>
      <c r="E95" s="18"/>
    </row>
    <row r="96" spans="1:5" x14ac:dyDescent="0.25">
      <c r="A96" t="s">
        <v>237</v>
      </c>
      <c r="B96" s="2">
        <v>9.1076335877862604</v>
      </c>
      <c r="C96" s="30">
        <v>2.0711453139110301</v>
      </c>
      <c r="D96" s="30">
        <v>2.0647225105410301</v>
      </c>
      <c r="E96" s="30">
        <v>2.0374880410240701</v>
      </c>
    </row>
    <row r="97" spans="1:5" x14ac:dyDescent="0.25">
      <c r="A97" t="s">
        <v>117</v>
      </c>
      <c r="B97" s="30">
        <v>0.26225165562913899</v>
      </c>
      <c r="C97" s="25">
        <v>2.0103761348897499E-2</v>
      </c>
      <c r="D97" s="25">
        <v>2.0369216042716701E-2</v>
      </c>
      <c r="E97" s="25">
        <v>1.2230267595666601E-2</v>
      </c>
    </row>
    <row r="98" spans="1:5" x14ac:dyDescent="0.25">
      <c r="A98" t="s">
        <v>238</v>
      </c>
      <c r="B98" s="2">
        <v>0</v>
      </c>
      <c r="C98" s="2">
        <v>4.7729279526525598E-4</v>
      </c>
      <c r="D98" s="2">
        <v>4.9453004529216604E-4</v>
      </c>
      <c r="E98" s="2">
        <v>7.9083564728757796E-4</v>
      </c>
    </row>
    <row r="99" spans="1:5" x14ac:dyDescent="0.25">
      <c r="A99" s="16" t="s">
        <v>239</v>
      </c>
      <c r="B99" s="18"/>
      <c r="C99" s="18"/>
      <c r="D99" s="18"/>
      <c r="E99" s="18"/>
    </row>
    <row r="100" spans="1:5" x14ac:dyDescent="0.25">
      <c r="A100" t="s">
        <v>240</v>
      </c>
      <c r="B100" s="2">
        <v>0</v>
      </c>
      <c r="C100" s="25">
        <v>0.50117776775422196</v>
      </c>
      <c r="D100" s="25">
        <v>0.47315811718587802</v>
      </c>
      <c r="E100" s="25">
        <v>0.51166472377119798</v>
      </c>
    </row>
    <row r="101" spans="1:5" x14ac:dyDescent="0.25">
      <c r="A101" t="s">
        <v>241</v>
      </c>
      <c r="B101" s="2">
        <v>2025.1434210526299</v>
      </c>
      <c r="C101" s="2">
        <v>1054.1817103702699</v>
      </c>
      <c r="D101" s="2">
        <v>1054.1815624588201</v>
      </c>
      <c r="E101" s="2">
        <v>1065.57975130145</v>
      </c>
    </row>
    <row r="102" spans="1:5" x14ac:dyDescent="0.25">
      <c r="A102" t="s">
        <v>242</v>
      </c>
      <c r="B102" s="2">
        <v>137.32352941176501</v>
      </c>
      <c r="C102" s="2">
        <v>34.651755379388398</v>
      </c>
      <c r="D102" s="2">
        <v>34.653378259761602</v>
      </c>
      <c r="E102" s="2">
        <v>35.262221026700999</v>
      </c>
    </row>
    <row r="103" spans="1:5" x14ac:dyDescent="0.25">
      <c r="A103" t="s">
        <v>123</v>
      </c>
      <c r="B103" s="2">
        <v>0</v>
      </c>
      <c r="C103" s="30">
        <v>0.37338439444710397</v>
      </c>
      <c r="D103" s="30">
        <v>0.35101458171447097</v>
      </c>
      <c r="E103" s="30">
        <v>0.36523471863356999</v>
      </c>
    </row>
    <row r="104" spans="1:5" x14ac:dyDescent="0.25">
      <c r="A104" t="s">
        <v>124</v>
      </c>
      <c r="B104" s="2">
        <v>0</v>
      </c>
      <c r="C104" s="18"/>
      <c r="D104" s="18"/>
      <c r="E104" s="18"/>
    </row>
    <row r="105" spans="1:5" x14ac:dyDescent="0.25">
      <c r="A105" t="s">
        <v>125</v>
      </c>
      <c r="B105" s="2">
        <v>0</v>
      </c>
      <c r="C105" s="18"/>
      <c r="D105" s="18"/>
      <c r="E105" s="18"/>
    </row>
    <row r="106" spans="1:5" x14ac:dyDescent="0.25">
      <c r="A106" t="s">
        <v>243</v>
      </c>
      <c r="B106" s="2">
        <v>1145.3302325581401</v>
      </c>
      <c r="C106" s="2">
        <v>329.720018665422</v>
      </c>
      <c r="D106" s="2">
        <v>329.68821878499398</v>
      </c>
      <c r="E106" s="2">
        <v>308.60725046490001</v>
      </c>
    </row>
    <row r="107" spans="1:5" x14ac:dyDescent="0.25">
      <c r="A107" t="s">
        <v>127</v>
      </c>
      <c r="B107" s="2">
        <v>138.875</v>
      </c>
      <c r="C107" s="2">
        <v>3.8742071881606801</v>
      </c>
      <c r="D107" s="2">
        <v>3.9161507138400702</v>
      </c>
      <c r="E107" s="2">
        <v>14.3387040811239</v>
      </c>
    </row>
    <row r="108" spans="1:5" x14ac:dyDescent="0.25">
      <c r="A108" t="s">
        <v>128</v>
      </c>
      <c r="B108" s="2">
        <v>0</v>
      </c>
      <c r="C108" s="2">
        <v>1.58503724837534E-2</v>
      </c>
      <c r="D108" s="2">
        <v>1.5831639084351899E-2</v>
      </c>
      <c r="E108" s="2">
        <v>1.65263005256381E-2</v>
      </c>
    </row>
    <row r="109" spans="1:5" x14ac:dyDescent="0.25">
      <c r="A109" t="s">
        <v>129</v>
      </c>
      <c r="B109" s="2">
        <v>8</v>
      </c>
      <c r="C109" s="18"/>
      <c r="D109" s="18"/>
      <c r="E109" s="18"/>
    </row>
    <row r="110" spans="1:5" x14ac:dyDescent="0.25">
      <c r="A110" t="s">
        <v>130</v>
      </c>
      <c r="B110" s="2">
        <v>26.243902439024399</v>
      </c>
      <c r="C110" s="18"/>
      <c r="D110" s="18"/>
      <c r="E110" s="18"/>
    </row>
    <row r="111" spans="1:5" x14ac:dyDescent="0.25">
      <c r="A111" t="s">
        <v>131</v>
      </c>
      <c r="B111" s="2">
        <v>0</v>
      </c>
      <c r="C111" s="2">
        <v>0.26309768931594602</v>
      </c>
      <c r="D111" s="2">
        <v>0.256778994863264</v>
      </c>
      <c r="E111" s="2">
        <v>0.23729158158004601</v>
      </c>
    </row>
    <row r="112" spans="1:5" x14ac:dyDescent="0.25">
      <c r="A112" t="s">
        <v>244</v>
      </c>
      <c r="B112" s="2">
        <v>3.1901785714285702</v>
      </c>
      <c r="C112" s="2">
        <v>0.38060433193689303</v>
      </c>
      <c r="D112" s="2">
        <v>0.37723449609799498</v>
      </c>
      <c r="E112" s="2">
        <v>0.321024174718755</v>
      </c>
    </row>
    <row r="113" spans="1:5" x14ac:dyDescent="0.25">
      <c r="A113" t="s">
        <v>133</v>
      </c>
      <c r="B113" s="2">
        <v>25.883359253499201</v>
      </c>
      <c r="C113" s="2">
        <v>17.412858977169499</v>
      </c>
      <c r="D113" s="2">
        <v>17.339517198933699</v>
      </c>
      <c r="E113" s="2">
        <v>17.095196438787099</v>
      </c>
    </row>
    <row r="114" spans="1:5" x14ac:dyDescent="0.25">
      <c r="A114" t="s">
        <v>245</v>
      </c>
      <c r="B114" s="2">
        <v>52.046875</v>
      </c>
      <c r="C114" s="2">
        <v>7.40492636517659</v>
      </c>
      <c r="D114" s="2">
        <v>7.4049321381373998</v>
      </c>
      <c r="E114" s="2">
        <v>6.9880441825334403</v>
      </c>
    </row>
    <row r="115" spans="1:5" x14ac:dyDescent="0.25">
      <c r="A115" t="s">
        <v>246</v>
      </c>
      <c r="B115" s="2">
        <v>397.30714285714299</v>
      </c>
      <c r="C115" s="2">
        <v>58.377419681767499</v>
      </c>
      <c r="D115" s="2">
        <v>57.814573722774298</v>
      </c>
      <c r="E115" s="2">
        <v>54.501092188550899</v>
      </c>
    </row>
    <row r="116" spans="1:5" x14ac:dyDescent="0.25">
      <c r="A116" t="s">
        <v>247</v>
      </c>
      <c r="B116" s="2">
        <v>51.133480176211499</v>
      </c>
      <c r="C116" s="2">
        <v>1.8890692878143001</v>
      </c>
      <c r="D116" s="2">
        <v>1.8897921804379301</v>
      </c>
      <c r="E116" s="2">
        <v>2.0268018069793299</v>
      </c>
    </row>
    <row r="117" spans="1:5" x14ac:dyDescent="0.25">
      <c r="A117" s="16" t="s">
        <v>248</v>
      </c>
      <c r="B117" s="18"/>
      <c r="C117" s="18"/>
      <c r="D117" s="18"/>
      <c r="E117" s="18"/>
    </row>
    <row r="118" spans="1:5" x14ac:dyDescent="0.25">
      <c r="A118" t="s">
        <v>138</v>
      </c>
      <c r="B118" s="25">
        <v>0</v>
      </c>
      <c r="C118" s="18"/>
      <c r="D118" s="18"/>
      <c r="E118" s="18"/>
    </row>
    <row r="119" spans="1:5" x14ac:dyDescent="0.25">
      <c r="A119" t="s">
        <v>249</v>
      </c>
      <c r="B119" s="2">
        <v>24.9005952380952</v>
      </c>
      <c r="C119" s="2">
        <v>0.151506149367239</v>
      </c>
      <c r="D119" s="2">
        <v>0.15035323713382101</v>
      </c>
      <c r="E119" s="2">
        <v>0.96965872671033604</v>
      </c>
    </row>
    <row r="120" spans="1:5" x14ac:dyDescent="0.25">
      <c r="A120" t="s">
        <v>250</v>
      </c>
      <c r="B120" s="2">
        <v>1.7230769230769201</v>
      </c>
      <c r="C120" s="18"/>
      <c r="D120" s="18"/>
      <c r="E120" s="18"/>
    </row>
    <row r="121" spans="1:5" x14ac:dyDescent="0.25">
      <c r="A121" t="s">
        <v>141</v>
      </c>
      <c r="B121" s="30">
        <v>0</v>
      </c>
      <c r="C121" s="18"/>
      <c r="D121" s="18"/>
      <c r="E121" s="18"/>
    </row>
    <row r="122" spans="1:5" x14ac:dyDescent="0.25">
      <c r="A122" t="s">
        <v>251</v>
      </c>
      <c r="B122" s="2">
        <v>11771.685714285701</v>
      </c>
      <c r="C122" s="2">
        <v>6698.3106435643604</v>
      </c>
      <c r="D122" s="2">
        <v>6701.0060144860199</v>
      </c>
      <c r="E122" s="2">
        <v>6739.4196152536597</v>
      </c>
    </row>
    <row r="123" spans="1:5" x14ac:dyDescent="0.25">
      <c r="A123" t="s">
        <v>252</v>
      </c>
      <c r="B123" s="18"/>
      <c r="C123" s="2">
        <v>91.066599899849805</v>
      </c>
      <c r="D123" s="2">
        <v>91.086329760593003</v>
      </c>
      <c r="E123" s="2">
        <v>95.9439693904026</v>
      </c>
    </row>
    <row r="124" spans="1:5" x14ac:dyDescent="0.25">
      <c r="A124" t="s">
        <v>253</v>
      </c>
      <c r="B124" s="2">
        <v>0</v>
      </c>
      <c r="C124" s="18"/>
      <c r="D124" s="18"/>
      <c r="E124" s="18"/>
    </row>
    <row r="125" spans="1:5" x14ac:dyDescent="0.25">
      <c r="A125" t="s">
        <v>254</v>
      </c>
      <c r="B125" s="2">
        <v>30.015075376884401</v>
      </c>
      <c r="C125" s="2">
        <v>11.1942983292906</v>
      </c>
      <c r="D125" s="2">
        <v>11.194375115653299</v>
      </c>
      <c r="E125" s="2">
        <v>11.401780242147799</v>
      </c>
    </row>
    <row r="126" spans="1:5" x14ac:dyDescent="0.25">
      <c r="A126" t="s">
        <v>255</v>
      </c>
      <c r="B126" s="2">
        <v>707.15754475703295</v>
      </c>
      <c r="C126" s="2">
        <v>90.024867969030396</v>
      </c>
      <c r="D126" s="2">
        <v>89.891618662451805</v>
      </c>
      <c r="E126" s="2">
        <v>94.1232772969108</v>
      </c>
    </row>
    <row r="127" spans="1:5" x14ac:dyDescent="0.25">
      <c r="A127" t="s">
        <v>147</v>
      </c>
      <c r="B127" s="2">
        <v>2.85862068965517</v>
      </c>
      <c r="C127" s="2">
        <v>1.09193674463352</v>
      </c>
      <c r="D127" s="2">
        <v>1.0359015557951201</v>
      </c>
      <c r="E127" s="2">
        <v>1.04331240674854</v>
      </c>
    </row>
    <row r="128" spans="1:5" x14ac:dyDescent="0.25">
      <c r="A128" t="s">
        <v>256</v>
      </c>
      <c r="B128" s="2">
        <v>0</v>
      </c>
      <c r="C128" s="18"/>
      <c r="D128" s="18"/>
      <c r="E128" s="18"/>
    </row>
    <row r="129" spans="1:5" x14ac:dyDescent="0.25">
      <c r="A129" s="16" t="s">
        <v>149</v>
      </c>
      <c r="B129" s="18"/>
      <c r="C129" s="18"/>
      <c r="D129" s="18"/>
      <c r="E129" s="18"/>
    </row>
    <row r="130" spans="1:5" x14ac:dyDescent="0.25">
      <c r="A130" t="s">
        <v>257</v>
      </c>
      <c r="B130" s="2">
        <v>2764.50459770115</v>
      </c>
      <c r="C130" s="2">
        <v>738.84633133364105</v>
      </c>
      <c r="D130" s="2">
        <v>733.18248223350304</v>
      </c>
      <c r="E130" s="2">
        <v>720.83175799171795</v>
      </c>
    </row>
    <row r="131" spans="1:5" x14ac:dyDescent="0.25">
      <c r="A131" t="s">
        <v>258</v>
      </c>
      <c r="B131" s="2">
        <v>2947.9652173913</v>
      </c>
      <c r="C131" s="2">
        <v>1136.8743272727299</v>
      </c>
      <c r="D131" s="2">
        <v>1136.87358312727</v>
      </c>
      <c r="E131" s="2">
        <v>1421.74080223243</v>
      </c>
    </row>
    <row r="132" spans="1:5" x14ac:dyDescent="0.25">
      <c r="A132" t="s">
        <v>259</v>
      </c>
      <c r="B132" s="2">
        <v>2.5092307692307698</v>
      </c>
      <c r="C132" s="18"/>
      <c r="D132" s="18"/>
      <c r="E132" s="18"/>
    </row>
    <row r="133" spans="1:5" x14ac:dyDescent="0.25">
      <c r="A133" s="16" t="s">
        <v>260</v>
      </c>
      <c r="B133" s="18"/>
      <c r="C133" s="18"/>
      <c r="D133" s="18"/>
      <c r="E133" s="18"/>
    </row>
    <row r="134" spans="1:5" x14ac:dyDescent="0.25">
      <c r="A134" t="s">
        <v>261</v>
      </c>
      <c r="B134" s="2">
        <v>0.15444015444015399</v>
      </c>
      <c r="C134" s="18"/>
      <c r="D134" s="18"/>
      <c r="E134" s="18"/>
    </row>
    <row r="135" spans="1:5" x14ac:dyDescent="0.25">
      <c r="A135" t="s">
        <v>262</v>
      </c>
      <c r="B135" s="2">
        <v>123.173448275862</v>
      </c>
      <c r="C135" s="2">
        <v>82.784577723378206</v>
      </c>
      <c r="D135" s="2">
        <v>85.160241871522899</v>
      </c>
      <c r="E135" s="2">
        <v>82.868081860042594</v>
      </c>
    </row>
    <row r="136" spans="1:5" x14ac:dyDescent="0.25">
      <c r="A136" t="s">
        <v>156</v>
      </c>
      <c r="B136" s="2">
        <v>0.53076923076923099</v>
      </c>
      <c r="C136" s="25">
        <v>2.5466893039049199E-2</v>
      </c>
      <c r="D136" s="30">
        <v>2.32217793897764E-2</v>
      </c>
      <c r="E136" s="30">
        <v>2.44755532554333E-2</v>
      </c>
    </row>
    <row r="137" spans="1:5" x14ac:dyDescent="0.25">
      <c r="A137" t="s">
        <v>263</v>
      </c>
      <c r="B137" s="2">
        <v>14.3769230769231</v>
      </c>
      <c r="C137" s="2">
        <v>4.91114701130856</v>
      </c>
      <c r="D137" s="2">
        <v>1.06096974859056</v>
      </c>
      <c r="E137" s="2">
        <v>1.0639481982018399</v>
      </c>
    </row>
    <row r="138" spans="1:5" x14ac:dyDescent="0.25">
      <c r="A138" t="s">
        <v>264</v>
      </c>
      <c r="B138" s="2">
        <v>43.285714285714299</v>
      </c>
      <c r="C138" s="2">
        <v>5.6760895170789203</v>
      </c>
      <c r="D138" s="2">
        <v>5.6755721504375796</v>
      </c>
      <c r="E138" s="2">
        <v>5.7016397130708301</v>
      </c>
    </row>
    <row r="139" spans="1:5" x14ac:dyDescent="0.25">
      <c r="A139" t="s">
        <v>265</v>
      </c>
      <c r="B139" s="2">
        <v>22.638461538461499</v>
      </c>
      <c r="C139" s="2">
        <v>2.1574673656079799</v>
      </c>
      <c r="D139" s="2">
        <v>2.15753001336211</v>
      </c>
      <c r="E139" s="2">
        <v>2.2102352989128802</v>
      </c>
    </row>
    <row r="140" spans="1:5" x14ac:dyDescent="0.25">
      <c r="A140" s="16" t="s">
        <v>266</v>
      </c>
      <c r="B140" s="18"/>
      <c r="C140" s="18"/>
      <c r="D140" s="18"/>
      <c r="E140" s="18"/>
    </row>
    <row r="141" spans="1:5" x14ac:dyDescent="0.25">
      <c r="A141" t="s">
        <v>267</v>
      </c>
      <c r="B141" s="2">
        <v>0</v>
      </c>
      <c r="C141" s="54">
        <v>5.96471718141839E-2</v>
      </c>
      <c r="D141" s="25">
        <v>5.7407869585883203E-2</v>
      </c>
      <c r="E141" s="25">
        <v>5.8762017238851598E-2</v>
      </c>
    </row>
    <row r="142" spans="1:5" x14ac:dyDescent="0.25">
      <c r="A142" s="16" t="s">
        <v>268</v>
      </c>
      <c r="B142" s="18"/>
      <c r="C142" s="18"/>
      <c r="D142" s="18"/>
      <c r="E142" s="18"/>
    </row>
    <row r="143" spans="1:5" x14ac:dyDescent="0.25">
      <c r="A143" t="s">
        <v>269</v>
      </c>
      <c r="B143" s="2">
        <v>1351.16280276817</v>
      </c>
      <c r="C143" s="2">
        <v>605.405512762944</v>
      </c>
      <c r="D143" s="2">
        <v>608.78662948920305</v>
      </c>
      <c r="E143" s="2">
        <v>605.62983987155906</v>
      </c>
    </row>
    <row r="144" spans="1:5" x14ac:dyDescent="0.25">
      <c r="A144" t="s">
        <v>270</v>
      </c>
      <c r="B144" s="2">
        <v>790.876115896633</v>
      </c>
      <c r="C144" s="2">
        <v>417.951552210724</v>
      </c>
      <c r="D144" s="2">
        <v>415.68017611124498</v>
      </c>
      <c r="E144" s="2">
        <v>408.16840745534398</v>
      </c>
    </row>
    <row r="145" spans="1:5" x14ac:dyDescent="0.25">
      <c r="A145" t="s">
        <v>165</v>
      </c>
      <c r="B145" s="2">
        <v>20.903225806451601</v>
      </c>
      <c r="C145" s="30">
        <v>5.0063011972274696</v>
      </c>
      <c r="D145" s="30">
        <v>5.0114586969456996</v>
      </c>
      <c r="E145" s="30">
        <v>5.7857814691426697</v>
      </c>
    </row>
    <row r="146" spans="1:5" x14ac:dyDescent="0.25">
      <c r="A146" s="16" t="s">
        <v>271</v>
      </c>
      <c r="B146" s="18"/>
      <c r="C146" s="18"/>
      <c r="D146" s="18"/>
      <c r="E146" s="18"/>
    </row>
    <row r="147" spans="1:5" x14ac:dyDescent="0.25">
      <c r="A147" t="s">
        <v>167</v>
      </c>
      <c r="B147" s="2">
        <v>6.9292079207920798</v>
      </c>
      <c r="C147" s="2">
        <v>1.5190059194755601</v>
      </c>
      <c r="D147" s="2">
        <v>1.5031330654920401</v>
      </c>
      <c r="E147" s="2">
        <v>1.6366171730893599</v>
      </c>
    </row>
    <row r="148" spans="1:5" x14ac:dyDescent="0.25">
      <c r="A148" s="16" t="s">
        <v>168</v>
      </c>
      <c r="B148" s="18"/>
      <c r="C148" s="18"/>
      <c r="D148" s="18"/>
      <c r="E148" s="18"/>
    </row>
    <row r="149" spans="1:5" x14ac:dyDescent="0.25">
      <c r="A149" s="16" t="s">
        <v>272</v>
      </c>
      <c r="B149" s="18"/>
      <c r="C149" s="18"/>
      <c r="D149" s="18"/>
      <c r="E149" s="18"/>
    </row>
    <row r="150" spans="1:5" x14ac:dyDescent="0.25">
      <c r="A150" t="s">
        <v>273</v>
      </c>
      <c r="B150" s="2">
        <v>0</v>
      </c>
      <c r="C150" s="30">
        <v>0.125251092993029</v>
      </c>
      <c r="D150" s="30">
        <v>0.120215932850189</v>
      </c>
      <c r="E150" s="30">
        <v>0.12557398987398599</v>
      </c>
    </row>
    <row r="151" spans="1:5" x14ac:dyDescent="0.25">
      <c r="A151" t="s">
        <v>171</v>
      </c>
      <c r="B151" s="2">
        <v>4.75</v>
      </c>
      <c r="C151" s="2">
        <v>0.304210721572992</v>
      </c>
      <c r="D151" s="2">
        <v>0.296917103572998</v>
      </c>
      <c r="E151" s="2">
        <v>0.35971668842948601</v>
      </c>
    </row>
    <row r="152" spans="1:5" x14ac:dyDescent="0.25">
      <c r="A152" t="s">
        <v>274</v>
      </c>
      <c r="B152" s="30">
        <v>301.39681528662402</v>
      </c>
      <c r="C152" s="18"/>
      <c r="D152" s="18"/>
      <c r="E152" s="18"/>
    </row>
    <row r="153" spans="1:5" x14ac:dyDescent="0.25">
      <c r="A153" t="s">
        <v>275</v>
      </c>
      <c r="B153" s="30">
        <v>315.25606694560702</v>
      </c>
      <c r="C153" s="18"/>
      <c r="D153" s="18"/>
      <c r="E153" s="1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1"/>
  <sheetViews>
    <sheetView topLeftCell="A133" zoomScaleNormal="100" workbookViewId="0">
      <selection activeCell="A133" sqref="A133"/>
    </sheetView>
  </sheetViews>
  <sheetFormatPr defaultColWidth="8.7109375" defaultRowHeight="15" x14ac:dyDescent="0.25"/>
  <cols>
    <col min="1" max="1" width="34.140625" customWidth="1"/>
    <col min="2" max="3" width="16.5703125" customWidth="1"/>
    <col min="4" max="4" width="16.7109375" customWidth="1"/>
    <col min="5" max="5" width="16.42578125" customWidth="1"/>
    <col min="6" max="6" width="16.140625" customWidth="1"/>
    <col min="7" max="7" width="16.42578125" customWidth="1"/>
    <col min="8" max="8" width="16.28515625" customWidth="1"/>
    <col min="9" max="9" width="16.140625" customWidth="1"/>
    <col min="10" max="10" width="16.42578125" customWidth="1"/>
  </cols>
  <sheetData>
    <row r="1" spans="1:10" x14ac:dyDescent="0.25">
      <c r="A1" s="57" t="s">
        <v>308</v>
      </c>
      <c r="B1" s="57" t="s">
        <v>309</v>
      </c>
      <c r="C1" s="57" t="s">
        <v>310</v>
      </c>
      <c r="D1" s="57" t="s">
        <v>311</v>
      </c>
      <c r="E1" s="57" t="s">
        <v>312</v>
      </c>
      <c r="F1" s="57" t="s">
        <v>313</v>
      </c>
      <c r="G1" s="57" t="s">
        <v>314</v>
      </c>
      <c r="H1" s="57" t="s">
        <v>315</v>
      </c>
      <c r="I1" s="57" t="s">
        <v>316</v>
      </c>
      <c r="J1" s="57" t="s">
        <v>317</v>
      </c>
    </row>
    <row r="2" spans="1:10" x14ac:dyDescent="0.25">
      <c r="A2" s="7" t="s">
        <v>22</v>
      </c>
      <c r="B2" s="2">
        <v>50.538034656722999</v>
      </c>
      <c r="C2">
        <v>48.488146230014301</v>
      </c>
      <c r="D2">
        <v>49.589368699183701</v>
      </c>
      <c r="E2" s="2">
        <v>38.042081840794502</v>
      </c>
      <c r="F2">
        <v>61.985758121199503</v>
      </c>
      <c r="G2">
        <v>63.203431253818998</v>
      </c>
      <c r="H2">
        <v>63.232749780909302</v>
      </c>
      <c r="I2" s="2">
        <v>34.311056617265898</v>
      </c>
      <c r="J2" s="2">
        <v>27.2278501459814</v>
      </c>
    </row>
    <row r="3" spans="1:10" x14ac:dyDescent="0.25">
      <c r="A3" s="7" t="s">
        <v>23</v>
      </c>
      <c r="B3" s="2">
        <v>1935.49381717184</v>
      </c>
      <c r="C3">
        <v>3929.8888025514402</v>
      </c>
      <c r="D3">
        <v>4904.0531542257404</v>
      </c>
      <c r="E3" s="2">
        <v>2983.7177943708698</v>
      </c>
      <c r="F3">
        <v>3846.90331368749</v>
      </c>
      <c r="G3">
        <v>4784.9565424368402</v>
      </c>
      <c r="H3">
        <v>3872.3077019751099</v>
      </c>
      <c r="I3" s="2">
        <v>3292.5991732019802</v>
      </c>
      <c r="J3" s="2">
        <v>2393.8122679004</v>
      </c>
    </row>
    <row r="4" spans="1:10" x14ac:dyDescent="0.25">
      <c r="A4" s="16" t="s">
        <v>24</v>
      </c>
      <c r="B4" s="18"/>
      <c r="C4" s="16"/>
      <c r="D4" s="16"/>
      <c r="E4" s="18"/>
      <c r="F4" s="16"/>
      <c r="G4" s="16"/>
      <c r="H4" s="16"/>
      <c r="I4" s="18"/>
      <c r="J4" s="18"/>
    </row>
    <row r="5" spans="1:10" x14ac:dyDescent="0.25">
      <c r="A5" s="16" t="s">
        <v>174</v>
      </c>
      <c r="B5" s="18"/>
      <c r="C5" s="16"/>
      <c r="D5" s="16"/>
      <c r="E5" s="18"/>
      <c r="F5" s="16"/>
      <c r="G5" s="16"/>
      <c r="H5" s="16"/>
      <c r="I5" s="18"/>
      <c r="J5" s="18"/>
    </row>
    <row r="6" spans="1:10" x14ac:dyDescent="0.25">
      <c r="A6" t="s">
        <v>175</v>
      </c>
      <c r="B6" s="2">
        <v>453.78136882129297</v>
      </c>
      <c r="C6">
        <v>496.00248001070599</v>
      </c>
      <c r="D6">
        <v>498.74279900614403</v>
      </c>
      <c r="E6" s="2">
        <v>423.49929580145402</v>
      </c>
      <c r="F6">
        <v>490.86939762449703</v>
      </c>
      <c r="G6">
        <v>493.581171435469</v>
      </c>
      <c r="H6">
        <v>457.86458263146199</v>
      </c>
      <c r="I6" s="2">
        <v>441.25297836238502</v>
      </c>
      <c r="J6" s="2">
        <v>404.05543020265299</v>
      </c>
    </row>
    <row r="7" spans="1:10" x14ac:dyDescent="0.25">
      <c r="A7" s="16" t="s">
        <v>27</v>
      </c>
      <c r="B7" s="18"/>
      <c r="C7" s="16"/>
      <c r="D7" s="16"/>
      <c r="E7" s="18"/>
      <c r="F7" s="16"/>
      <c r="G7" s="16"/>
      <c r="H7" s="16"/>
      <c r="I7" s="18"/>
      <c r="J7" s="18"/>
    </row>
    <row r="8" spans="1:10" x14ac:dyDescent="0.25">
      <c r="A8" t="s">
        <v>176</v>
      </c>
      <c r="B8" s="2">
        <v>340.06646525679798</v>
      </c>
      <c r="C8">
        <v>459.24590089407502</v>
      </c>
      <c r="D8">
        <v>530.56852553417195</v>
      </c>
      <c r="E8" s="2">
        <v>363.85569025609902</v>
      </c>
      <c r="F8">
        <v>452.41654154539998</v>
      </c>
      <c r="G8">
        <v>523.307453746791</v>
      </c>
      <c r="H8">
        <v>443.82097635997002</v>
      </c>
      <c r="I8" s="2">
        <v>442.69242049559102</v>
      </c>
      <c r="J8" s="2">
        <v>357.36353857632798</v>
      </c>
    </row>
    <row r="9" spans="1:10" x14ac:dyDescent="0.25">
      <c r="A9" s="16" t="s">
        <v>177</v>
      </c>
      <c r="B9" s="18"/>
      <c r="C9" s="16"/>
      <c r="D9" s="16"/>
      <c r="E9" s="18"/>
      <c r="F9" s="16"/>
      <c r="G9" s="16"/>
      <c r="H9" s="16"/>
      <c r="I9" s="18"/>
      <c r="J9" s="18"/>
    </row>
    <row r="10" spans="1:10" x14ac:dyDescent="0.25">
      <c r="A10" t="s">
        <v>178</v>
      </c>
      <c r="B10" s="2">
        <v>2000.08</v>
      </c>
      <c r="C10">
        <v>3032.95585410473</v>
      </c>
      <c r="D10">
        <v>3248.7304939400901</v>
      </c>
      <c r="E10" s="2">
        <v>2393.1267893894401</v>
      </c>
      <c r="F10">
        <v>3033.0726972917901</v>
      </c>
      <c r="G10">
        <v>3248.8107305076701</v>
      </c>
      <c r="H10">
        <v>3021.8918263503901</v>
      </c>
      <c r="I10" s="2">
        <v>3043.60792417731</v>
      </c>
      <c r="J10" s="2">
        <v>2391.8378806516098</v>
      </c>
    </row>
    <row r="11" spans="1:10" x14ac:dyDescent="0.25">
      <c r="A11" t="s">
        <v>179</v>
      </c>
      <c r="B11" s="2">
        <v>3486.5189873417698</v>
      </c>
      <c r="C11">
        <v>8731.6940441270308</v>
      </c>
      <c r="D11">
        <v>9624.2243336309202</v>
      </c>
      <c r="E11" s="2">
        <v>5249.4456064277501</v>
      </c>
      <c r="F11">
        <v>8797.3077775960301</v>
      </c>
      <c r="G11">
        <v>9696.5453164389492</v>
      </c>
      <c r="H11">
        <v>8293.4928011097709</v>
      </c>
      <c r="I11" s="2">
        <v>7825.6068349789703</v>
      </c>
      <c r="J11" s="2">
        <v>5256.74632714975</v>
      </c>
    </row>
    <row r="12" spans="1:10" x14ac:dyDescent="0.25">
      <c r="A12" s="16" t="s">
        <v>180</v>
      </c>
      <c r="B12" s="18"/>
      <c r="C12" s="16"/>
      <c r="D12" s="16"/>
      <c r="E12" s="18"/>
      <c r="F12" s="16"/>
      <c r="G12" s="16"/>
      <c r="H12" s="16"/>
      <c r="I12" s="18"/>
      <c r="J12" s="18"/>
    </row>
    <row r="13" spans="1:10" x14ac:dyDescent="0.25">
      <c r="A13" t="s">
        <v>181</v>
      </c>
      <c r="B13" s="18"/>
      <c r="C13">
        <v>7714.188202409</v>
      </c>
      <c r="D13">
        <v>12579.8259673416</v>
      </c>
      <c r="E13" s="2">
        <v>6667.4733661854898</v>
      </c>
      <c r="F13">
        <v>7592.0597946036996</v>
      </c>
      <c r="G13">
        <v>12380.7100066983</v>
      </c>
      <c r="H13">
        <v>7593.5725664356396</v>
      </c>
      <c r="I13" s="2">
        <v>7658.6347480433296</v>
      </c>
      <c r="J13" s="2">
        <v>6617.9052346468798</v>
      </c>
    </row>
    <row r="14" spans="1:10" x14ac:dyDescent="0.25">
      <c r="A14" t="s">
        <v>34</v>
      </c>
      <c r="B14" s="2">
        <v>16.634615384615401</v>
      </c>
      <c r="C14">
        <v>22.637020003158401</v>
      </c>
      <c r="D14">
        <v>23.5148691372322</v>
      </c>
      <c r="E14" s="2">
        <v>18.3975962344932</v>
      </c>
      <c r="F14">
        <v>21.808640049035901</v>
      </c>
      <c r="G14">
        <v>22.654364678424098</v>
      </c>
      <c r="H14">
        <v>20.324689452028998</v>
      </c>
      <c r="I14" s="2">
        <v>21.369688437425399</v>
      </c>
      <c r="J14" s="2">
        <v>18.633344311328901</v>
      </c>
    </row>
    <row r="15" spans="1:10" x14ac:dyDescent="0.25">
      <c r="A15" s="16" t="s">
        <v>182</v>
      </c>
      <c r="B15" s="18"/>
      <c r="C15" s="16"/>
      <c r="D15" s="16"/>
      <c r="E15" s="18"/>
      <c r="F15" s="16"/>
      <c r="G15" s="16"/>
      <c r="H15" s="16"/>
      <c r="I15" s="18"/>
      <c r="J15" s="18"/>
    </row>
    <row r="16" spans="1:10" x14ac:dyDescent="0.25">
      <c r="A16" t="s">
        <v>183</v>
      </c>
      <c r="B16" s="2">
        <v>8988.6360000000004</v>
      </c>
      <c r="C16" s="16"/>
      <c r="D16" s="16"/>
      <c r="E16" s="18"/>
      <c r="F16" s="16"/>
      <c r="G16" s="16"/>
      <c r="H16" s="16"/>
      <c r="I16" s="18"/>
      <c r="J16" s="18"/>
    </row>
    <row r="17" spans="1:10" x14ac:dyDescent="0.25">
      <c r="A17" t="s">
        <v>184</v>
      </c>
      <c r="B17" s="2">
        <v>21.533999999999999</v>
      </c>
      <c r="C17" s="16"/>
      <c r="D17" s="16"/>
      <c r="E17" s="18"/>
      <c r="F17" s="16"/>
      <c r="G17" s="16"/>
      <c r="H17" s="16"/>
      <c r="I17" s="18"/>
      <c r="J17" s="18"/>
    </row>
    <row r="18" spans="1:10" x14ac:dyDescent="0.25">
      <c r="A18" s="16" t="s">
        <v>38</v>
      </c>
      <c r="B18" s="18"/>
      <c r="C18" s="16"/>
      <c r="D18" s="16"/>
      <c r="E18" s="18"/>
      <c r="F18" s="16"/>
      <c r="G18" s="16"/>
      <c r="H18" s="16"/>
      <c r="I18" s="18"/>
      <c r="J18" s="18"/>
    </row>
    <row r="19" spans="1:10" x14ac:dyDescent="0.25">
      <c r="A19" t="s">
        <v>185</v>
      </c>
      <c r="B19" s="2">
        <v>98.681333333333299</v>
      </c>
      <c r="C19">
        <v>110.997249348393</v>
      </c>
      <c r="D19">
        <v>113.560238053866</v>
      </c>
      <c r="E19" s="2">
        <v>101.874747176368</v>
      </c>
      <c r="F19">
        <v>109.738818601342</v>
      </c>
      <c r="G19">
        <v>112.272749293327</v>
      </c>
      <c r="H19">
        <v>161.04098668684301</v>
      </c>
      <c r="I19" s="2">
        <v>157.918752735466</v>
      </c>
      <c r="J19" s="2">
        <v>98.766966658964193</v>
      </c>
    </row>
    <row r="20" spans="1:10" x14ac:dyDescent="0.25">
      <c r="A20" s="16" t="s">
        <v>40</v>
      </c>
      <c r="B20" s="18"/>
      <c r="C20" s="16"/>
      <c r="D20" s="16"/>
      <c r="E20" s="18"/>
      <c r="F20" s="16"/>
      <c r="G20" s="16"/>
      <c r="H20" s="16"/>
      <c r="I20" s="18"/>
      <c r="J20" s="18"/>
    </row>
    <row r="21" spans="1:10" x14ac:dyDescent="0.25">
      <c r="A21" t="s">
        <v>186</v>
      </c>
      <c r="B21" s="2">
        <v>184.56946068875899</v>
      </c>
      <c r="C21">
        <v>253.92067046421801</v>
      </c>
      <c r="D21">
        <v>261.240777843253</v>
      </c>
      <c r="E21" s="2">
        <v>227.15448176520701</v>
      </c>
      <c r="F21">
        <v>251.131810026902</v>
      </c>
      <c r="G21">
        <v>258.37151899914898</v>
      </c>
      <c r="H21">
        <v>267.753023473746</v>
      </c>
      <c r="I21" s="2">
        <v>268.05285929436798</v>
      </c>
      <c r="J21" s="2">
        <v>225.007353485235</v>
      </c>
    </row>
    <row r="22" spans="1:10" x14ac:dyDescent="0.25">
      <c r="A22" s="16" t="s">
        <v>187</v>
      </c>
      <c r="B22" s="18"/>
      <c r="C22" s="16"/>
      <c r="D22" s="16"/>
      <c r="E22" s="18"/>
      <c r="F22" s="16"/>
      <c r="G22" s="16"/>
      <c r="H22" s="16"/>
      <c r="I22" s="18"/>
      <c r="J22" s="18"/>
    </row>
    <row r="23" spans="1:10" x14ac:dyDescent="0.25">
      <c r="A23" t="s">
        <v>43</v>
      </c>
      <c r="B23" s="2">
        <v>14.3494736842105</v>
      </c>
      <c r="C23" s="16"/>
      <c r="D23" s="16"/>
      <c r="E23" s="18"/>
      <c r="F23" s="16"/>
      <c r="G23" s="16"/>
      <c r="H23" s="16"/>
      <c r="I23" s="18"/>
      <c r="J23" s="18"/>
    </row>
    <row r="24" spans="1:10" x14ac:dyDescent="0.25">
      <c r="A24" t="s">
        <v>44</v>
      </c>
      <c r="B24" s="2">
        <v>12.413793103448301</v>
      </c>
      <c r="C24">
        <v>16.427267597030799</v>
      </c>
      <c r="D24">
        <v>18.861860498909699</v>
      </c>
      <c r="E24" s="2">
        <v>12.5257261913245</v>
      </c>
      <c r="F24">
        <v>15.8742596755559</v>
      </c>
      <c r="G24">
        <v>18.226898031268199</v>
      </c>
      <c r="H24">
        <v>15.929882923511</v>
      </c>
      <c r="I24" s="2">
        <v>16.107421093773699</v>
      </c>
      <c r="J24" s="2">
        <v>12.2389589649227</v>
      </c>
    </row>
    <row r="25" spans="1:10" x14ac:dyDescent="0.25">
      <c r="A25" s="16" t="s">
        <v>188</v>
      </c>
      <c r="B25" s="18"/>
      <c r="C25" s="16"/>
      <c r="D25" s="16"/>
      <c r="E25" s="18"/>
      <c r="F25" s="16"/>
      <c r="G25" s="16"/>
      <c r="H25" s="16"/>
      <c r="I25" s="18"/>
      <c r="J25" s="18"/>
    </row>
    <row r="26" spans="1:10" x14ac:dyDescent="0.25">
      <c r="A26" t="s">
        <v>189</v>
      </c>
      <c r="B26" s="2">
        <v>126.31229508196699</v>
      </c>
      <c r="C26">
        <v>188.92149314128301</v>
      </c>
      <c r="D26">
        <v>192.30432902254199</v>
      </c>
      <c r="E26" s="2">
        <v>148.35561107382401</v>
      </c>
      <c r="F26">
        <v>180.15102225936499</v>
      </c>
      <c r="G26">
        <v>183.37682465421301</v>
      </c>
      <c r="H26">
        <v>180.157723958128</v>
      </c>
      <c r="I26" s="2">
        <v>182.514717476709</v>
      </c>
      <c r="J26" s="2">
        <v>143.31730563499499</v>
      </c>
    </row>
    <row r="27" spans="1:10" x14ac:dyDescent="0.25">
      <c r="A27" t="s">
        <v>47</v>
      </c>
      <c r="B27" s="2">
        <v>2981.6795620438002</v>
      </c>
      <c r="C27">
        <v>5052.0957223001396</v>
      </c>
      <c r="D27">
        <v>5452.2605189340802</v>
      </c>
      <c r="E27" s="2">
        <v>4298.1370967741896</v>
      </c>
      <c r="F27">
        <v>5052.1689029932704</v>
      </c>
      <c r="G27">
        <v>5452.3377946611699</v>
      </c>
      <c r="H27">
        <v>5089.9336431469101</v>
      </c>
      <c r="I27" s="2">
        <v>5024.7472856835102</v>
      </c>
      <c r="J27" s="2">
        <v>4300.6326874464603</v>
      </c>
    </row>
    <row r="28" spans="1:10" x14ac:dyDescent="0.25">
      <c r="A28" t="s">
        <v>190</v>
      </c>
      <c r="B28" s="2">
        <v>28.4375</v>
      </c>
      <c r="C28">
        <v>51.970126797035597</v>
      </c>
      <c r="D28">
        <v>54.062146341009601</v>
      </c>
      <c r="E28" s="2">
        <v>34.382244060879302</v>
      </c>
      <c r="F28">
        <v>50.233851596693697</v>
      </c>
      <c r="G28">
        <v>52.255956751541802</v>
      </c>
      <c r="H28">
        <v>51.487403055454102</v>
      </c>
      <c r="I28" s="2">
        <v>77.955271269221797</v>
      </c>
      <c r="J28" s="2">
        <v>34.973020140045399</v>
      </c>
    </row>
    <row r="29" spans="1:10" x14ac:dyDescent="0.25">
      <c r="A29" t="s">
        <v>191</v>
      </c>
      <c r="B29" s="2">
        <v>32.01</v>
      </c>
      <c r="C29" s="16"/>
      <c r="D29" s="16"/>
      <c r="E29" s="18"/>
      <c r="F29" s="16"/>
      <c r="G29" s="16"/>
      <c r="H29" s="16"/>
      <c r="I29" s="18"/>
      <c r="J29" s="18"/>
    </row>
    <row r="30" spans="1:10" x14ac:dyDescent="0.25">
      <c r="A30" t="s">
        <v>192</v>
      </c>
      <c r="B30" s="2">
        <v>695.07941176470604</v>
      </c>
      <c r="C30">
        <v>910.77018161683304</v>
      </c>
      <c r="D30">
        <v>951.94404651162802</v>
      </c>
      <c r="E30" s="2">
        <v>736.50661572536001</v>
      </c>
      <c r="F30">
        <v>902.67525852327003</v>
      </c>
      <c r="G30">
        <v>943.48316880411198</v>
      </c>
      <c r="H30">
        <v>967.750750449934</v>
      </c>
      <c r="I30" s="2">
        <v>964.92252225403001</v>
      </c>
      <c r="J30" s="2">
        <v>727.82660645672502</v>
      </c>
    </row>
    <row r="31" spans="1:10" x14ac:dyDescent="0.25">
      <c r="A31" t="s">
        <v>51</v>
      </c>
      <c r="B31" s="2">
        <v>62.122698330752002</v>
      </c>
      <c r="C31">
        <v>64.148379786603996</v>
      </c>
      <c r="D31">
        <v>68.951078568546805</v>
      </c>
      <c r="E31" s="2">
        <v>69.404309123840093</v>
      </c>
      <c r="F31">
        <v>64.148381719700893</v>
      </c>
      <c r="G31">
        <v>68.951080501643801</v>
      </c>
      <c r="H31">
        <v>77.351358016086294</v>
      </c>
      <c r="I31" s="2">
        <v>59.321670336086498</v>
      </c>
      <c r="J31" s="2">
        <v>69.217801351966202</v>
      </c>
    </row>
    <row r="32" spans="1:10" x14ac:dyDescent="0.25">
      <c r="A32" t="s">
        <v>193</v>
      </c>
      <c r="B32" s="2">
        <v>202.92455089820399</v>
      </c>
      <c r="C32">
        <v>250.14028820504399</v>
      </c>
      <c r="D32">
        <v>262.48250419382299</v>
      </c>
      <c r="E32" s="2">
        <v>186.08891730605299</v>
      </c>
      <c r="F32">
        <v>263.64787156521697</v>
      </c>
      <c r="G32">
        <v>276.656567217391</v>
      </c>
      <c r="H32">
        <v>248.257284202899</v>
      </c>
      <c r="I32" s="2">
        <v>247.78480610096801</v>
      </c>
      <c r="J32" s="2">
        <v>195.49490786438801</v>
      </c>
    </row>
    <row r="33" spans="1:10" x14ac:dyDescent="0.25">
      <c r="A33" t="s">
        <v>194</v>
      </c>
      <c r="B33" s="2">
        <v>26.515013404825702</v>
      </c>
      <c r="C33" s="16"/>
      <c r="D33" s="16"/>
      <c r="E33" s="18"/>
      <c r="F33" s="16"/>
      <c r="G33" s="16"/>
      <c r="H33" s="16"/>
      <c r="I33" s="18"/>
      <c r="J33" s="18"/>
    </row>
    <row r="34" spans="1:10" x14ac:dyDescent="0.25">
      <c r="A34" t="s">
        <v>195</v>
      </c>
      <c r="B34" s="2">
        <v>535</v>
      </c>
      <c r="C34">
        <v>467.03292435556398</v>
      </c>
      <c r="D34">
        <v>471.71448650351698</v>
      </c>
      <c r="E34" s="2">
        <v>443.80949213626201</v>
      </c>
      <c r="F34">
        <v>484.90273848680903</v>
      </c>
      <c r="G34">
        <v>489.76357641946902</v>
      </c>
      <c r="H34">
        <v>489.765035434629</v>
      </c>
      <c r="I34" s="2">
        <v>474.72486178705901</v>
      </c>
      <c r="J34" s="2">
        <v>470.50886279401698</v>
      </c>
    </row>
    <row r="35" spans="1:10" x14ac:dyDescent="0.25">
      <c r="A35" t="s">
        <v>55</v>
      </c>
      <c r="B35" s="2">
        <v>550.20000000000005</v>
      </c>
      <c r="C35">
        <v>794.11799781074899</v>
      </c>
      <c r="D35">
        <v>829.26913523673898</v>
      </c>
      <c r="E35" s="2">
        <v>563.70353847762397</v>
      </c>
      <c r="F35">
        <v>788.89575641608405</v>
      </c>
      <c r="G35">
        <v>823.81458407216701</v>
      </c>
      <c r="H35">
        <v>924.76464736254195</v>
      </c>
      <c r="I35" s="2">
        <v>923.78508835475805</v>
      </c>
      <c r="J35" s="2">
        <v>559.38741000858704</v>
      </c>
    </row>
    <row r="36" spans="1:10" x14ac:dyDescent="0.25">
      <c r="A36" t="s">
        <v>196</v>
      </c>
      <c r="B36" s="2">
        <v>472.52713178294601</v>
      </c>
      <c r="C36" s="16"/>
      <c r="D36" s="16"/>
      <c r="E36" s="18"/>
      <c r="F36" s="16"/>
      <c r="G36" s="16"/>
      <c r="H36" s="16"/>
      <c r="I36" s="18"/>
      <c r="J36" s="18"/>
    </row>
    <row r="37" spans="1:10" x14ac:dyDescent="0.25">
      <c r="A37" t="s">
        <v>197</v>
      </c>
      <c r="B37" s="18"/>
      <c r="C37">
        <v>1247.3335519667401</v>
      </c>
      <c r="D37">
        <v>1274.12300362015</v>
      </c>
      <c r="E37" s="2">
        <v>926.85983263598303</v>
      </c>
      <c r="F37">
        <v>1298.0858628553401</v>
      </c>
      <c r="G37">
        <v>1318.45292865737</v>
      </c>
      <c r="H37">
        <v>1328.8826923937399</v>
      </c>
      <c r="I37" s="18"/>
      <c r="J37" s="2">
        <v>989.940827516779</v>
      </c>
    </row>
    <row r="38" spans="1:10" x14ac:dyDescent="0.25">
      <c r="A38" s="16" t="s">
        <v>58</v>
      </c>
      <c r="B38" s="18"/>
      <c r="C38" s="16"/>
      <c r="D38" s="16"/>
      <c r="E38" s="18"/>
      <c r="F38" s="16"/>
      <c r="G38" s="16"/>
      <c r="H38" s="16"/>
      <c r="I38" s="18"/>
      <c r="J38" s="18"/>
    </row>
    <row r="39" spans="1:10" x14ac:dyDescent="0.25">
      <c r="A39" t="s">
        <v>59</v>
      </c>
      <c r="B39" s="18"/>
      <c r="C39">
        <v>4939.3578500707199</v>
      </c>
      <c r="D39">
        <v>5161.1739745403102</v>
      </c>
      <c r="E39" s="2">
        <v>1374.58274398868</v>
      </c>
      <c r="F39">
        <v>4996.1248649875997</v>
      </c>
      <c r="G39">
        <v>5220.4905485203599</v>
      </c>
      <c r="H39">
        <v>4855.6570033449398</v>
      </c>
      <c r="I39" s="2">
        <v>4254.2141552759404</v>
      </c>
      <c r="J39" s="2">
        <v>1217.29523268304</v>
      </c>
    </row>
    <row r="40" spans="1:10" x14ac:dyDescent="0.25">
      <c r="A40" t="s">
        <v>198</v>
      </c>
      <c r="B40" s="2">
        <v>5555.0192307692296</v>
      </c>
      <c r="C40">
        <v>9881.90715667312</v>
      </c>
      <c r="D40">
        <v>12968.135396518401</v>
      </c>
      <c r="E40" s="2">
        <v>7365.5493230174097</v>
      </c>
      <c r="F40">
        <v>9881.9076507620903</v>
      </c>
      <c r="G40">
        <v>12968.1352118962</v>
      </c>
      <c r="H40">
        <v>10319.699262089</v>
      </c>
      <c r="I40" s="2">
        <v>10193.6235742112</v>
      </c>
      <c r="J40" s="2">
        <v>7346.0587281513399</v>
      </c>
    </row>
    <row r="41" spans="1:10" x14ac:dyDescent="0.25">
      <c r="A41" s="16" t="s">
        <v>61</v>
      </c>
      <c r="B41" s="18"/>
      <c r="C41" s="16"/>
      <c r="D41" s="16"/>
      <c r="E41" s="18"/>
      <c r="F41" s="16"/>
      <c r="G41" s="16"/>
      <c r="H41" s="16"/>
      <c r="I41" s="18"/>
      <c r="J41" s="18"/>
    </row>
    <row r="42" spans="1:10" x14ac:dyDescent="0.25">
      <c r="A42" t="s">
        <v>199</v>
      </c>
      <c r="B42" s="2">
        <v>75.208219178082203</v>
      </c>
      <c r="C42" s="16"/>
      <c r="D42" s="16"/>
      <c r="E42" s="18"/>
      <c r="F42" s="16"/>
      <c r="G42" s="16"/>
      <c r="H42" s="16"/>
      <c r="I42" s="18"/>
      <c r="J42" s="18"/>
    </row>
    <row r="43" spans="1:10" x14ac:dyDescent="0.25">
      <c r="A43" t="s">
        <v>200</v>
      </c>
      <c r="B43" s="2">
        <v>273.24</v>
      </c>
      <c r="C43">
        <v>346.28811188811198</v>
      </c>
      <c r="D43">
        <v>349.55151515151499</v>
      </c>
      <c r="E43" s="2">
        <v>279.99440559440598</v>
      </c>
      <c r="F43">
        <v>345.87791507577901</v>
      </c>
      <c r="G43">
        <v>349.13745430358802</v>
      </c>
      <c r="H43">
        <v>402.13496047669003</v>
      </c>
      <c r="I43" s="2">
        <v>411.63944682585498</v>
      </c>
      <c r="J43" s="2">
        <v>283.34121321722802</v>
      </c>
    </row>
    <row r="44" spans="1:10" x14ac:dyDescent="0.25">
      <c r="A44" t="s">
        <v>201</v>
      </c>
      <c r="B44" s="2">
        <v>55.201096892138899</v>
      </c>
      <c r="C44">
        <v>207.768092686052</v>
      </c>
      <c r="D44">
        <v>224.47126902778299</v>
      </c>
      <c r="E44" s="2">
        <v>55.833079907665798</v>
      </c>
      <c r="F44">
        <v>198.40309604392499</v>
      </c>
      <c r="G44">
        <v>214.35340860642401</v>
      </c>
      <c r="H44">
        <v>207.11272562414999</v>
      </c>
      <c r="I44" s="2">
        <v>203.53067132550001</v>
      </c>
      <c r="J44" s="2">
        <v>52.382380677566402</v>
      </c>
    </row>
    <row r="45" spans="1:10" x14ac:dyDescent="0.25">
      <c r="A45" t="s">
        <v>65</v>
      </c>
      <c r="B45" s="2">
        <v>71.133333333333297</v>
      </c>
      <c r="C45">
        <v>179.11897393544001</v>
      </c>
      <c r="D45">
        <v>185.08797581867901</v>
      </c>
      <c r="E45" s="2">
        <v>145.359727231108</v>
      </c>
      <c r="F45">
        <v>179.296113475829</v>
      </c>
      <c r="G45">
        <v>185.273229901093</v>
      </c>
      <c r="H45">
        <v>176.057583169677</v>
      </c>
      <c r="I45" s="2">
        <v>169.29811729691099</v>
      </c>
      <c r="J45" s="2">
        <v>139.88495435306899</v>
      </c>
    </row>
    <row r="46" spans="1:10" x14ac:dyDescent="0.25">
      <c r="A46" s="16" t="s">
        <v>202</v>
      </c>
      <c r="B46" s="18"/>
      <c r="C46" s="16"/>
      <c r="D46" s="16"/>
      <c r="E46" s="18"/>
      <c r="F46" s="16"/>
      <c r="G46" s="16"/>
      <c r="H46" s="16"/>
      <c r="I46" s="18"/>
      <c r="J46" s="18"/>
    </row>
    <row r="47" spans="1:10" x14ac:dyDescent="0.25">
      <c r="A47" t="s">
        <v>203</v>
      </c>
      <c r="B47" s="2">
        <v>3.0839416058394198</v>
      </c>
      <c r="C47" s="16"/>
      <c r="D47" s="16"/>
      <c r="E47" s="18"/>
      <c r="F47" s="16"/>
      <c r="G47" s="16"/>
      <c r="H47" s="16"/>
      <c r="I47" s="18"/>
      <c r="J47" s="18"/>
    </row>
    <row r="48" spans="1:10" x14ac:dyDescent="0.25">
      <c r="A48" t="s">
        <v>68</v>
      </c>
      <c r="B48" s="18"/>
      <c r="C48">
        <v>1050.1844621513901</v>
      </c>
      <c r="D48">
        <v>1119.63439575033</v>
      </c>
      <c r="E48" s="2">
        <v>572.09827357237702</v>
      </c>
      <c r="F48">
        <v>1070.6369773613301</v>
      </c>
      <c r="G48">
        <v>1141.43949143329</v>
      </c>
      <c r="H48">
        <v>1060.1811595772599</v>
      </c>
      <c r="I48" s="2">
        <v>1052.0255064053899</v>
      </c>
      <c r="J48" s="2">
        <v>578.752386006395</v>
      </c>
    </row>
    <row r="49" spans="1:10" x14ac:dyDescent="0.25">
      <c r="A49" t="s">
        <v>204</v>
      </c>
      <c r="B49" s="2">
        <v>3339.13</v>
      </c>
      <c r="C49">
        <v>5346.1800872669601</v>
      </c>
      <c r="D49">
        <v>5650.7358191193998</v>
      </c>
      <c r="E49" s="2">
        <v>4398.7723125743796</v>
      </c>
      <c r="F49">
        <v>5346.1819729381396</v>
      </c>
      <c r="G49">
        <v>5650.7368744504802</v>
      </c>
      <c r="H49">
        <v>5299.8097322491103</v>
      </c>
      <c r="I49" s="2">
        <v>5344.5916985703598</v>
      </c>
      <c r="J49" s="2">
        <v>4399.5909483791302</v>
      </c>
    </row>
    <row r="50" spans="1:10" x14ac:dyDescent="0.25">
      <c r="A50" t="s">
        <v>70</v>
      </c>
      <c r="B50" s="2">
        <v>2459.6815331010498</v>
      </c>
      <c r="C50">
        <v>5008.7210439886803</v>
      </c>
      <c r="D50">
        <v>6538.9890290346202</v>
      </c>
      <c r="E50" s="2">
        <v>3552.8582159952498</v>
      </c>
      <c r="F50">
        <v>5008.6950039521998</v>
      </c>
      <c r="G50">
        <v>6538.9541287070197</v>
      </c>
      <c r="H50">
        <v>4608.9625919643304</v>
      </c>
      <c r="I50" s="2">
        <v>4496.1595566348697</v>
      </c>
      <c r="J50" s="2">
        <v>3441.5434870223899</v>
      </c>
    </row>
    <row r="51" spans="1:10" x14ac:dyDescent="0.25">
      <c r="A51" t="s">
        <v>71</v>
      </c>
      <c r="B51" s="2">
        <v>1919.1666666666699</v>
      </c>
      <c r="C51">
        <v>2552.5542107394799</v>
      </c>
      <c r="D51">
        <v>2599.0813043355402</v>
      </c>
      <c r="E51" s="2">
        <v>2035.5049496557399</v>
      </c>
      <c r="F51">
        <v>2661.6375339174801</v>
      </c>
      <c r="G51">
        <v>2710.1532721561998</v>
      </c>
      <c r="H51">
        <v>2630.7427545185001</v>
      </c>
      <c r="I51" s="2">
        <v>2563.7181186792</v>
      </c>
      <c r="J51" s="2">
        <v>2068.41014719447</v>
      </c>
    </row>
    <row r="52" spans="1:10" x14ac:dyDescent="0.25">
      <c r="A52" s="16" t="s">
        <v>205</v>
      </c>
      <c r="B52" s="18"/>
      <c r="C52" s="16"/>
      <c r="D52" s="16"/>
      <c r="E52" s="18"/>
      <c r="F52" s="16"/>
      <c r="G52" s="16"/>
      <c r="H52" s="16"/>
      <c r="I52" s="18"/>
      <c r="J52" s="18"/>
    </row>
    <row r="53" spans="1:10" x14ac:dyDescent="0.25">
      <c r="A53" s="16" t="s">
        <v>206</v>
      </c>
      <c r="B53" s="18"/>
      <c r="C53" s="16"/>
      <c r="D53" s="16"/>
      <c r="E53" s="18"/>
      <c r="F53" s="16"/>
      <c r="G53" s="16"/>
      <c r="H53" s="16"/>
      <c r="I53" s="18"/>
      <c r="J53" s="18"/>
    </row>
    <row r="54" spans="1:10" x14ac:dyDescent="0.25">
      <c r="A54" t="s">
        <v>207</v>
      </c>
      <c r="B54" s="2">
        <v>2665.9677419354798</v>
      </c>
      <c r="C54">
        <v>5638.74007739631</v>
      </c>
      <c r="D54">
        <v>6624.8459515776904</v>
      </c>
      <c r="E54" s="2">
        <v>4778.7703413375702</v>
      </c>
      <c r="F54">
        <v>5631.5455027890503</v>
      </c>
      <c r="G54">
        <v>6616.7933930324698</v>
      </c>
      <c r="H54">
        <v>5602.67382109546</v>
      </c>
      <c r="I54" s="2">
        <v>5266.6153482325599</v>
      </c>
      <c r="J54" s="2">
        <v>4737.6757914005402</v>
      </c>
    </row>
    <row r="55" spans="1:10" x14ac:dyDescent="0.25">
      <c r="A55" t="s">
        <v>75</v>
      </c>
      <c r="B55" s="2">
        <v>59.620253164556999</v>
      </c>
      <c r="C55">
        <v>70.949505012141202</v>
      </c>
      <c r="D55">
        <v>69.990660606437999</v>
      </c>
      <c r="E55" s="2">
        <v>77.8793350351784</v>
      </c>
      <c r="F55">
        <v>69.106566390833507</v>
      </c>
      <c r="G55">
        <v>68.172628375086703</v>
      </c>
      <c r="H55">
        <v>66.919385442101699</v>
      </c>
      <c r="I55" s="2">
        <v>71.3579042626599</v>
      </c>
      <c r="J55" s="2">
        <v>80.844201297918602</v>
      </c>
    </row>
    <row r="56" spans="1:10" x14ac:dyDescent="0.25">
      <c r="A56" t="s">
        <v>208</v>
      </c>
      <c r="B56" s="2">
        <v>907.757281553398</v>
      </c>
      <c r="C56">
        <v>1422.28734741329</v>
      </c>
      <c r="D56">
        <v>1476.05599689983</v>
      </c>
      <c r="E56" s="2">
        <v>912.40554156171299</v>
      </c>
      <c r="F56">
        <v>1415.70387357763</v>
      </c>
      <c r="G56">
        <v>1469.2236421407899</v>
      </c>
      <c r="H56">
        <v>1893.37905660559</v>
      </c>
      <c r="I56" s="2">
        <v>1654.88743587265</v>
      </c>
      <c r="J56" s="2">
        <v>906.14090972824499</v>
      </c>
    </row>
    <row r="57" spans="1:10" x14ac:dyDescent="0.25">
      <c r="A57" t="s">
        <v>77</v>
      </c>
      <c r="B57" s="2">
        <v>132.17010309278399</v>
      </c>
      <c r="C57">
        <v>203.15114200655901</v>
      </c>
      <c r="D57">
        <v>210.64815838933001</v>
      </c>
      <c r="E57" s="2">
        <v>137.761101863346</v>
      </c>
      <c r="F57">
        <v>200.65933432469799</v>
      </c>
      <c r="G57">
        <v>208.06469520583099</v>
      </c>
      <c r="H57">
        <v>199.43133130082401</v>
      </c>
      <c r="I57" s="2">
        <v>199.83727293317901</v>
      </c>
      <c r="J57" s="2">
        <v>136.35108585995101</v>
      </c>
    </row>
    <row r="58" spans="1:10" x14ac:dyDescent="0.25">
      <c r="A58" s="16" t="s">
        <v>209</v>
      </c>
      <c r="B58" s="18"/>
      <c r="C58" s="16"/>
      <c r="D58" s="16"/>
      <c r="E58" s="18"/>
      <c r="F58" s="16"/>
      <c r="G58" s="16"/>
      <c r="H58" s="16"/>
      <c r="I58" s="18"/>
      <c r="J58" s="18"/>
    </row>
    <row r="59" spans="1:10" x14ac:dyDescent="0.25">
      <c r="A59" t="s">
        <v>210</v>
      </c>
      <c r="B59" s="2">
        <v>6</v>
      </c>
      <c r="C59" s="16"/>
      <c r="D59" s="16"/>
      <c r="E59" s="18"/>
      <c r="F59" s="16"/>
      <c r="G59" s="16"/>
      <c r="H59" s="16"/>
      <c r="I59" s="18"/>
      <c r="J59" s="18"/>
    </row>
    <row r="60" spans="1:10" x14ac:dyDescent="0.25">
      <c r="A60" s="16" t="s">
        <v>80</v>
      </c>
      <c r="B60" s="18"/>
      <c r="C60" s="16"/>
      <c r="D60" s="16"/>
      <c r="E60" s="18"/>
      <c r="F60" s="16"/>
      <c r="G60" s="16"/>
      <c r="H60" s="16"/>
      <c r="I60" s="18"/>
      <c r="J60" s="18"/>
    </row>
    <row r="61" spans="1:10" x14ac:dyDescent="0.25">
      <c r="A61" t="s">
        <v>211</v>
      </c>
      <c r="B61" s="2">
        <v>19.7446153846154</v>
      </c>
      <c r="C61">
        <v>16.346325498363601</v>
      </c>
      <c r="D61">
        <v>16.495090746801498</v>
      </c>
      <c r="E61" s="2">
        <v>10.5593573341267</v>
      </c>
      <c r="F61">
        <v>14.8506941534982</v>
      </c>
      <c r="G61">
        <v>14.9858433879859</v>
      </c>
      <c r="H61">
        <v>18.286040651808499</v>
      </c>
      <c r="I61" s="2">
        <v>22.822387467405399</v>
      </c>
      <c r="J61" s="2">
        <v>9.59256699651967</v>
      </c>
    </row>
    <row r="62" spans="1:10" x14ac:dyDescent="0.25">
      <c r="A62" t="s">
        <v>82</v>
      </c>
      <c r="B62" s="2">
        <v>136.29629629629599</v>
      </c>
      <c r="C62">
        <v>201.26257994445601</v>
      </c>
      <c r="D62">
        <v>213.14338489801699</v>
      </c>
      <c r="E62" s="2">
        <v>154.95840037789301</v>
      </c>
      <c r="F62">
        <v>201.361682978593</v>
      </c>
      <c r="G62">
        <v>213.24834155949199</v>
      </c>
      <c r="H62">
        <v>212.73577335398099</v>
      </c>
      <c r="I62" s="2">
        <v>212.097290370151</v>
      </c>
      <c r="J62" s="2">
        <v>198.79111401481299</v>
      </c>
    </row>
    <row r="63" spans="1:10" x14ac:dyDescent="0.25">
      <c r="A63" t="s">
        <v>83</v>
      </c>
      <c r="B63" s="2">
        <v>3963.9241379310301</v>
      </c>
      <c r="C63" s="16"/>
      <c r="D63" s="16"/>
      <c r="E63" s="2">
        <v>19804.5932437091</v>
      </c>
      <c r="F63" s="16"/>
      <c r="G63" s="16"/>
      <c r="H63">
        <v>23933.030650978399</v>
      </c>
      <c r="I63" s="2">
        <v>23951.036580823002</v>
      </c>
      <c r="J63" s="2">
        <v>19802.878374622898</v>
      </c>
    </row>
    <row r="64" spans="1:10" x14ac:dyDescent="0.25">
      <c r="A64" t="s">
        <v>212</v>
      </c>
      <c r="B64" s="2">
        <v>820.67961165048496</v>
      </c>
      <c r="C64">
        <v>1281.5846571096499</v>
      </c>
      <c r="D64">
        <v>1322.6617590081401</v>
      </c>
      <c r="E64" s="2">
        <v>1010.66059666796</v>
      </c>
      <c r="F64">
        <v>1275.9809322139099</v>
      </c>
      <c r="G64">
        <v>1316.8783862355599</v>
      </c>
      <c r="H64">
        <v>1103.6120324329199</v>
      </c>
      <c r="I64" s="2">
        <v>999.24836197553202</v>
      </c>
      <c r="J64" s="2">
        <v>1005.4032363291</v>
      </c>
    </row>
    <row r="65" spans="1:10" x14ac:dyDescent="0.25">
      <c r="A65" t="s">
        <v>213</v>
      </c>
      <c r="B65" s="2">
        <v>20.8344839293798</v>
      </c>
      <c r="C65">
        <v>27.895394423105</v>
      </c>
      <c r="D65">
        <v>28.3222193400474</v>
      </c>
      <c r="E65" s="2">
        <v>21.863061707865999</v>
      </c>
      <c r="F65">
        <v>27.8953892426902</v>
      </c>
      <c r="G65">
        <v>28.3222133797303</v>
      </c>
      <c r="H65">
        <v>24.507263859831198</v>
      </c>
      <c r="I65" s="2">
        <v>27.519555058545301</v>
      </c>
      <c r="J65" s="2">
        <v>21.037639612393701</v>
      </c>
    </row>
    <row r="66" spans="1:10" x14ac:dyDescent="0.25">
      <c r="A66" t="s">
        <v>214</v>
      </c>
      <c r="B66" s="2">
        <v>176.13890396093299</v>
      </c>
      <c r="C66">
        <v>199.228035720099</v>
      </c>
      <c r="D66">
        <v>203.665921593733</v>
      </c>
      <c r="E66" s="2">
        <v>181.75860721997401</v>
      </c>
      <c r="F66">
        <v>199.22770617176599</v>
      </c>
      <c r="G66">
        <v>203.665584809112</v>
      </c>
      <c r="H66">
        <v>207.986965247727</v>
      </c>
      <c r="I66" s="2">
        <v>207.16178976625201</v>
      </c>
      <c r="J66" s="2">
        <v>181.01746411987301</v>
      </c>
    </row>
    <row r="67" spans="1:10" x14ac:dyDescent="0.25">
      <c r="A67" t="s">
        <v>215</v>
      </c>
      <c r="B67" s="2">
        <v>305.95637583892602</v>
      </c>
      <c r="C67" s="16"/>
      <c r="D67" s="16"/>
      <c r="E67" s="18"/>
      <c r="F67" s="16"/>
      <c r="G67" s="16"/>
      <c r="H67" s="16"/>
      <c r="I67" s="18"/>
      <c r="J67" s="18"/>
    </row>
    <row r="68" spans="1:10" x14ac:dyDescent="0.25">
      <c r="A68" t="s">
        <v>216</v>
      </c>
      <c r="B68" s="2">
        <v>889.36507936507905</v>
      </c>
      <c r="C68" s="16"/>
      <c r="D68" s="16"/>
      <c r="E68" s="18"/>
      <c r="F68" s="16"/>
      <c r="G68" s="16"/>
      <c r="H68" s="16"/>
      <c r="I68" s="18"/>
      <c r="J68" s="18"/>
    </row>
    <row r="69" spans="1:10" x14ac:dyDescent="0.25">
      <c r="A69" t="s">
        <v>217</v>
      </c>
      <c r="B69" s="2">
        <v>5908.8285714285703</v>
      </c>
      <c r="C69">
        <v>7041.3158636235603</v>
      </c>
      <c r="D69">
        <v>7966.2045646660999</v>
      </c>
      <c r="E69" s="2">
        <v>5962.2400676246798</v>
      </c>
      <c r="F69">
        <v>7041.1191880412198</v>
      </c>
      <c r="G69">
        <v>7965.9801592641197</v>
      </c>
      <c r="H69">
        <v>7230.6136321884396</v>
      </c>
      <c r="I69" s="2">
        <v>7158.0874442232698</v>
      </c>
      <c r="J69" s="2">
        <v>5941.6745036434604</v>
      </c>
    </row>
    <row r="70" spans="1:10" x14ac:dyDescent="0.25">
      <c r="A70" t="s">
        <v>218</v>
      </c>
      <c r="B70" s="2">
        <v>1846.8705882352899</v>
      </c>
      <c r="C70">
        <v>3529.1352723013902</v>
      </c>
      <c r="D70">
        <v>3841.2961155572898</v>
      </c>
      <c r="E70" s="2">
        <v>2296.8495022447801</v>
      </c>
      <c r="F70">
        <v>3529.1345328908801</v>
      </c>
      <c r="G70">
        <v>3841.2953761467902</v>
      </c>
      <c r="H70">
        <v>3668.7418317392098</v>
      </c>
      <c r="I70" s="2">
        <v>3666.03570603056</v>
      </c>
      <c r="J70" s="2">
        <v>2294.1426662111999</v>
      </c>
    </row>
    <row r="71" spans="1:10" x14ac:dyDescent="0.25">
      <c r="A71" t="s">
        <v>219</v>
      </c>
      <c r="B71" s="2">
        <v>1943.9423875432501</v>
      </c>
      <c r="C71">
        <v>3931.8605673684001</v>
      </c>
      <c r="D71">
        <v>4437.6204294834597</v>
      </c>
      <c r="E71" s="2">
        <v>2902.2100283156601</v>
      </c>
      <c r="F71">
        <v>3936.1075279289498</v>
      </c>
      <c r="G71">
        <v>4442.4136715499099</v>
      </c>
      <c r="H71">
        <v>3846.1951558031001</v>
      </c>
      <c r="I71" s="2">
        <v>3826.1490096071502</v>
      </c>
      <c r="J71" s="2">
        <v>2900.8378852246401</v>
      </c>
    </row>
    <row r="72" spans="1:10" x14ac:dyDescent="0.25">
      <c r="A72" t="s">
        <v>220</v>
      </c>
      <c r="B72" s="2">
        <v>459.16666666666703</v>
      </c>
      <c r="C72">
        <v>916.07098638052003</v>
      </c>
      <c r="D72">
        <v>947.02434997936405</v>
      </c>
      <c r="E72" s="2">
        <v>431.75402393726802</v>
      </c>
      <c r="F72">
        <v>916.05540949688304</v>
      </c>
      <c r="G72">
        <v>947.00821601565599</v>
      </c>
      <c r="H72">
        <v>908.29111836563197</v>
      </c>
      <c r="I72" s="2">
        <v>908.29099966125398</v>
      </c>
      <c r="J72" s="2">
        <v>431.74709373829</v>
      </c>
    </row>
    <row r="73" spans="1:10" x14ac:dyDescent="0.25">
      <c r="A73" t="s">
        <v>221</v>
      </c>
      <c r="B73" s="2">
        <v>899.85831325301206</v>
      </c>
      <c r="C73">
        <v>2450.4411208332999</v>
      </c>
      <c r="D73">
        <v>3600.5155800980401</v>
      </c>
      <c r="E73" s="2">
        <v>2114.4487197031299</v>
      </c>
      <c r="F73">
        <v>2450.4412896142298</v>
      </c>
      <c r="G73">
        <v>3600.5159350731201</v>
      </c>
      <c r="H73">
        <v>2384.0104816427702</v>
      </c>
      <c r="I73" s="2">
        <v>2398.4498197012099</v>
      </c>
      <c r="J73" s="2">
        <v>2104.61010675446</v>
      </c>
    </row>
    <row r="74" spans="1:10" x14ac:dyDescent="0.25">
      <c r="A74" t="s">
        <v>222</v>
      </c>
      <c r="B74" s="2">
        <v>234.446153846154</v>
      </c>
      <c r="C74">
        <v>713.49182962764496</v>
      </c>
      <c r="D74">
        <v>743.60809000803602</v>
      </c>
      <c r="E74" s="2">
        <v>324.21912670774202</v>
      </c>
      <c r="F74">
        <v>713.49160779597401</v>
      </c>
      <c r="G74">
        <v>743.60768418132898</v>
      </c>
      <c r="H74">
        <v>713.38917331904599</v>
      </c>
      <c r="I74" s="2">
        <v>713.32938874449599</v>
      </c>
      <c r="J74" s="2">
        <v>324.15901848379298</v>
      </c>
    </row>
    <row r="75" spans="1:10" x14ac:dyDescent="0.25">
      <c r="A75" s="16" t="s">
        <v>95</v>
      </c>
      <c r="B75" s="18"/>
      <c r="C75" s="16"/>
      <c r="D75" s="16"/>
      <c r="E75" s="18"/>
      <c r="F75" s="16"/>
      <c r="G75" s="16"/>
      <c r="H75" s="16"/>
      <c r="I75" s="18"/>
      <c r="J75" s="18"/>
    </row>
    <row r="76" spans="1:10" x14ac:dyDescent="0.25">
      <c r="A76" t="s">
        <v>96</v>
      </c>
      <c r="B76" s="2">
        <v>46.891050583657602</v>
      </c>
      <c r="C76">
        <v>86.837844408427898</v>
      </c>
      <c r="D76">
        <v>86.907009724473298</v>
      </c>
      <c r="E76" s="2">
        <v>53.948541329011299</v>
      </c>
      <c r="F76">
        <v>85.656821134562506</v>
      </c>
      <c r="G76">
        <v>85.725053214608494</v>
      </c>
      <c r="H76">
        <v>85.979887951451801</v>
      </c>
      <c r="I76" s="2">
        <v>85.800119403188305</v>
      </c>
      <c r="J76" s="2">
        <v>53.1784010275057</v>
      </c>
    </row>
    <row r="77" spans="1:10" x14ac:dyDescent="0.25">
      <c r="A77" t="s">
        <v>223</v>
      </c>
      <c r="B77" s="2">
        <v>1048.88787185355</v>
      </c>
      <c r="C77">
        <v>1672.5653299132</v>
      </c>
      <c r="D77">
        <v>1728.67004099581</v>
      </c>
      <c r="E77" s="2">
        <v>1436.93104001099</v>
      </c>
      <c r="F77">
        <v>1672.8081726175501</v>
      </c>
      <c r="G77">
        <v>1728.9105934315101</v>
      </c>
      <c r="H77">
        <v>1690.8228534228101</v>
      </c>
      <c r="I77" s="2">
        <v>1684.6143950079299</v>
      </c>
      <c r="J77" s="2">
        <v>1431.215821345</v>
      </c>
    </row>
    <row r="78" spans="1:10" x14ac:dyDescent="0.25">
      <c r="A78" s="16" t="s">
        <v>224</v>
      </c>
      <c r="B78" s="18"/>
      <c r="C78" s="16"/>
      <c r="D78" s="16"/>
      <c r="E78" s="18"/>
      <c r="F78" s="16"/>
      <c r="G78" s="16"/>
      <c r="H78" s="16"/>
      <c r="I78" s="18"/>
      <c r="J78" s="18"/>
    </row>
    <row r="79" spans="1:10" x14ac:dyDescent="0.25">
      <c r="A79" t="s">
        <v>225</v>
      </c>
      <c r="B79" s="2">
        <v>20.681818181818201</v>
      </c>
      <c r="C79" s="16"/>
      <c r="D79" s="16"/>
      <c r="E79" s="18"/>
      <c r="F79" s="16"/>
      <c r="G79" s="16"/>
      <c r="H79" s="16"/>
      <c r="I79" s="18"/>
      <c r="J79" s="18"/>
    </row>
    <row r="80" spans="1:10" x14ac:dyDescent="0.25">
      <c r="A80" t="s">
        <v>226</v>
      </c>
      <c r="B80" s="18"/>
      <c r="C80">
        <v>400.34929356357901</v>
      </c>
      <c r="D80">
        <v>401.31167958181601</v>
      </c>
      <c r="E80" s="2">
        <v>374.60361067503902</v>
      </c>
      <c r="F80">
        <v>400.34903368516001</v>
      </c>
      <c r="G80">
        <v>401.31113360917197</v>
      </c>
      <c r="H80">
        <v>1458.60685891312</v>
      </c>
      <c r="I80" s="2">
        <v>1027.75422955721</v>
      </c>
      <c r="J80" s="2">
        <v>378.59444679384097</v>
      </c>
    </row>
    <row r="81" spans="1:10" x14ac:dyDescent="0.25">
      <c r="A81" s="16" t="s">
        <v>227</v>
      </c>
      <c r="B81" s="18"/>
      <c r="C81" s="16"/>
      <c r="D81" s="16"/>
      <c r="E81" s="18"/>
      <c r="F81" s="16"/>
      <c r="G81" s="16"/>
      <c r="H81" s="16"/>
      <c r="I81" s="18"/>
      <c r="J81" s="18"/>
    </row>
    <row r="82" spans="1:10" x14ac:dyDescent="0.25">
      <c r="A82" s="16" t="s">
        <v>102</v>
      </c>
      <c r="B82" s="18"/>
      <c r="C82" s="16"/>
      <c r="D82" s="16"/>
      <c r="E82" s="18"/>
      <c r="F82" s="16"/>
      <c r="G82" s="16"/>
      <c r="H82" s="16"/>
      <c r="I82" s="18"/>
      <c r="J82" s="18"/>
    </row>
    <row r="83" spans="1:10" x14ac:dyDescent="0.25">
      <c r="A83" t="s">
        <v>103</v>
      </c>
      <c r="B83" s="2">
        <v>192.30769230769201</v>
      </c>
      <c r="C83" s="16"/>
      <c r="D83" s="16"/>
      <c r="E83" s="18"/>
      <c r="F83" s="16"/>
      <c r="G83" s="16"/>
      <c r="H83" s="16"/>
      <c r="I83" s="18"/>
      <c r="J83" s="18"/>
    </row>
    <row r="84" spans="1:10" x14ac:dyDescent="0.25">
      <c r="A84" s="51" t="s">
        <v>228</v>
      </c>
      <c r="B84" s="2">
        <v>3174.4444444444398</v>
      </c>
      <c r="C84" s="16"/>
      <c r="D84" s="16"/>
      <c r="E84" s="18"/>
      <c r="F84" s="16"/>
      <c r="G84" s="16"/>
      <c r="H84" s="16"/>
      <c r="I84" s="18"/>
      <c r="J84" s="18"/>
    </row>
    <row r="85" spans="1:10" x14ac:dyDescent="0.25">
      <c r="A85" t="s">
        <v>229</v>
      </c>
      <c r="B85" s="18"/>
      <c r="C85">
        <v>603.15960695966101</v>
      </c>
      <c r="D85">
        <v>606.55792354939797</v>
      </c>
      <c r="E85" s="2">
        <v>554.36968067028204</v>
      </c>
      <c r="F85">
        <v>602.57661015500503</v>
      </c>
      <c r="G85">
        <v>605.97491575365905</v>
      </c>
      <c r="H85">
        <v>539.25719513513502</v>
      </c>
      <c r="I85" s="18"/>
      <c r="J85" s="2">
        <v>553.95451723314295</v>
      </c>
    </row>
    <row r="86" spans="1:10" x14ac:dyDescent="0.25">
      <c r="A86" t="s">
        <v>230</v>
      </c>
      <c r="B86" s="18"/>
      <c r="C86" s="16"/>
      <c r="D86" s="16"/>
      <c r="E86" s="2">
        <v>615.76931543033197</v>
      </c>
      <c r="F86" s="16"/>
      <c r="G86" s="16"/>
      <c r="H86">
        <v>643.83228255764402</v>
      </c>
      <c r="I86" s="2">
        <v>624.54054967214404</v>
      </c>
      <c r="J86" s="2">
        <v>594.45068698317505</v>
      </c>
    </row>
    <row r="87" spans="1:10" x14ac:dyDescent="0.25">
      <c r="A87" t="s">
        <v>107</v>
      </c>
      <c r="B87" s="2">
        <v>23.3935483870968</v>
      </c>
      <c r="C87">
        <v>41.041789698162702</v>
      </c>
      <c r="D87">
        <v>41.503822178477698</v>
      </c>
      <c r="E87" s="2">
        <v>26.7880577427822</v>
      </c>
      <c r="F87">
        <v>39.222064249509103</v>
      </c>
      <c r="G87">
        <v>39.663610552660202</v>
      </c>
      <c r="H87">
        <v>38.808762092822803</v>
      </c>
      <c r="I87" s="2">
        <v>40.371426215357801</v>
      </c>
      <c r="J87" s="2">
        <v>26.6302231451841</v>
      </c>
    </row>
    <row r="88" spans="1:10" x14ac:dyDescent="0.25">
      <c r="A88" t="s">
        <v>108</v>
      </c>
      <c r="B88" s="2">
        <v>42.087912087912102</v>
      </c>
      <c r="C88">
        <v>48.779926842249601</v>
      </c>
      <c r="D88">
        <v>49.497280520227299</v>
      </c>
      <c r="E88" s="2">
        <v>45.088763098227702</v>
      </c>
      <c r="F88">
        <v>43.737267274454503</v>
      </c>
      <c r="G88">
        <v>44.380463733463003</v>
      </c>
      <c r="H88">
        <v>42.633239421926497</v>
      </c>
      <c r="I88" s="2">
        <v>42.786726659505</v>
      </c>
      <c r="J88" s="2">
        <v>40.573193939663803</v>
      </c>
    </row>
    <row r="89" spans="1:10" x14ac:dyDescent="0.25">
      <c r="A89" t="s">
        <v>231</v>
      </c>
      <c r="B89" s="2">
        <v>1356.8333333333301</v>
      </c>
      <c r="C89">
        <v>1826.19856747007</v>
      </c>
      <c r="D89">
        <v>1910.32571757202</v>
      </c>
      <c r="E89" s="2">
        <v>1614.9856224185701</v>
      </c>
      <c r="F89">
        <v>1829.98946873359</v>
      </c>
      <c r="G89">
        <v>1914.2913733313101</v>
      </c>
      <c r="H89">
        <v>1836.9871202306699</v>
      </c>
      <c r="I89" s="2">
        <v>1808.1542212161301</v>
      </c>
      <c r="J89" s="2">
        <v>1590.8456962396299</v>
      </c>
    </row>
    <row r="90" spans="1:10" x14ac:dyDescent="0.25">
      <c r="A90" t="s">
        <v>110</v>
      </c>
      <c r="B90" s="2">
        <v>43.1111111111111</v>
      </c>
      <c r="C90" s="16"/>
      <c r="D90" s="16"/>
      <c r="E90" s="18"/>
      <c r="F90" s="16"/>
      <c r="G90" s="16"/>
      <c r="H90" s="16"/>
      <c r="I90" s="18"/>
      <c r="J90" s="18"/>
    </row>
    <row r="91" spans="1:10" x14ac:dyDescent="0.25">
      <c r="A91" t="s">
        <v>232</v>
      </c>
      <c r="B91" s="2">
        <v>221.42857142857099</v>
      </c>
      <c r="C91" s="16"/>
      <c r="D91" s="16"/>
      <c r="E91" s="18"/>
      <c r="F91" s="16"/>
      <c r="G91" s="16"/>
      <c r="H91" s="16"/>
      <c r="I91" s="18"/>
      <c r="J91" s="18"/>
    </row>
    <row r="92" spans="1:10" x14ac:dyDescent="0.25">
      <c r="A92" t="s">
        <v>233</v>
      </c>
      <c r="B92" s="2">
        <v>1190.25454545455</v>
      </c>
      <c r="C92">
        <v>1765.2155411655899</v>
      </c>
      <c r="D92">
        <v>1849.4412580943599</v>
      </c>
      <c r="E92" s="2">
        <v>1200.7955596669699</v>
      </c>
      <c r="F92">
        <v>1765.2128676116599</v>
      </c>
      <c r="G92">
        <v>1849.4386444356301</v>
      </c>
      <c r="H92">
        <v>1678.5767493062001</v>
      </c>
      <c r="I92" s="2">
        <v>1759.52866120721</v>
      </c>
      <c r="J92" s="2">
        <v>1196.8997418946699</v>
      </c>
    </row>
    <row r="93" spans="1:10" x14ac:dyDescent="0.25">
      <c r="A93" t="s">
        <v>234</v>
      </c>
      <c r="B93" s="2">
        <v>220.524</v>
      </c>
      <c r="C93">
        <v>599.891975129966</v>
      </c>
      <c r="D93">
        <v>632.18365385728703</v>
      </c>
      <c r="E93" s="2">
        <v>492.503907652051</v>
      </c>
      <c r="F93">
        <v>599.89040610246104</v>
      </c>
      <c r="G93">
        <v>632.18199791227903</v>
      </c>
      <c r="H93">
        <v>599.13813302860899</v>
      </c>
      <c r="I93" s="2">
        <v>576.19113607848396</v>
      </c>
      <c r="J93" s="2">
        <v>473.58148315297302</v>
      </c>
    </row>
    <row r="94" spans="1:10" x14ac:dyDescent="0.25">
      <c r="A94" t="s">
        <v>235</v>
      </c>
      <c r="B94" s="18"/>
      <c r="C94">
        <v>148.641674333027</v>
      </c>
      <c r="D94">
        <v>151.120055197792</v>
      </c>
      <c r="E94" s="2">
        <v>128.792548298068</v>
      </c>
      <c r="F94">
        <v>146.87639571044301</v>
      </c>
      <c r="G94">
        <v>149.32533745671901</v>
      </c>
      <c r="H94">
        <v>203.58487035924799</v>
      </c>
      <c r="I94" s="2">
        <v>242.10813176096801</v>
      </c>
      <c r="J94" s="2">
        <v>151.596942880347</v>
      </c>
    </row>
    <row r="95" spans="1:10" x14ac:dyDescent="0.25">
      <c r="A95" s="16" t="s">
        <v>236</v>
      </c>
      <c r="B95" s="18"/>
      <c r="C95" s="16"/>
      <c r="D95" s="16"/>
      <c r="E95" s="18"/>
      <c r="F95" s="16"/>
      <c r="G95" s="16"/>
      <c r="H95" s="16"/>
      <c r="I95" s="18"/>
      <c r="J95" s="18"/>
    </row>
    <row r="96" spans="1:10" x14ac:dyDescent="0.25">
      <c r="A96" t="s">
        <v>237</v>
      </c>
      <c r="B96" s="2">
        <v>142.68625954198501</v>
      </c>
      <c r="C96">
        <v>283.31339006750397</v>
      </c>
      <c r="D96">
        <v>294.99357727499302</v>
      </c>
      <c r="E96" s="2">
        <v>156.855211740371</v>
      </c>
      <c r="F96">
        <v>282.22750391987199</v>
      </c>
      <c r="G96">
        <v>293.86298659144802</v>
      </c>
      <c r="H96">
        <v>282.21601284241802</v>
      </c>
      <c r="I96" s="2">
        <v>290.00546823365102</v>
      </c>
      <c r="J96" s="2">
        <v>153.3419612454</v>
      </c>
    </row>
    <row r="97" spans="1:10" x14ac:dyDescent="0.25">
      <c r="A97" t="s">
        <v>117</v>
      </c>
      <c r="B97" s="2">
        <v>8.4794701986755001</v>
      </c>
      <c r="C97">
        <v>20.667438784600701</v>
      </c>
      <c r="D97">
        <v>24.615702909856001</v>
      </c>
      <c r="E97" s="2">
        <v>9.4421154353835703</v>
      </c>
      <c r="F97">
        <v>21.202821229373299</v>
      </c>
      <c r="G97">
        <v>25.253314963608702</v>
      </c>
      <c r="H97">
        <v>17.929720600164</v>
      </c>
      <c r="I97" s="2">
        <v>17.898813187173001</v>
      </c>
      <c r="J97" s="2">
        <v>9.6738710619854995</v>
      </c>
    </row>
    <row r="98" spans="1:10" x14ac:dyDescent="0.25">
      <c r="A98" t="s">
        <v>238</v>
      </c>
      <c r="B98" s="2">
        <v>12.3340961098398</v>
      </c>
      <c r="C98">
        <v>15.516266138462599</v>
      </c>
      <c r="D98">
        <v>15.5991170083288</v>
      </c>
      <c r="E98" s="2">
        <v>12.6716464214973</v>
      </c>
      <c r="F98">
        <v>15.7128676967806</v>
      </c>
      <c r="G98">
        <v>15.7967665740053</v>
      </c>
      <c r="H98" s="16"/>
      <c r="I98" s="18"/>
      <c r="J98" s="2">
        <v>12.2279141355147</v>
      </c>
    </row>
    <row r="99" spans="1:10" x14ac:dyDescent="0.25">
      <c r="A99" s="16" t="s">
        <v>239</v>
      </c>
      <c r="B99" s="18"/>
      <c r="C99" s="16"/>
      <c r="D99" s="16"/>
      <c r="E99" s="18"/>
      <c r="F99" s="16"/>
      <c r="G99" s="16"/>
      <c r="H99" s="16"/>
      <c r="I99" s="18"/>
      <c r="J99" s="18"/>
    </row>
    <row r="100" spans="1:10" x14ac:dyDescent="0.25">
      <c r="A100" t="s">
        <v>240</v>
      </c>
      <c r="B100" s="2">
        <v>18.542713567839201</v>
      </c>
      <c r="C100">
        <v>33.673036300167098</v>
      </c>
      <c r="D100">
        <v>35.4327671381442</v>
      </c>
      <c r="E100" s="2">
        <v>18.897413337282099</v>
      </c>
      <c r="F100">
        <v>31.8812013231368</v>
      </c>
      <c r="G100">
        <v>33.547221538024097</v>
      </c>
      <c r="H100">
        <v>26.543845216787499</v>
      </c>
      <c r="I100" s="2">
        <v>27.981721510644199</v>
      </c>
      <c r="J100" s="2">
        <v>18.8417729837488</v>
      </c>
    </row>
    <row r="101" spans="1:10" x14ac:dyDescent="0.25">
      <c r="A101" t="s">
        <v>241</v>
      </c>
      <c r="B101" s="2">
        <v>7180.0539473684203</v>
      </c>
      <c r="C101">
        <v>10515.5837396231</v>
      </c>
      <c r="D101">
        <v>12309.6409276585</v>
      </c>
      <c r="E101" s="2">
        <v>8191.7663723810801</v>
      </c>
      <c r="F101">
        <v>10515.5830474704</v>
      </c>
      <c r="G101">
        <v>12309.644456935799</v>
      </c>
      <c r="H101">
        <v>11212.451663526201</v>
      </c>
      <c r="I101" s="2">
        <v>11707.3965505384</v>
      </c>
      <c r="J101" s="2">
        <v>8176.6137284062897</v>
      </c>
    </row>
    <row r="102" spans="1:10" x14ac:dyDescent="0.25">
      <c r="A102" t="s">
        <v>242</v>
      </c>
      <c r="B102" s="2">
        <v>2609.1470588235302</v>
      </c>
      <c r="C102">
        <v>3467.22253680634</v>
      </c>
      <c r="D102">
        <v>3500.2293318233301</v>
      </c>
      <c r="E102" s="2">
        <v>2735.7332955832399</v>
      </c>
      <c r="F102">
        <v>3467.5196504169699</v>
      </c>
      <c r="G102">
        <v>3397.07171564281</v>
      </c>
      <c r="H102">
        <v>3533.3526562278798</v>
      </c>
      <c r="I102" s="2">
        <v>3643.15543358592</v>
      </c>
      <c r="J102" s="2">
        <v>2735.3581600928701</v>
      </c>
    </row>
    <row r="103" spans="1:10" x14ac:dyDescent="0.25">
      <c r="A103" t="s">
        <v>123</v>
      </c>
      <c r="B103" s="2">
        <v>58.461538461538503</v>
      </c>
      <c r="C103">
        <v>75.884012055257003</v>
      </c>
      <c r="D103">
        <v>77.733124481292606</v>
      </c>
      <c r="E103" s="2">
        <v>54.606891739675198</v>
      </c>
      <c r="F103">
        <v>70.823722965755493</v>
      </c>
      <c r="G103">
        <v>72.549589540621398</v>
      </c>
      <c r="H103">
        <v>70.819120654889204</v>
      </c>
      <c r="I103" s="2">
        <v>70.859380515760805</v>
      </c>
      <c r="J103" s="2">
        <v>50.989813125617403</v>
      </c>
    </row>
    <row r="104" spans="1:10" x14ac:dyDescent="0.25">
      <c r="A104" t="s">
        <v>124</v>
      </c>
      <c r="B104" s="2">
        <v>33.048780487804898</v>
      </c>
      <c r="C104" s="16"/>
      <c r="D104" s="16"/>
      <c r="E104" s="18"/>
      <c r="F104" s="16"/>
      <c r="G104" s="16"/>
      <c r="H104" s="16"/>
      <c r="I104" s="18"/>
      <c r="J104" s="18"/>
    </row>
    <row r="105" spans="1:10" x14ac:dyDescent="0.25">
      <c r="A105" t="s">
        <v>125</v>
      </c>
      <c r="B105" s="2">
        <v>116.643768400393</v>
      </c>
      <c r="C105" s="16"/>
      <c r="D105" s="16"/>
      <c r="E105" s="18"/>
      <c r="F105" s="16"/>
      <c r="G105" s="16"/>
      <c r="H105" s="16"/>
      <c r="I105" s="18"/>
      <c r="J105" s="18"/>
    </row>
    <row r="106" spans="1:10" x14ac:dyDescent="0.25">
      <c r="A106" t="s">
        <v>243</v>
      </c>
      <c r="B106" s="2">
        <v>7035.6</v>
      </c>
      <c r="C106">
        <v>10904.822678488101</v>
      </c>
      <c r="D106">
        <v>11532.298180121301</v>
      </c>
      <c r="E106" s="2">
        <v>7877.9328044797003</v>
      </c>
      <c r="F106">
        <v>10903.8067175582</v>
      </c>
      <c r="G106">
        <v>11531.2225394215</v>
      </c>
      <c r="H106">
        <v>11005.8809338839</v>
      </c>
      <c r="I106" s="2">
        <v>11026.9594160216</v>
      </c>
      <c r="J106" s="2">
        <v>7898.2777329979199</v>
      </c>
    </row>
    <row r="107" spans="1:10" x14ac:dyDescent="0.25">
      <c r="A107" t="s">
        <v>127</v>
      </c>
      <c r="B107" s="2">
        <v>3333</v>
      </c>
      <c r="C107">
        <v>2939.1860465116301</v>
      </c>
      <c r="D107">
        <v>3112.3884778012698</v>
      </c>
      <c r="E107" s="2">
        <v>2865.0475687103599</v>
      </c>
      <c r="F107">
        <v>2811.3360726835399</v>
      </c>
      <c r="G107">
        <v>2977.0164931170202</v>
      </c>
      <c r="H107">
        <v>2811.33599930027</v>
      </c>
      <c r="I107" s="2">
        <v>2818.5419132738798</v>
      </c>
      <c r="J107" s="2">
        <v>2747.1787263442002</v>
      </c>
    </row>
    <row r="108" spans="1:10" x14ac:dyDescent="0.25">
      <c r="A108" t="s">
        <v>128</v>
      </c>
      <c r="B108" s="2">
        <v>60.888516345347902</v>
      </c>
      <c r="C108">
        <v>74.591615152956095</v>
      </c>
      <c r="D108">
        <v>75.237077543544501</v>
      </c>
      <c r="E108" s="2">
        <v>64.7153096986668</v>
      </c>
      <c r="F108">
        <v>74.591664559357397</v>
      </c>
      <c r="G108">
        <v>75.237125095287894</v>
      </c>
      <c r="H108">
        <v>74.328944736492403</v>
      </c>
      <c r="I108" s="2">
        <v>71.964390731370997</v>
      </c>
      <c r="J108" s="2">
        <v>62.6564702677463</v>
      </c>
    </row>
    <row r="109" spans="1:10" x14ac:dyDescent="0.25">
      <c r="A109" t="s">
        <v>129</v>
      </c>
      <c r="B109" s="2">
        <v>192</v>
      </c>
      <c r="C109" s="16"/>
      <c r="D109" s="16"/>
      <c r="E109" s="18"/>
      <c r="F109" s="16"/>
      <c r="G109" s="16"/>
      <c r="H109" s="16"/>
      <c r="I109" s="18"/>
      <c r="J109" s="18"/>
    </row>
    <row r="110" spans="1:10" x14ac:dyDescent="0.25">
      <c r="A110" t="s">
        <v>130</v>
      </c>
      <c r="B110" s="2">
        <v>236.19512195121899</v>
      </c>
      <c r="C110" s="16"/>
      <c r="D110" s="16"/>
      <c r="E110" s="18"/>
      <c r="F110" s="16"/>
      <c r="G110" s="16"/>
      <c r="H110" s="16"/>
      <c r="I110" s="18"/>
      <c r="J110" s="18"/>
    </row>
    <row r="111" spans="1:10" x14ac:dyDescent="0.25">
      <c r="A111" t="s">
        <v>131</v>
      </c>
      <c r="B111" s="2">
        <v>146</v>
      </c>
      <c r="C111">
        <v>540.04804392587505</v>
      </c>
      <c r="D111">
        <v>576.058110272249</v>
      </c>
      <c r="E111" s="2">
        <v>150.04575611988099</v>
      </c>
      <c r="F111">
        <v>528.94535529166296</v>
      </c>
      <c r="G111">
        <v>564.21504066097305</v>
      </c>
      <c r="H111">
        <v>405.17388134148501</v>
      </c>
      <c r="I111" s="2">
        <v>797.54489286964997</v>
      </c>
      <c r="J111" s="2">
        <v>146.711869376734</v>
      </c>
    </row>
    <row r="112" spans="1:10" x14ac:dyDescent="0.25">
      <c r="A112" t="s">
        <v>244</v>
      </c>
      <c r="B112" s="2">
        <v>156.31874999999999</v>
      </c>
      <c r="C112">
        <v>200.17202959265501</v>
      </c>
      <c r="D112">
        <v>209.04091273732101</v>
      </c>
      <c r="E112" s="2">
        <v>154.891701577681</v>
      </c>
      <c r="F112">
        <v>198.48818964761401</v>
      </c>
      <c r="G112">
        <v>207.28246062641401</v>
      </c>
      <c r="H112">
        <v>203.17416470334899</v>
      </c>
      <c r="I112" s="2">
        <v>198.38792970648399</v>
      </c>
      <c r="J112" s="2">
        <v>153.50059537443701</v>
      </c>
    </row>
    <row r="113" spans="1:10" x14ac:dyDescent="0.25">
      <c r="A113" t="s">
        <v>133</v>
      </c>
      <c r="B113" s="2">
        <v>126.371695178849</v>
      </c>
      <c r="C113">
        <v>210.67270051047601</v>
      </c>
      <c r="D113">
        <v>253.81259590993099</v>
      </c>
      <c r="E113" s="2">
        <v>135.275750837744</v>
      </c>
      <c r="F113">
        <v>209.784451713056</v>
      </c>
      <c r="G113">
        <v>252.742472745085</v>
      </c>
      <c r="H113">
        <v>223.286087057088</v>
      </c>
      <c r="I113" s="2">
        <v>220.33127995617201</v>
      </c>
      <c r="J113" s="2">
        <v>132.928250205815</v>
      </c>
    </row>
    <row r="114" spans="1:10" x14ac:dyDescent="0.25">
      <c r="A114" t="s">
        <v>245</v>
      </c>
      <c r="B114" s="2">
        <v>294.93229166666703</v>
      </c>
      <c r="C114">
        <v>480.07063729962198</v>
      </c>
      <c r="D114">
        <v>499.04626612798103</v>
      </c>
      <c r="E114" s="2">
        <v>370.54372474911997</v>
      </c>
      <c r="F114">
        <v>480.074443433677</v>
      </c>
      <c r="G114">
        <v>499.050220645541</v>
      </c>
      <c r="H114">
        <v>513.52135353593303</v>
      </c>
      <c r="I114" s="2">
        <v>517.93417154575695</v>
      </c>
      <c r="J114" s="2">
        <v>370.97373929348299</v>
      </c>
    </row>
    <row r="115" spans="1:10" x14ac:dyDescent="0.25">
      <c r="A115" t="s">
        <v>246</v>
      </c>
      <c r="B115" s="2">
        <v>1494.63163265306</v>
      </c>
      <c r="C115">
        <v>2358.3176244045799</v>
      </c>
      <c r="D115">
        <v>2567.8372352285401</v>
      </c>
      <c r="E115" s="2">
        <v>1801.3570487483501</v>
      </c>
      <c r="F115">
        <v>2335.5936412020801</v>
      </c>
      <c r="G115">
        <v>2543.0944295050399</v>
      </c>
      <c r="H115">
        <v>2641.57029589481</v>
      </c>
      <c r="I115" s="2">
        <v>2589.46712463005</v>
      </c>
      <c r="J115" s="2">
        <v>1789.2578691331</v>
      </c>
    </row>
    <row r="116" spans="1:10" x14ac:dyDescent="0.25">
      <c r="A116" t="s">
        <v>247</v>
      </c>
      <c r="B116" s="2">
        <v>138.24977973568301</v>
      </c>
      <c r="C116">
        <v>218.5242880337</v>
      </c>
      <c r="D116">
        <v>220.893852297161</v>
      </c>
      <c r="E116" s="2">
        <v>195.57461933388899</v>
      </c>
      <c r="F116">
        <v>218.523565141077</v>
      </c>
      <c r="G116">
        <v>220.89312940453701</v>
      </c>
      <c r="H116">
        <v>304.08899267190299</v>
      </c>
      <c r="I116" s="2">
        <v>303.88105153337898</v>
      </c>
      <c r="J116" s="2">
        <v>195.39111226305701</v>
      </c>
    </row>
    <row r="117" spans="1:10" x14ac:dyDescent="0.25">
      <c r="A117" s="16" t="s">
        <v>248</v>
      </c>
      <c r="B117" s="18"/>
      <c r="C117" s="16"/>
      <c r="D117" s="16"/>
      <c r="E117" s="18"/>
      <c r="F117" s="16"/>
      <c r="G117" s="16"/>
      <c r="H117" s="16"/>
      <c r="I117" s="18"/>
      <c r="J117" s="18"/>
    </row>
    <row r="118" spans="1:10" x14ac:dyDescent="0.25">
      <c r="A118" t="s">
        <v>138</v>
      </c>
      <c r="B118" s="2">
        <v>8.9473684210526301</v>
      </c>
      <c r="C118" s="16"/>
      <c r="D118" s="16"/>
      <c r="E118" s="18"/>
      <c r="F118" s="16"/>
      <c r="G118" s="16"/>
      <c r="H118" s="16"/>
      <c r="I118" s="18"/>
      <c r="J118" s="18"/>
    </row>
    <row r="119" spans="1:10" x14ac:dyDescent="0.25">
      <c r="A119" t="s">
        <v>249</v>
      </c>
      <c r="B119" s="2">
        <v>2465.1589285714299</v>
      </c>
      <c r="C119">
        <v>3193.5707919909701</v>
      </c>
      <c r="D119">
        <v>3631.9030360644001</v>
      </c>
      <c r="E119" s="2">
        <v>2987.1932743152502</v>
      </c>
      <c r="F119">
        <v>3167.2226539578</v>
      </c>
      <c r="G119">
        <v>3601.9385297882</v>
      </c>
      <c r="H119">
        <v>3163.0224700425802</v>
      </c>
      <c r="I119" s="2">
        <v>3104.4453249477201</v>
      </c>
      <c r="J119" s="2">
        <v>2911.5145356305202</v>
      </c>
    </row>
    <row r="120" spans="1:10" x14ac:dyDescent="0.25">
      <c r="A120" t="s">
        <v>250</v>
      </c>
      <c r="B120" s="2">
        <v>84.4307692307693</v>
      </c>
      <c r="C120" s="16"/>
      <c r="D120" s="16"/>
      <c r="E120" s="18"/>
      <c r="F120" s="16"/>
      <c r="G120" s="16"/>
      <c r="H120" s="16"/>
      <c r="I120" s="18"/>
      <c r="J120" s="18"/>
    </row>
    <row r="121" spans="1:10" x14ac:dyDescent="0.25">
      <c r="A121" t="s">
        <v>141</v>
      </c>
      <c r="B121" s="2">
        <v>37.272727272727302</v>
      </c>
      <c r="C121" s="16"/>
      <c r="D121" s="16"/>
      <c r="E121" s="18"/>
      <c r="F121" s="16"/>
      <c r="G121" s="16"/>
      <c r="H121" s="16"/>
      <c r="I121" s="18"/>
      <c r="J121" s="18"/>
    </row>
    <row r="122" spans="1:10" x14ac:dyDescent="0.25">
      <c r="A122" t="s">
        <v>251</v>
      </c>
      <c r="B122" s="2">
        <v>10866.171428571401</v>
      </c>
      <c r="C122">
        <v>18909.7803217822</v>
      </c>
      <c r="D122">
        <v>21451.367574257401</v>
      </c>
      <c r="E122" s="2">
        <v>12940.3032178218</v>
      </c>
      <c r="F122">
        <v>18917.3900818117</v>
      </c>
      <c r="G122">
        <v>21460.000027996699</v>
      </c>
      <c r="H122" s="16"/>
      <c r="I122" s="2">
        <v>19357.057783640601</v>
      </c>
      <c r="J122" s="2">
        <v>12907.096619618</v>
      </c>
    </row>
    <row r="123" spans="1:10" x14ac:dyDescent="0.25">
      <c r="A123" t="s">
        <v>252</v>
      </c>
      <c r="B123" s="18"/>
      <c r="C123">
        <v>3864.9674511767698</v>
      </c>
      <c r="D123">
        <v>3920.90135202804</v>
      </c>
      <c r="E123" s="2">
        <v>3254.4516775162701</v>
      </c>
      <c r="F123">
        <v>3865.7402754682998</v>
      </c>
      <c r="G123">
        <v>3921.6853821496502</v>
      </c>
      <c r="H123">
        <v>3869.3662476209602</v>
      </c>
      <c r="I123" s="2">
        <v>3603.6354091958401</v>
      </c>
      <c r="J123" s="2">
        <v>3250.4155060510898</v>
      </c>
    </row>
    <row r="124" spans="1:10" x14ac:dyDescent="0.25">
      <c r="A124" t="s">
        <v>253</v>
      </c>
      <c r="B124" s="2">
        <v>4.81927710843373</v>
      </c>
      <c r="C124" s="16"/>
      <c r="D124" s="16"/>
      <c r="E124" s="18"/>
      <c r="F124" s="16"/>
      <c r="G124" s="16"/>
      <c r="H124" s="16"/>
      <c r="I124" s="18"/>
      <c r="J124" s="18"/>
    </row>
    <row r="125" spans="1:10" x14ac:dyDescent="0.25">
      <c r="A125" t="s">
        <v>254</v>
      </c>
      <c r="B125" s="2">
        <v>570.286432160804</v>
      </c>
      <c r="C125">
        <v>748.63072688125203</v>
      </c>
      <c r="D125">
        <v>773.980540186967</v>
      </c>
      <c r="E125" s="2">
        <v>627.65446567278104</v>
      </c>
      <c r="F125">
        <v>749.03209797731097</v>
      </c>
      <c r="G125">
        <v>774.38220479751499</v>
      </c>
      <c r="H125">
        <v>748.00955901088003</v>
      </c>
      <c r="I125" s="2">
        <v>747.80589538443996</v>
      </c>
      <c r="J125" s="2">
        <v>627.45152821806096</v>
      </c>
    </row>
    <row r="126" spans="1:10" x14ac:dyDescent="0.25">
      <c r="A126" t="s">
        <v>255</v>
      </c>
      <c r="B126" s="2">
        <v>937.39488491048598</v>
      </c>
      <c r="C126">
        <v>2467.2145310977799</v>
      </c>
      <c r="D126">
        <v>2828.2774444957199</v>
      </c>
      <c r="E126" s="2">
        <v>1559.3111316207801</v>
      </c>
      <c r="F126">
        <v>2463.3057906141898</v>
      </c>
      <c r="G126">
        <v>2823.7991563481601</v>
      </c>
      <c r="H126">
        <v>2513.1242314952901</v>
      </c>
      <c r="I126" s="2">
        <v>2525.4580270752999</v>
      </c>
      <c r="J126" s="2">
        <v>1552.60601306781</v>
      </c>
    </row>
    <row r="127" spans="1:10" x14ac:dyDescent="0.25">
      <c r="A127" t="s">
        <v>147</v>
      </c>
      <c r="B127" s="2">
        <v>140.07241379310301</v>
      </c>
      <c r="C127">
        <v>174.649930852023</v>
      </c>
      <c r="D127">
        <v>178.74589621790599</v>
      </c>
      <c r="E127" s="2">
        <v>146.523961277133</v>
      </c>
      <c r="F127">
        <v>165.69630912523499</v>
      </c>
      <c r="G127">
        <v>169.582287382267</v>
      </c>
      <c r="H127">
        <v>174.81911010841799</v>
      </c>
      <c r="I127" s="2">
        <v>175.858047272546</v>
      </c>
      <c r="J127" s="2">
        <v>139.838129117411</v>
      </c>
    </row>
    <row r="128" spans="1:10" x14ac:dyDescent="0.25">
      <c r="A128" t="s">
        <v>256</v>
      </c>
      <c r="B128" s="2">
        <v>15.547169811320799</v>
      </c>
      <c r="C128" s="16"/>
      <c r="D128" s="16"/>
      <c r="E128" s="18"/>
      <c r="F128" s="16"/>
      <c r="G128" s="16"/>
      <c r="H128" s="16"/>
      <c r="I128" s="18"/>
      <c r="J128" s="18"/>
    </row>
    <row r="129" spans="1:10" x14ac:dyDescent="0.25">
      <c r="A129" s="16" t="s">
        <v>149</v>
      </c>
      <c r="B129" s="18"/>
      <c r="C129" s="16"/>
      <c r="D129" s="16"/>
      <c r="E129" s="18"/>
      <c r="F129" s="16"/>
      <c r="G129" s="16"/>
      <c r="H129" s="16"/>
      <c r="I129" s="18"/>
      <c r="J129" s="18"/>
    </row>
    <row r="130" spans="1:10" x14ac:dyDescent="0.25">
      <c r="A130" t="s">
        <v>257</v>
      </c>
      <c r="B130" s="2">
        <v>3664.5758620689699</v>
      </c>
      <c r="C130">
        <v>7516.50438394093</v>
      </c>
      <c r="D130">
        <v>8455.8664051684409</v>
      </c>
      <c r="E130" s="2">
        <v>5735.3114905399198</v>
      </c>
      <c r="F130">
        <v>7522.1685553964999</v>
      </c>
      <c r="G130">
        <v>8461.5301372690192</v>
      </c>
      <c r="H130">
        <v>7641.8994559298599</v>
      </c>
      <c r="I130" s="2">
        <v>7921.1332262314399</v>
      </c>
      <c r="J130" s="2">
        <v>5753.2760217474097</v>
      </c>
    </row>
    <row r="131" spans="1:10" x14ac:dyDescent="0.25">
      <c r="A131" t="s">
        <v>258</v>
      </c>
      <c r="B131" s="2">
        <v>6561.6</v>
      </c>
      <c r="C131">
        <v>13544.3765818182</v>
      </c>
      <c r="D131">
        <v>17360.929309090901</v>
      </c>
      <c r="E131" s="2">
        <v>8416.2893090909092</v>
      </c>
      <c r="F131">
        <v>13570.1869718255</v>
      </c>
      <c r="G131">
        <v>17386.731258183001</v>
      </c>
      <c r="H131">
        <v>11792.0518149818</v>
      </c>
      <c r="I131" s="2">
        <v>14713.0949278062</v>
      </c>
      <c r="J131" s="2">
        <v>8130.9170643183397</v>
      </c>
    </row>
    <row r="132" spans="1:10" x14ac:dyDescent="0.25">
      <c r="A132" t="s">
        <v>259</v>
      </c>
      <c r="B132" s="2">
        <v>248.41384615384601</v>
      </c>
      <c r="C132" s="16"/>
      <c r="D132" s="16"/>
      <c r="E132" s="18"/>
      <c r="F132" s="16"/>
      <c r="G132" s="16"/>
      <c r="H132" s="16"/>
      <c r="I132" s="18"/>
      <c r="J132" s="18"/>
    </row>
    <row r="133" spans="1:10" x14ac:dyDescent="0.25">
      <c r="A133" s="16" t="s">
        <v>260</v>
      </c>
      <c r="B133" s="18"/>
      <c r="C133" s="16"/>
      <c r="D133" s="16"/>
      <c r="E133" s="18"/>
      <c r="F133" s="16"/>
      <c r="G133" s="16"/>
      <c r="H133" s="16"/>
      <c r="I133" s="18"/>
      <c r="J133" s="18"/>
    </row>
    <row r="134" spans="1:10" x14ac:dyDescent="0.25">
      <c r="A134" t="s">
        <v>261</v>
      </c>
      <c r="B134" s="2">
        <v>15.2895752895753</v>
      </c>
      <c r="C134" s="16"/>
      <c r="D134" s="16"/>
      <c r="E134" s="18"/>
      <c r="F134" s="16"/>
      <c r="G134" s="16"/>
      <c r="H134" s="16"/>
      <c r="I134" s="18"/>
      <c r="J134" s="18"/>
    </row>
    <row r="135" spans="1:10" x14ac:dyDescent="0.25">
      <c r="A135" t="s">
        <v>262</v>
      </c>
      <c r="B135" s="2">
        <v>436.70586206896502</v>
      </c>
      <c r="C135">
        <v>640.89805910124096</v>
      </c>
      <c r="D135">
        <v>667.68490994929198</v>
      </c>
      <c r="E135" s="2">
        <v>485.00699422976101</v>
      </c>
      <c r="F135">
        <v>659.28949895953997</v>
      </c>
      <c r="G135">
        <v>686.84494904330802</v>
      </c>
      <c r="H135">
        <v>656.04514924541604</v>
      </c>
      <c r="I135" s="2">
        <v>631.77160329107005</v>
      </c>
      <c r="J135" s="2">
        <v>480.28551306280701</v>
      </c>
    </row>
    <row r="136" spans="1:10" x14ac:dyDescent="0.25">
      <c r="A136" t="s">
        <v>156</v>
      </c>
      <c r="B136" s="2">
        <v>52.546153846153899</v>
      </c>
      <c r="C136">
        <v>151.82305316228599</v>
      </c>
      <c r="D136">
        <v>160.49727169617299</v>
      </c>
      <c r="E136" s="2">
        <v>76.046455651912495</v>
      </c>
      <c r="F136">
        <v>131.70314669209199</v>
      </c>
      <c r="G136">
        <v>139.22788108839001</v>
      </c>
      <c r="H136">
        <v>109.400349810303</v>
      </c>
      <c r="I136" s="2">
        <v>114.391853035482</v>
      </c>
      <c r="J136" s="2">
        <v>68.978004521337496</v>
      </c>
    </row>
    <row r="137" spans="1:10" x14ac:dyDescent="0.25">
      <c r="A137" t="s">
        <v>263</v>
      </c>
      <c r="B137" s="2">
        <v>1423.31538461538</v>
      </c>
      <c r="C137">
        <v>1726.99030694669</v>
      </c>
      <c r="D137">
        <v>1751.0516962843301</v>
      </c>
      <c r="E137" s="2">
        <v>1361.0016155088899</v>
      </c>
      <c r="F137">
        <v>1725.04460116319</v>
      </c>
      <c r="G137">
        <v>1749.0256561297599</v>
      </c>
      <c r="H137">
        <v>1868.2678445639301</v>
      </c>
      <c r="I137" s="2">
        <v>1875.3209159538001</v>
      </c>
      <c r="J137" s="2">
        <v>1365.41615743532</v>
      </c>
    </row>
    <row r="138" spans="1:10" x14ac:dyDescent="0.25">
      <c r="A138" t="s">
        <v>264</v>
      </c>
      <c r="B138" s="2">
        <v>437.66666666666703</v>
      </c>
      <c r="C138">
        <v>702.55594817432302</v>
      </c>
      <c r="D138">
        <v>714.40859835100105</v>
      </c>
      <c r="E138" s="2">
        <v>467.70435806831603</v>
      </c>
      <c r="F138">
        <v>702.56476155972905</v>
      </c>
      <c r="G138">
        <v>714.417599036262</v>
      </c>
      <c r="H138">
        <v>715.98969128022702</v>
      </c>
      <c r="I138" s="2">
        <v>715.96359446422105</v>
      </c>
      <c r="J138" s="2">
        <v>467.68438367943099</v>
      </c>
    </row>
    <row r="139" spans="1:10" x14ac:dyDescent="0.25">
      <c r="A139" t="s">
        <v>265</v>
      </c>
      <c r="B139" s="2">
        <v>228.9</v>
      </c>
      <c r="C139">
        <v>414.08949189707698</v>
      </c>
      <c r="D139">
        <v>431.42597731866903</v>
      </c>
      <c r="E139" s="2">
        <v>249.94106965429799</v>
      </c>
      <c r="F139">
        <v>414.08942924932302</v>
      </c>
      <c r="G139">
        <v>431.42591467091501</v>
      </c>
      <c r="H139" s="16"/>
      <c r="I139" s="2">
        <v>408.02469746571001</v>
      </c>
      <c r="J139" s="2">
        <v>261.44566114860299</v>
      </c>
    </row>
    <row r="140" spans="1:10" x14ac:dyDescent="0.25">
      <c r="A140" s="16" t="s">
        <v>266</v>
      </c>
      <c r="B140" s="18"/>
      <c r="C140" s="16"/>
      <c r="D140" s="16"/>
      <c r="E140" s="18"/>
      <c r="F140" s="16"/>
      <c r="G140" s="16"/>
      <c r="H140" s="16"/>
      <c r="I140" s="18"/>
      <c r="J140" s="18"/>
    </row>
    <row r="141" spans="1:10" x14ac:dyDescent="0.25">
      <c r="A141" t="s">
        <v>267</v>
      </c>
      <c r="B141" s="2">
        <v>9.3714285714285701</v>
      </c>
      <c r="C141">
        <v>9.8953222717368003</v>
      </c>
      <c r="D141">
        <v>10.1151142734522</v>
      </c>
      <c r="E141" s="2">
        <v>7.5526611802818797</v>
      </c>
      <c r="F141">
        <v>9.6220236407739499</v>
      </c>
      <c r="G141">
        <v>9.8357321447721997</v>
      </c>
      <c r="H141">
        <v>12.9915508200912</v>
      </c>
      <c r="I141" s="2">
        <v>13.265623651633099</v>
      </c>
      <c r="J141" s="2">
        <v>7.4990767389324997</v>
      </c>
    </row>
    <row r="142" spans="1:10" x14ac:dyDescent="0.25">
      <c r="A142" s="16" t="s">
        <v>268</v>
      </c>
      <c r="B142" s="18"/>
      <c r="C142" s="16"/>
      <c r="D142" s="16"/>
      <c r="E142" s="18"/>
      <c r="F142" s="16"/>
      <c r="G142" s="16"/>
      <c r="H142" s="16"/>
      <c r="I142" s="18"/>
      <c r="J142" s="18"/>
    </row>
    <row r="143" spans="1:10" x14ac:dyDescent="0.25">
      <c r="A143" t="s">
        <v>269</v>
      </c>
      <c r="B143" s="2">
        <v>1944.3562283737001</v>
      </c>
      <c r="C143">
        <v>3770.6315844012302</v>
      </c>
      <c r="D143">
        <v>5795.9467721322198</v>
      </c>
      <c r="E143" s="2">
        <v>2676.0528133743201</v>
      </c>
      <c r="F143">
        <v>3795.3727002686801</v>
      </c>
      <c r="G143">
        <v>5831.9997012662998</v>
      </c>
      <c r="H143">
        <v>3786.6421772178301</v>
      </c>
      <c r="I143" s="2">
        <v>3941.3656954814401</v>
      </c>
      <c r="J143" s="2">
        <v>2694.1560838182399</v>
      </c>
    </row>
    <row r="144" spans="1:10" x14ac:dyDescent="0.25">
      <c r="A144" t="s">
        <v>270</v>
      </c>
      <c r="B144" s="2">
        <v>856.78245888801905</v>
      </c>
      <c r="C144">
        <v>1998.3423486986501</v>
      </c>
      <c r="D144">
        <v>2517.3569300721201</v>
      </c>
      <c r="E144" s="2">
        <v>1338.7237378488601</v>
      </c>
      <c r="F144">
        <v>1989.1511391386</v>
      </c>
      <c r="G144">
        <v>2510.5924639785699</v>
      </c>
      <c r="H144">
        <v>2060.9878428818702</v>
      </c>
      <c r="I144" s="2">
        <v>2059.72808162517</v>
      </c>
      <c r="J144" s="2">
        <v>1338.96040422745</v>
      </c>
    </row>
    <row r="145" spans="1:10" x14ac:dyDescent="0.25">
      <c r="A145" t="s">
        <v>165</v>
      </c>
      <c r="B145" s="2">
        <v>501.677419354839</v>
      </c>
      <c r="C145">
        <v>829.936592203788</v>
      </c>
      <c r="D145">
        <v>901.31984093475205</v>
      </c>
      <c r="E145" s="2">
        <v>535.28557697536098</v>
      </c>
      <c r="F145">
        <v>830.811806925474</v>
      </c>
      <c r="G145">
        <v>902.27032287501504</v>
      </c>
      <c r="H145">
        <v>838.21425366506003</v>
      </c>
      <c r="I145" s="2">
        <v>828.93915061378198</v>
      </c>
      <c r="J145" s="2">
        <v>534.05103755745802</v>
      </c>
    </row>
    <row r="146" spans="1:10" x14ac:dyDescent="0.25">
      <c r="A146" s="16" t="s">
        <v>271</v>
      </c>
      <c r="B146" s="18"/>
      <c r="C146" s="16"/>
      <c r="D146" s="16"/>
      <c r="E146" s="18"/>
      <c r="F146" s="16"/>
      <c r="G146" s="16"/>
      <c r="H146" s="16"/>
      <c r="I146" s="18"/>
      <c r="J146" s="18"/>
    </row>
    <row r="147" spans="1:10" x14ac:dyDescent="0.25">
      <c r="A147" t="s">
        <v>167</v>
      </c>
      <c r="B147" s="2">
        <v>685.991584158416</v>
      </c>
      <c r="C147">
        <v>757.44581967614101</v>
      </c>
      <c r="D147">
        <v>836.06232571791998</v>
      </c>
      <c r="E147" s="2">
        <v>692.42943104544804</v>
      </c>
      <c r="F147">
        <v>749.452866740888</v>
      </c>
      <c r="G147">
        <v>827.23978769543498</v>
      </c>
      <c r="H147">
        <v>744.35568604482296</v>
      </c>
      <c r="I147" s="2">
        <v>743.04562444890701</v>
      </c>
      <c r="J147" s="2">
        <v>683.90591664527699</v>
      </c>
    </row>
    <row r="148" spans="1:10" x14ac:dyDescent="0.25">
      <c r="A148" s="16" t="s">
        <v>168</v>
      </c>
      <c r="B148" s="18"/>
      <c r="C148" s="16"/>
      <c r="D148" s="16"/>
      <c r="E148" s="18"/>
      <c r="F148" s="16"/>
      <c r="G148" s="16"/>
      <c r="H148" s="16"/>
      <c r="I148" s="18"/>
      <c r="J148" s="18"/>
    </row>
    <row r="149" spans="1:10" x14ac:dyDescent="0.25">
      <c r="A149" s="16" t="s">
        <v>272</v>
      </c>
      <c r="B149" s="18"/>
      <c r="C149" s="16"/>
      <c r="D149" s="16"/>
      <c r="E149" s="18"/>
      <c r="F149" s="16"/>
      <c r="G149" s="16"/>
      <c r="H149" s="16"/>
      <c r="I149" s="18"/>
      <c r="J149" s="18"/>
    </row>
    <row r="150" spans="1:10" x14ac:dyDescent="0.25">
      <c r="A150" t="s">
        <v>273</v>
      </c>
      <c r="B150" s="2">
        <v>132.53012048192801</v>
      </c>
      <c r="C150">
        <v>156.45508822836399</v>
      </c>
      <c r="D150">
        <v>157.758231940939</v>
      </c>
      <c r="E150" s="2">
        <v>91.588930636959702</v>
      </c>
      <c r="F150">
        <v>150.21089339599101</v>
      </c>
      <c r="G150">
        <v>151.456565881865</v>
      </c>
      <c r="H150">
        <v>134.975888587334</v>
      </c>
      <c r="I150" s="2">
        <v>140.62058160370299</v>
      </c>
      <c r="J150" s="2">
        <v>91.739282598877693</v>
      </c>
    </row>
    <row r="151" spans="1:10" x14ac:dyDescent="0.25">
      <c r="A151" t="s">
        <v>171</v>
      </c>
      <c r="B151" s="2">
        <v>114</v>
      </c>
      <c r="C151">
        <v>169.67065479502901</v>
      </c>
      <c r="D151">
        <v>172.086069374884</v>
      </c>
      <c r="E151" s="2">
        <v>133.71545167872401</v>
      </c>
      <c r="F151">
        <v>165.403230716606</v>
      </c>
      <c r="G151">
        <v>167.75796526487699</v>
      </c>
      <c r="H151">
        <v>165.907054614354</v>
      </c>
      <c r="I151" s="2">
        <v>167.038189218057</v>
      </c>
      <c r="J151" s="2">
        <v>131.22801357985401</v>
      </c>
    </row>
    <row r="152" spans="1:10" x14ac:dyDescent="0.25">
      <c r="A152" t="s">
        <v>274</v>
      </c>
      <c r="B152" s="2">
        <v>282.41071609412899</v>
      </c>
      <c r="C152" s="16"/>
      <c r="D152" s="16"/>
      <c r="E152" s="18"/>
      <c r="F152" s="16"/>
      <c r="G152" s="16"/>
      <c r="H152" s="16"/>
      <c r="I152" s="18"/>
      <c r="J152" s="18"/>
    </row>
    <row r="153" spans="1:10" x14ac:dyDescent="0.25">
      <c r="A153" t="s">
        <v>275</v>
      </c>
      <c r="B153" s="2">
        <v>724.04329611171795</v>
      </c>
      <c r="C153" s="16"/>
      <c r="D153" s="16"/>
      <c r="E153" s="18"/>
      <c r="F153" s="16"/>
      <c r="G153" s="16"/>
      <c r="H153" s="16"/>
      <c r="I153" s="18"/>
      <c r="J153" s="18"/>
    </row>
    <row r="154" spans="1:10" x14ac:dyDescent="0.25">
      <c r="B154" s="2"/>
      <c r="E154" s="2"/>
      <c r="I154" s="2"/>
      <c r="J154" s="2"/>
    </row>
    <row r="155" spans="1:10" x14ac:dyDescent="0.25">
      <c r="B155" s="2"/>
      <c r="E155" s="2"/>
      <c r="I155" s="2"/>
      <c r="J155" s="2"/>
    </row>
    <row r="156" spans="1:10" x14ac:dyDescent="0.25">
      <c r="A156" s="9"/>
    </row>
    <row r="157" spans="1:10" x14ac:dyDescent="0.25">
      <c r="A157" s="9"/>
    </row>
    <row r="160" spans="1:10" x14ac:dyDescent="0.25">
      <c r="E160" s="34"/>
      <c r="G160" s="34"/>
      <c r="H160" s="34"/>
    </row>
    <row r="161" spans="4:4" x14ac:dyDescent="0.25">
      <c r="D161" s="3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3"/>
  <sheetViews>
    <sheetView tabSelected="1" topLeftCell="A136" zoomScaleNormal="100" workbookViewId="0">
      <selection activeCell="B1" sqref="B1"/>
    </sheetView>
  </sheetViews>
  <sheetFormatPr defaultColWidth="8.7109375" defaultRowHeight="15" x14ac:dyDescent="0.25"/>
  <cols>
    <col min="1" max="1" width="34.42578125" customWidth="1"/>
    <col min="2" max="2" width="10.85546875" customWidth="1"/>
    <col min="3" max="3" width="11" style="2" customWidth="1"/>
    <col min="4" max="4" width="9.140625" style="2" customWidth="1"/>
  </cols>
  <sheetData>
    <row r="1" spans="1:4" x14ac:dyDescent="0.25">
      <c r="A1" t="s">
        <v>0</v>
      </c>
      <c r="B1" s="52" t="s">
        <v>290</v>
      </c>
      <c r="C1" s="52" t="s">
        <v>291</v>
      </c>
      <c r="D1" s="52" t="s">
        <v>292</v>
      </c>
    </row>
    <row r="2" spans="1:4" x14ac:dyDescent="0.25">
      <c r="A2" s="7" t="s">
        <v>22</v>
      </c>
      <c r="B2" s="55">
        <v>5.3548387096774199</v>
      </c>
      <c r="C2" s="55">
        <v>4.0010051282051302</v>
      </c>
      <c r="D2" s="55">
        <v>4.8205677419354798</v>
      </c>
    </row>
    <row r="3" spans="1:4" x14ac:dyDescent="0.25">
      <c r="A3" s="7" t="s">
        <v>23</v>
      </c>
      <c r="B3" s="55">
        <v>41</v>
      </c>
      <c r="C3" s="55">
        <v>43.548014999999999</v>
      </c>
      <c r="D3" s="55">
        <v>42.167051578947401</v>
      </c>
    </row>
    <row r="4" spans="1:4" x14ac:dyDescent="0.25">
      <c r="A4" t="s">
        <v>24</v>
      </c>
      <c r="B4" s="16"/>
      <c r="C4" s="2">
        <v>1.7323999999999999</v>
      </c>
      <c r="D4" s="25">
        <v>2.2974299999999999</v>
      </c>
    </row>
    <row r="5" spans="1:4" x14ac:dyDescent="0.25">
      <c r="A5" t="s">
        <v>174</v>
      </c>
      <c r="B5">
        <v>7</v>
      </c>
      <c r="C5" s="2">
        <v>7.3560999999999996</v>
      </c>
      <c r="D5" s="2">
        <v>8.4863300000000006</v>
      </c>
    </row>
    <row r="6" spans="1:4" x14ac:dyDescent="0.25">
      <c r="A6" t="s">
        <v>175</v>
      </c>
      <c r="B6">
        <v>12</v>
      </c>
      <c r="C6" s="2">
        <v>11.454499999999999</v>
      </c>
      <c r="D6" s="2">
        <v>11.018039999999999</v>
      </c>
    </row>
    <row r="7" spans="1:4" x14ac:dyDescent="0.25">
      <c r="A7" t="s">
        <v>27</v>
      </c>
      <c r="B7" s="23">
        <v>1</v>
      </c>
      <c r="C7" s="2">
        <v>0.76580000000000004</v>
      </c>
      <c r="D7" s="2">
        <v>0.58608000000000005</v>
      </c>
    </row>
    <row r="8" spans="1:4" x14ac:dyDescent="0.25">
      <c r="A8" t="s">
        <v>176</v>
      </c>
      <c r="B8">
        <v>43</v>
      </c>
      <c r="C8" s="2">
        <v>37.4758</v>
      </c>
      <c r="D8" s="30">
        <v>38.382539999999999</v>
      </c>
    </row>
    <row r="9" spans="1:4" x14ac:dyDescent="0.25">
      <c r="A9" t="s">
        <v>177</v>
      </c>
      <c r="B9" s="42">
        <v>49</v>
      </c>
      <c r="C9" s="2">
        <v>18.017600000000002</v>
      </c>
      <c r="D9" s="2">
        <v>25.406960000000002</v>
      </c>
    </row>
    <row r="10" spans="1:4" x14ac:dyDescent="0.25">
      <c r="A10" t="s">
        <v>178</v>
      </c>
      <c r="B10">
        <v>40</v>
      </c>
      <c r="C10" s="2">
        <v>41.2425</v>
      </c>
      <c r="D10" s="2">
        <v>39.411020000000001</v>
      </c>
    </row>
    <row r="11" spans="1:4" x14ac:dyDescent="0.25">
      <c r="A11" t="s">
        <v>179</v>
      </c>
      <c r="B11">
        <v>37</v>
      </c>
      <c r="C11" s="2">
        <v>40.420499999999997</v>
      </c>
      <c r="D11" s="2">
        <v>37.518560000000001</v>
      </c>
    </row>
    <row r="12" spans="1:4" x14ac:dyDescent="0.25">
      <c r="A12" t="s">
        <v>180</v>
      </c>
      <c r="B12" s="42">
        <v>26</v>
      </c>
      <c r="C12" s="2">
        <v>22.412400000000002</v>
      </c>
      <c r="D12" s="2">
        <v>24.28284</v>
      </c>
    </row>
    <row r="13" spans="1:4" x14ac:dyDescent="0.25">
      <c r="A13" t="s">
        <v>181</v>
      </c>
      <c r="B13" s="16"/>
      <c r="C13" s="2">
        <v>20.114999999999998</v>
      </c>
      <c r="D13" s="2">
        <v>16.967379999999999</v>
      </c>
    </row>
    <row r="14" spans="1:4" x14ac:dyDescent="0.25">
      <c r="A14" t="s">
        <v>34</v>
      </c>
      <c r="B14">
        <v>4</v>
      </c>
      <c r="C14" s="2">
        <v>4.8609999999999998</v>
      </c>
      <c r="D14" s="25">
        <v>4.1277799999999996</v>
      </c>
    </row>
    <row r="15" spans="1:4" x14ac:dyDescent="0.25">
      <c r="A15" t="s">
        <v>182</v>
      </c>
      <c r="B15" s="42">
        <v>44</v>
      </c>
      <c r="C15" s="2">
        <v>43.956400000000002</v>
      </c>
      <c r="D15" s="2">
        <v>43.826659999999997</v>
      </c>
    </row>
    <row r="16" spans="1:4" x14ac:dyDescent="0.25">
      <c r="A16" t="s">
        <v>183</v>
      </c>
      <c r="B16">
        <v>38</v>
      </c>
      <c r="C16" s="2">
        <v>46.370100000000001</v>
      </c>
      <c r="D16" s="30">
        <v>45.827640000000002</v>
      </c>
    </row>
    <row r="17" spans="1:4" x14ac:dyDescent="0.25">
      <c r="A17" t="s">
        <v>184</v>
      </c>
      <c r="B17">
        <v>3</v>
      </c>
      <c r="C17" s="2">
        <v>2.4430999999999998</v>
      </c>
      <c r="D17" s="2">
        <v>2.27115</v>
      </c>
    </row>
    <row r="18" spans="1:4" x14ac:dyDescent="0.25">
      <c r="A18" s="16" t="s">
        <v>38</v>
      </c>
      <c r="B18" s="16"/>
      <c r="C18" s="18"/>
      <c r="D18" s="18"/>
    </row>
    <row r="19" spans="1:4" x14ac:dyDescent="0.25">
      <c r="A19" t="s">
        <v>185</v>
      </c>
      <c r="B19">
        <v>23</v>
      </c>
      <c r="C19" s="2">
        <v>22.045500000000001</v>
      </c>
      <c r="D19" s="18"/>
    </row>
    <row r="20" spans="1:4" x14ac:dyDescent="0.25">
      <c r="A20" t="s">
        <v>40</v>
      </c>
      <c r="B20">
        <v>5</v>
      </c>
      <c r="C20" s="2">
        <v>4.6223999999999998</v>
      </c>
      <c r="D20" s="30">
        <v>4.92401</v>
      </c>
    </row>
    <row r="21" spans="1:4" x14ac:dyDescent="0.25">
      <c r="A21" t="s">
        <v>186</v>
      </c>
      <c r="B21">
        <v>12</v>
      </c>
      <c r="C21" s="2">
        <v>10.8803</v>
      </c>
      <c r="D21" s="18"/>
    </row>
    <row r="22" spans="1:4" x14ac:dyDescent="0.25">
      <c r="A22" t="s">
        <v>187</v>
      </c>
      <c r="B22">
        <v>30</v>
      </c>
      <c r="C22" s="2">
        <v>31.434699999999999</v>
      </c>
      <c r="D22" s="2">
        <v>30.44895</v>
      </c>
    </row>
    <row r="23" spans="1:4" x14ac:dyDescent="0.25">
      <c r="A23" t="s">
        <v>43</v>
      </c>
      <c r="B23">
        <v>1</v>
      </c>
      <c r="C23" s="2">
        <v>1.0419</v>
      </c>
      <c r="D23" s="2">
        <v>0.93005000000000004</v>
      </c>
    </row>
    <row r="24" spans="1:4" x14ac:dyDescent="0.25">
      <c r="A24" t="s">
        <v>44</v>
      </c>
      <c r="B24">
        <v>1</v>
      </c>
      <c r="C24" s="2">
        <v>0.84019999999999995</v>
      </c>
      <c r="D24" s="2">
        <v>0.84694000000000003</v>
      </c>
    </row>
    <row r="25" spans="1:4" x14ac:dyDescent="0.25">
      <c r="A25" t="s">
        <v>188</v>
      </c>
      <c r="B25" s="16"/>
      <c r="C25" s="2">
        <v>1.2768999999999999</v>
      </c>
      <c r="D25" s="2">
        <v>0.96096000000000004</v>
      </c>
    </row>
    <row r="26" spans="1:4" x14ac:dyDescent="0.25">
      <c r="A26" t="s">
        <v>189</v>
      </c>
      <c r="B26">
        <v>3</v>
      </c>
      <c r="C26" s="2">
        <v>3.5049999999999999</v>
      </c>
      <c r="D26" s="30">
        <v>3.1568299999999998</v>
      </c>
    </row>
    <row r="27" spans="1:4" x14ac:dyDescent="0.25">
      <c r="A27" t="s">
        <v>47</v>
      </c>
      <c r="B27">
        <v>99</v>
      </c>
      <c r="C27" s="2">
        <v>88.007499999999993</v>
      </c>
      <c r="D27" s="2">
        <v>97.092780000000005</v>
      </c>
    </row>
    <row r="28" spans="1:4" x14ac:dyDescent="0.25">
      <c r="A28" t="s">
        <v>190</v>
      </c>
      <c r="B28">
        <v>2</v>
      </c>
      <c r="C28" s="2">
        <v>1.4114</v>
      </c>
      <c r="D28" s="2">
        <v>1.39453</v>
      </c>
    </row>
    <row r="29" spans="1:4" x14ac:dyDescent="0.25">
      <c r="A29" t="s">
        <v>191</v>
      </c>
      <c r="B29" s="42">
        <v>1</v>
      </c>
      <c r="C29" s="2">
        <v>0.62270000000000003</v>
      </c>
      <c r="D29" s="18"/>
    </row>
    <row r="30" spans="1:4" x14ac:dyDescent="0.25">
      <c r="A30" t="s">
        <v>192</v>
      </c>
      <c r="B30">
        <v>23</v>
      </c>
      <c r="C30" s="2">
        <v>24.229600000000001</v>
      </c>
      <c r="D30" s="2">
        <v>23.758659999999999</v>
      </c>
    </row>
    <row r="31" spans="1:4" x14ac:dyDescent="0.25">
      <c r="A31" t="s">
        <v>281</v>
      </c>
      <c r="B31">
        <v>2</v>
      </c>
      <c r="C31" s="2">
        <v>3.0459999999999998</v>
      </c>
      <c r="D31" s="2">
        <v>2.89561</v>
      </c>
    </row>
    <row r="32" spans="1:4" x14ac:dyDescent="0.25">
      <c r="A32" t="s">
        <v>193</v>
      </c>
      <c r="B32">
        <v>15</v>
      </c>
      <c r="C32" s="2">
        <v>14.5609</v>
      </c>
      <c r="D32" s="2">
        <v>15.660539999999999</v>
      </c>
    </row>
    <row r="33" spans="1:4" x14ac:dyDescent="0.25">
      <c r="A33" t="s">
        <v>282</v>
      </c>
      <c r="B33" s="56"/>
      <c r="C33" s="2">
        <v>2.3435000000000001</v>
      </c>
      <c r="D33" s="30">
        <v>2.49655</v>
      </c>
    </row>
    <row r="34" spans="1:4" x14ac:dyDescent="0.25">
      <c r="A34" t="s">
        <v>195</v>
      </c>
      <c r="B34">
        <v>6</v>
      </c>
      <c r="C34" s="2">
        <v>6.5252999999999997</v>
      </c>
      <c r="D34" s="2">
        <v>5.2580799999999996</v>
      </c>
    </row>
    <row r="35" spans="1:4" x14ac:dyDescent="0.25">
      <c r="A35" t="s">
        <v>55</v>
      </c>
      <c r="B35">
        <v>28</v>
      </c>
      <c r="C35" s="2">
        <v>29.427900000000001</v>
      </c>
      <c r="D35" s="2">
        <v>30.951350000000001</v>
      </c>
    </row>
    <row r="36" spans="1:4" x14ac:dyDescent="0.25">
      <c r="A36" t="s">
        <v>196</v>
      </c>
      <c r="B36" s="16"/>
      <c r="C36" s="2">
        <v>4.5787000000000004</v>
      </c>
      <c r="D36" s="2">
        <v>2.7526000000000002</v>
      </c>
    </row>
    <row r="37" spans="1:4" x14ac:dyDescent="0.25">
      <c r="A37" t="s">
        <v>197</v>
      </c>
      <c r="B37" s="23">
        <v>27</v>
      </c>
      <c r="C37" s="2">
        <v>25.7102</v>
      </c>
      <c r="D37" s="2">
        <v>21.59639</v>
      </c>
    </row>
    <row r="38" spans="1:4" x14ac:dyDescent="0.25">
      <c r="A38" t="s">
        <v>58</v>
      </c>
      <c r="B38" s="16"/>
      <c r="C38" s="2">
        <v>18.066199999999998</v>
      </c>
      <c r="D38" s="2">
        <v>19.688359999999999</v>
      </c>
    </row>
    <row r="39" spans="1:4" x14ac:dyDescent="0.25">
      <c r="A39" t="s">
        <v>59</v>
      </c>
      <c r="B39" s="16"/>
      <c r="C39" s="2">
        <v>12.323600000000001</v>
      </c>
      <c r="D39" s="2">
        <v>9.2469800000000006</v>
      </c>
    </row>
    <row r="40" spans="1:4" x14ac:dyDescent="0.25">
      <c r="A40" t="s">
        <v>198</v>
      </c>
      <c r="B40">
        <v>38</v>
      </c>
      <c r="C40" s="2">
        <v>42.872700000000002</v>
      </c>
      <c r="D40" s="2">
        <v>38.662109999999998</v>
      </c>
    </row>
    <row r="41" spans="1:4" x14ac:dyDescent="0.25">
      <c r="A41" t="s">
        <v>61</v>
      </c>
      <c r="B41" s="16"/>
      <c r="C41" s="2">
        <v>0.11749999999999999</v>
      </c>
      <c r="D41" s="2">
        <v>9.3759999999999996E-2</v>
      </c>
    </row>
    <row r="42" spans="1:4" x14ac:dyDescent="0.25">
      <c r="A42" t="s">
        <v>199</v>
      </c>
      <c r="B42" s="16"/>
      <c r="C42" s="2">
        <v>20.986599999999999</v>
      </c>
      <c r="D42" s="18"/>
    </row>
    <row r="43" spans="1:4" x14ac:dyDescent="0.25">
      <c r="A43" t="s">
        <v>200</v>
      </c>
      <c r="B43">
        <v>20</v>
      </c>
      <c r="C43" s="2">
        <v>18.394200000000001</v>
      </c>
      <c r="D43" s="30">
        <v>20.269310000000001</v>
      </c>
    </row>
    <row r="44" spans="1:4" x14ac:dyDescent="0.25">
      <c r="A44" t="s">
        <v>201</v>
      </c>
      <c r="B44">
        <v>19</v>
      </c>
      <c r="C44" s="2">
        <v>17.116599999999998</v>
      </c>
      <c r="D44" s="30">
        <v>12.17836</v>
      </c>
    </row>
    <row r="45" spans="1:4" x14ac:dyDescent="0.25">
      <c r="A45" t="s">
        <v>65</v>
      </c>
      <c r="B45">
        <v>16</v>
      </c>
      <c r="C45" s="2">
        <v>17.206700000000001</v>
      </c>
      <c r="D45" s="30">
        <v>17.767679999999999</v>
      </c>
    </row>
    <row r="46" spans="1:4" x14ac:dyDescent="0.25">
      <c r="A46" t="s">
        <v>202</v>
      </c>
      <c r="B46">
        <v>23</v>
      </c>
      <c r="C46" s="2">
        <v>24.6249</v>
      </c>
      <c r="D46" s="2">
        <v>24.506409999999999</v>
      </c>
    </row>
    <row r="47" spans="1:4" x14ac:dyDescent="0.25">
      <c r="A47" t="s">
        <v>203</v>
      </c>
      <c r="B47">
        <v>1</v>
      </c>
      <c r="C47" s="2">
        <v>0.64390000000000003</v>
      </c>
      <c r="D47" s="30">
        <v>0.82703000000000004</v>
      </c>
    </row>
    <row r="48" spans="1:4" x14ac:dyDescent="0.25">
      <c r="A48" t="s">
        <v>68</v>
      </c>
      <c r="B48" s="16"/>
      <c r="C48" s="2">
        <v>12.643700000000001</v>
      </c>
      <c r="D48" s="30">
        <v>11.78979</v>
      </c>
    </row>
    <row r="49" spans="1:4" x14ac:dyDescent="0.25">
      <c r="A49" t="s">
        <v>204</v>
      </c>
      <c r="B49">
        <v>57</v>
      </c>
      <c r="C49" s="2">
        <v>58.765000000000001</v>
      </c>
      <c r="D49" s="2">
        <v>52.990560000000002</v>
      </c>
    </row>
    <row r="50" spans="1:4" x14ac:dyDescent="0.25">
      <c r="A50" t="s">
        <v>70</v>
      </c>
      <c r="B50">
        <v>46</v>
      </c>
      <c r="C50" s="2">
        <v>46.119399999999999</v>
      </c>
      <c r="D50" s="2">
        <v>41.312309999999997</v>
      </c>
    </row>
    <row r="51" spans="1:4" x14ac:dyDescent="0.25">
      <c r="A51" t="s">
        <v>71</v>
      </c>
      <c r="B51">
        <v>3</v>
      </c>
      <c r="C51" s="18"/>
      <c r="D51" s="25">
        <v>5.3501500000000002</v>
      </c>
    </row>
    <row r="52" spans="1:4" x14ac:dyDescent="0.25">
      <c r="A52" t="s">
        <v>205</v>
      </c>
      <c r="B52" s="16"/>
      <c r="C52" s="25">
        <v>1.7246999999999999</v>
      </c>
      <c r="D52" s="18"/>
    </row>
    <row r="53" spans="1:4" x14ac:dyDescent="0.25">
      <c r="A53" t="s">
        <v>206</v>
      </c>
      <c r="B53" s="16"/>
      <c r="C53" s="2">
        <v>40.840400000000002</v>
      </c>
      <c r="D53" s="30">
        <v>36.858449999999998</v>
      </c>
    </row>
    <row r="54" spans="1:4" x14ac:dyDescent="0.25">
      <c r="A54" t="s">
        <v>284</v>
      </c>
      <c r="B54">
        <v>36</v>
      </c>
      <c r="C54" s="2">
        <v>38.650199999999998</v>
      </c>
      <c r="D54" s="2">
        <v>34.624070000000003</v>
      </c>
    </row>
    <row r="55" spans="1:4" x14ac:dyDescent="0.25">
      <c r="A55" t="s">
        <v>75</v>
      </c>
      <c r="B55">
        <v>2</v>
      </c>
      <c r="C55" s="2">
        <v>1.3485</v>
      </c>
      <c r="D55" s="2">
        <v>1.1132599999999999</v>
      </c>
    </row>
    <row r="56" spans="1:4" x14ac:dyDescent="0.25">
      <c r="A56" t="s">
        <v>208</v>
      </c>
      <c r="B56">
        <v>25</v>
      </c>
      <c r="C56" s="2">
        <v>38.011600000000001</v>
      </c>
      <c r="D56" s="2">
        <v>34.672499999999999</v>
      </c>
    </row>
    <row r="57" spans="1:4" x14ac:dyDescent="0.25">
      <c r="A57" t="s">
        <v>77</v>
      </c>
      <c r="B57" s="16"/>
      <c r="C57" s="2">
        <v>8.2845999999999993</v>
      </c>
      <c r="D57" s="30">
        <v>8.2030600000000007</v>
      </c>
    </row>
    <row r="58" spans="1:4" x14ac:dyDescent="0.25">
      <c r="A58" t="s">
        <v>78</v>
      </c>
      <c r="B58" s="44">
        <v>1</v>
      </c>
      <c r="C58" s="2">
        <v>1.3546</v>
      </c>
      <c r="D58" s="2">
        <v>0.97504999999999997</v>
      </c>
    </row>
    <row r="59" spans="1:4" x14ac:dyDescent="0.25">
      <c r="A59" t="s">
        <v>285</v>
      </c>
      <c r="B59" s="44">
        <v>0</v>
      </c>
      <c r="C59" s="2">
        <v>0.56689999999999996</v>
      </c>
      <c r="D59" s="18"/>
    </row>
    <row r="60" spans="1:4" x14ac:dyDescent="0.25">
      <c r="A60" t="s">
        <v>80</v>
      </c>
      <c r="B60" s="16"/>
      <c r="C60" s="2">
        <v>7.8045</v>
      </c>
      <c r="D60" s="25">
        <v>9.4341799999999996</v>
      </c>
    </row>
    <row r="61" spans="1:4" x14ac:dyDescent="0.25">
      <c r="A61" t="s">
        <v>211</v>
      </c>
      <c r="B61" s="16"/>
      <c r="C61" s="2">
        <v>1.2130000000000001</v>
      </c>
      <c r="D61" s="18"/>
    </row>
    <row r="62" spans="1:4" x14ac:dyDescent="0.25">
      <c r="A62" t="s">
        <v>82</v>
      </c>
      <c r="B62">
        <v>9</v>
      </c>
      <c r="C62" s="2">
        <v>9.2068999999999992</v>
      </c>
      <c r="D62" s="2">
        <v>9.3764900000000004</v>
      </c>
    </row>
    <row r="63" spans="1:4" x14ac:dyDescent="0.25">
      <c r="A63" t="s">
        <v>83</v>
      </c>
      <c r="B63">
        <v>20</v>
      </c>
      <c r="C63" s="2">
        <v>20.2135</v>
      </c>
      <c r="D63" s="2">
        <v>18.358910000000002</v>
      </c>
    </row>
    <row r="64" spans="1:4" x14ac:dyDescent="0.25">
      <c r="A64" t="s">
        <v>212</v>
      </c>
      <c r="B64">
        <v>15</v>
      </c>
      <c r="C64" s="2">
        <v>15.09</v>
      </c>
      <c r="D64" s="2">
        <v>14.920640000000001</v>
      </c>
    </row>
    <row r="65" spans="1:4" x14ac:dyDescent="0.25">
      <c r="A65" t="s">
        <v>213</v>
      </c>
      <c r="B65" s="16"/>
      <c r="C65" s="2">
        <v>5.9028</v>
      </c>
      <c r="D65" s="30">
        <v>5.9817900000000002</v>
      </c>
    </row>
    <row r="66" spans="1:4" x14ac:dyDescent="0.25">
      <c r="A66" t="s">
        <v>214</v>
      </c>
      <c r="B66">
        <v>10</v>
      </c>
      <c r="C66" s="2">
        <v>9.2786000000000008</v>
      </c>
      <c r="D66" s="2">
        <v>9.5759399999999992</v>
      </c>
    </row>
    <row r="67" spans="1:4" x14ac:dyDescent="0.25">
      <c r="A67" t="s">
        <v>286</v>
      </c>
      <c r="B67">
        <v>12</v>
      </c>
      <c r="C67" s="2">
        <v>12.5281</v>
      </c>
      <c r="D67" s="18"/>
    </row>
    <row r="68" spans="1:4" x14ac:dyDescent="0.25">
      <c r="A68" t="s">
        <v>216</v>
      </c>
      <c r="C68" s="2">
        <v>11.8934</v>
      </c>
      <c r="D68" s="18"/>
    </row>
    <row r="69" spans="1:4" x14ac:dyDescent="0.25">
      <c r="A69" t="s">
        <v>217</v>
      </c>
      <c r="B69">
        <v>38</v>
      </c>
      <c r="C69" s="2">
        <v>34.735799999999998</v>
      </c>
      <c r="D69" s="2">
        <v>32.280389999999997</v>
      </c>
    </row>
    <row r="70" spans="1:4" x14ac:dyDescent="0.25">
      <c r="A70" t="s">
        <v>218</v>
      </c>
      <c r="B70">
        <v>34</v>
      </c>
      <c r="C70" s="2">
        <v>37.1873</v>
      </c>
      <c r="D70" s="30">
        <v>38.333150000000003</v>
      </c>
    </row>
    <row r="71" spans="1:4" x14ac:dyDescent="0.25">
      <c r="A71" t="s">
        <v>219</v>
      </c>
      <c r="B71">
        <v>34</v>
      </c>
      <c r="C71" s="2">
        <v>36.388199999999998</v>
      </c>
      <c r="D71" s="2">
        <v>33.502549999999999</v>
      </c>
    </row>
    <row r="72" spans="1:4" x14ac:dyDescent="0.25">
      <c r="A72" t="s">
        <v>220</v>
      </c>
      <c r="B72">
        <v>9</v>
      </c>
      <c r="C72" s="2">
        <v>6.8037999999999998</v>
      </c>
      <c r="D72" s="2">
        <v>6.5288399999999998</v>
      </c>
    </row>
    <row r="73" spans="1:4" x14ac:dyDescent="0.25">
      <c r="A73" t="s">
        <v>221</v>
      </c>
      <c r="B73">
        <v>32</v>
      </c>
      <c r="C73" s="2">
        <v>31.318100000000001</v>
      </c>
      <c r="D73" s="2">
        <v>29.96077</v>
      </c>
    </row>
    <row r="74" spans="1:4" x14ac:dyDescent="0.25">
      <c r="A74" t="s">
        <v>222</v>
      </c>
      <c r="B74">
        <v>19</v>
      </c>
      <c r="C74" s="2">
        <v>16.146599999999999</v>
      </c>
      <c r="D74" s="2">
        <v>21.405729999999998</v>
      </c>
    </row>
    <row r="75" spans="1:4" x14ac:dyDescent="0.25">
      <c r="A75" t="s">
        <v>95</v>
      </c>
      <c r="B75" s="42">
        <v>42</v>
      </c>
      <c r="C75" s="2">
        <v>37.657299999999999</v>
      </c>
      <c r="D75" s="2">
        <v>38.672580000000004</v>
      </c>
    </row>
    <row r="76" spans="1:4" x14ac:dyDescent="0.25">
      <c r="A76" t="s">
        <v>96</v>
      </c>
      <c r="B76">
        <v>2</v>
      </c>
      <c r="C76" s="2">
        <v>1.5586</v>
      </c>
      <c r="D76" s="18"/>
    </row>
    <row r="77" spans="1:4" x14ac:dyDescent="0.25">
      <c r="A77" t="s">
        <v>223</v>
      </c>
      <c r="B77">
        <v>42</v>
      </c>
      <c r="C77" s="2">
        <v>43.630699999999997</v>
      </c>
      <c r="D77" s="2">
        <v>39.49203</v>
      </c>
    </row>
    <row r="78" spans="1:4" x14ac:dyDescent="0.25">
      <c r="A78" t="s">
        <v>293</v>
      </c>
      <c r="B78" s="42">
        <v>21</v>
      </c>
      <c r="C78" s="2">
        <v>13.752000000000001</v>
      </c>
      <c r="D78" s="2">
        <v>24.387640000000001</v>
      </c>
    </row>
    <row r="79" spans="1:4" x14ac:dyDescent="0.25">
      <c r="A79" t="s">
        <v>294</v>
      </c>
      <c r="B79" s="42">
        <v>2</v>
      </c>
      <c r="C79" s="2">
        <v>1.4912000000000001</v>
      </c>
      <c r="D79" s="30">
        <v>1.3347500000000001</v>
      </c>
    </row>
    <row r="80" spans="1:4" x14ac:dyDescent="0.25">
      <c r="A80" t="s">
        <v>226</v>
      </c>
      <c r="B80">
        <v>23</v>
      </c>
      <c r="C80" s="2">
        <v>24.310199999999998</v>
      </c>
      <c r="D80" s="2">
        <v>25.55707</v>
      </c>
    </row>
    <row r="81" spans="1:4" x14ac:dyDescent="0.25">
      <c r="A81" t="s">
        <v>227</v>
      </c>
      <c r="B81" s="23">
        <v>29</v>
      </c>
      <c r="C81" s="2">
        <v>28.3721</v>
      </c>
      <c r="D81" s="2">
        <v>32.451459999999997</v>
      </c>
    </row>
    <row r="82" spans="1:4" x14ac:dyDescent="0.25">
      <c r="A82" t="s">
        <v>102</v>
      </c>
      <c r="B82">
        <v>1</v>
      </c>
      <c r="C82" s="2">
        <v>2.2059000000000002</v>
      </c>
      <c r="D82" s="2">
        <v>2.2664800000000001</v>
      </c>
    </row>
    <row r="83" spans="1:4" x14ac:dyDescent="0.25">
      <c r="A83" t="s">
        <v>103</v>
      </c>
      <c r="B83" s="16"/>
      <c r="C83" s="2">
        <v>3.34</v>
      </c>
      <c r="D83" s="18"/>
    </row>
    <row r="84" spans="1:4" x14ac:dyDescent="0.25">
      <c r="A84" t="s">
        <v>228</v>
      </c>
      <c r="B84" s="16"/>
      <c r="C84" s="2">
        <v>18.587499999999999</v>
      </c>
      <c r="D84" s="2">
        <v>16.80134</v>
      </c>
    </row>
    <row r="85" spans="1:4" x14ac:dyDescent="0.25">
      <c r="A85" t="s">
        <v>229</v>
      </c>
      <c r="B85" s="42">
        <v>39</v>
      </c>
      <c r="C85" s="2">
        <v>28.2516</v>
      </c>
      <c r="D85" s="2">
        <v>28.66835</v>
      </c>
    </row>
    <row r="86" spans="1:4" x14ac:dyDescent="0.25">
      <c r="A86" t="s">
        <v>230</v>
      </c>
      <c r="B86" s="42">
        <v>16</v>
      </c>
      <c r="C86" s="2">
        <v>16.802399999999999</v>
      </c>
      <c r="D86" s="2">
        <v>16.543759999999999</v>
      </c>
    </row>
    <row r="87" spans="1:4" x14ac:dyDescent="0.25">
      <c r="A87" t="s">
        <v>107</v>
      </c>
      <c r="B87">
        <v>3</v>
      </c>
      <c r="C87" s="2">
        <v>3.363</v>
      </c>
      <c r="D87" s="30">
        <v>3.5707399999999998</v>
      </c>
    </row>
    <row r="88" spans="1:4" x14ac:dyDescent="0.25">
      <c r="A88" t="s">
        <v>108</v>
      </c>
      <c r="B88" s="42">
        <v>1</v>
      </c>
      <c r="C88" s="2">
        <v>0.58299999999999996</v>
      </c>
      <c r="D88" s="2">
        <v>0.56337000000000004</v>
      </c>
    </row>
    <row r="89" spans="1:4" x14ac:dyDescent="0.25">
      <c r="A89" t="s">
        <v>231</v>
      </c>
      <c r="B89">
        <v>7</v>
      </c>
      <c r="C89" s="2">
        <v>9.4311000000000007</v>
      </c>
      <c r="D89" s="2">
        <v>9.0767500000000005</v>
      </c>
    </row>
    <row r="90" spans="1:4" x14ac:dyDescent="0.25">
      <c r="A90" t="s">
        <v>110</v>
      </c>
      <c r="B90">
        <v>1</v>
      </c>
      <c r="C90" s="2">
        <v>0.89590000000000003</v>
      </c>
      <c r="D90" s="2">
        <v>0.86253000000000002</v>
      </c>
    </row>
    <row r="91" spans="1:4" x14ac:dyDescent="0.25">
      <c r="A91" t="s">
        <v>232</v>
      </c>
      <c r="B91">
        <v>3</v>
      </c>
      <c r="C91" s="2">
        <v>3.7401</v>
      </c>
      <c r="D91" s="2">
        <v>2.8707600000000002</v>
      </c>
    </row>
    <row r="92" spans="1:4" x14ac:dyDescent="0.25">
      <c r="A92" t="s">
        <v>233</v>
      </c>
      <c r="B92">
        <v>2</v>
      </c>
      <c r="C92" s="2">
        <v>4.9053000000000004</v>
      </c>
      <c r="D92" s="30">
        <v>5.3387599999999997</v>
      </c>
    </row>
    <row r="93" spans="1:4" x14ac:dyDescent="0.25">
      <c r="A93" t="s">
        <v>234</v>
      </c>
      <c r="B93">
        <v>14</v>
      </c>
      <c r="C93" s="2">
        <v>13.6381</v>
      </c>
      <c r="D93" s="30">
        <v>13.10998</v>
      </c>
    </row>
    <row r="94" spans="1:4" x14ac:dyDescent="0.25">
      <c r="A94" t="s">
        <v>235</v>
      </c>
      <c r="B94" s="42">
        <v>35</v>
      </c>
      <c r="C94" s="2">
        <v>33.410299999999999</v>
      </c>
      <c r="D94" s="30">
        <v>34.486620000000002</v>
      </c>
    </row>
    <row r="95" spans="1:4" x14ac:dyDescent="0.25">
      <c r="A95" t="s">
        <v>236</v>
      </c>
      <c r="B95">
        <v>14</v>
      </c>
      <c r="C95" s="2">
        <v>10.569900000000001</v>
      </c>
      <c r="D95" s="2">
        <v>14.147259999999999</v>
      </c>
    </row>
    <row r="96" spans="1:4" x14ac:dyDescent="0.25">
      <c r="A96" t="s">
        <v>237</v>
      </c>
      <c r="B96">
        <v>10</v>
      </c>
      <c r="C96" s="2">
        <v>11.124700000000001</v>
      </c>
      <c r="D96" s="2">
        <v>10.15751</v>
      </c>
    </row>
    <row r="97" spans="1:4" x14ac:dyDescent="0.25">
      <c r="A97" t="s">
        <v>117</v>
      </c>
      <c r="B97">
        <v>0</v>
      </c>
      <c r="C97" s="2">
        <v>0.34150000000000003</v>
      </c>
      <c r="D97" s="2">
        <v>0.36174000000000001</v>
      </c>
    </row>
    <row r="98" spans="1:4" x14ac:dyDescent="0.25">
      <c r="A98" t="s">
        <v>238</v>
      </c>
      <c r="B98" s="16"/>
      <c r="C98" s="2">
        <v>5.3204000000000002</v>
      </c>
      <c r="D98" s="2">
        <v>4.3129600000000003</v>
      </c>
    </row>
    <row r="99" spans="1:4" x14ac:dyDescent="0.25">
      <c r="A99" t="s">
        <v>239</v>
      </c>
      <c r="B99">
        <v>3</v>
      </c>
      <c r="C99" s="2">
        <v>5.3638000000000003</v>
      </c>
      <c r="D99" s="30">
        <v>2.8808799999999999</v>
      </c>
    </row>
    <row r="100" spans="1:4" x14ac:dyDescent="0.25">
      <c r="A100" t="s">
        <v>240</v>
      </c>
      <c r="B100">
        <v>7</v>
      </c>
      <c r="C100" s="2">
        <v>5.4092000000000002</v>
      </c>
      <c r="D100" s="2">
        <v>5.5358999999999998</v>
      </c>
    </row>
    <row r="101" spans="1:4" x14ac:dyDescent="0.25">
      <c r="A101" t="s">
        <v>241</v>
      </c>
      <c r="B101">
        <v>39</v>
      </c>
      <c r="C101" s="2">
        <v>44.5655</v>
      </c>
      <c r="D101" s="2">
        <v>41.430900000000001</v>
      </c>
    </row>
    <row r="102" spans="1:4" x14ac:dyDescent="0.25">
      <c r="A102" t="s">
        <v>242</v>
      </c>
      <c r="B102">
        <v>50</v>
      </c>
      <c r="C102" s="2">
        <v>52.533200000000001</v>
      </c>
      <c r="D102" s="2">
        <v>50.485289999999999</v>
      </c>
    </row>
    <row r="103" spans="1:4" x14ac:dyDescent="0.25">
      <c r="A103" t="s">
        <v>123</v>
      </c>
      <c r="B103">
        <v>10</v>
      </c>
      <c r="C103" s="2">
        <v>8.9437999999999995</v>
      </c>
      <c r="D103" s="2">
        <v>8.3383900000000004</v>
      </c>
    </row>
    <row r="104" spans="1:4" x14ac:dyDescent="0.25">
      <c r="A104" t="s">
        <v>124</v>
      </c>
      <c r="B104" s="42">
        <v>1</v>
      </c>
      <c r="C104" s="2">
        <v>0.65559999999999996</v>
      </c>
      <c r="D104" s="2">
        <v>0.74965000000000004</v>
      </c>
    </row>
    <row r="105" spans="1:4" x14ac:dyDescent="0.25">
      <c r="A105" t="s">
        <v>125</v>
      </c>
      <c r="B105" s="42">
        <v>4</v>
      </c>
      <c r="C105" s="2">
        <v>4.2775999999999996</v>
      </c>
      <c r="D105" s="18"/>
    </row>
    <row r="106" spans="1:4" x14ac:dyDescent="0.25">
      <c r="A106" t="s">
        <v>243</v>
      </c>
      <c r="B106">
        <v>49</v>
      </c>
      <c r="C106" s="2">
        <v>50.392699999999998</v>
      </c>
      <c r="D106" s="2">
        <v>46.012210000000003</v>
      </c>
    </row>
    <row r="107" spans="1:4" x14ac:dyDescent="0.25">
      <c r="A107" t="s">
        <v>127</v>
      </c>
      <c r="B107">
        <v>6</v>
      </c>
      <c r="C107" s="2">
        <v>4.7325999999999997</v>
      </c>
      <c r="D107" s="2">
        <v>5.1113600000000003</v>
      </c>
    </row>
    <row r="108" spans="1:4" x14ac:dyDescent="0.25">
      <c r="A108" t="s">
        <v>128</v>
      </c>
      <c r="B108" s="42">
        <v>3</v>
      </c>
      <c r="C108" s="2">
        <v>3.1791999999999998</v>
      </c>
      <c r="D108" s="2">
        <v>2.0827100000000001</v>
      </c>
    </row>
    <row r="109" spans="1:4" x14ac:dyDescent="0.25">
      <c r="A109" t="s">
        <v>129</v>
      </c>
      <c r="B109">
        <v>24</v>
      </c>
      <c r="C109" s="2">
        <v>25.257400000000001</v>
      </c>
      <c r="D109" s="2">
        <v>24.097860000000001</v>
      </c>
    </row>
    <row r="110" spans="1:4" x14ac:dyDescent="0.25">
      <c r="A110" t="s">
        <v>130</v>
      </c>
      <c r="B110" s="16"/>
      <c r="C110" s="2">
        <v>3.0303</v>
      </c>
      <c r="D110" s="18"/>
    </row>
    <row r="111" spans="1:4" x14ac:dyDescent="0.25">
      <c r="A111" t="s">
        <v>131</v>
      </c>
      <c r="B111">
        <v>8</v>
      </c>
      <c r="C111" s="2">
        <v>9.6212999999999997</v>
      </c>
      <c r="D111" s="30">
        <v>10.475720000000001</v>
      </c>
    </row>
    <row r="112" spans="1:4" x14ac:dyDescent="0.25">
      <c r="A112" t="s">
        <v>244</v>
      </c>
      <c r="B112">
        <v>39</v>
      </c>
      <c r="C112" s="2">
        <v>31.453099999999999</v>
      </c>
      <c r="D112" s="2">
        <v>31.49699</v>
      </c>
    </row>
    <row r="113" spans="1:4" x14ac:dyDescent="0.25">
      <c r="A113" t="s">
        <v>133</v>
      </c>
      <c r="B113">
        <v>28</v>
      </c>
      <c r="C113" s="2">
        <v>26.728200000000001</v>
      </c>
      <c r="D113" s="2">
        <v>25.85155</v>
      </c>
    </row>
    <row r="114" spans="1:4" x14ac:dyDescent="0.25">
      <c r="A114" t="s">
        <v>245</v>
      </c>
      <c r="B114">
        <v>23</v>
      </c>
      <c r="C114" s="2">
        <v>23.829899999999999</v>
      </c>
      <c r="D114" s="2">
        <v>21.623069999999998</v>
      </c>
    </row>
    <row r="115" spans="1:4" x14ac:dyDescent="0.25">
      <c r="A115" t="s">
        <v>246</v>
      </c>
      <c r="B115">
        <v>23</v>
      </c>
      <c r="C115" s="2">
        <v>30.5182</v>
      </c>
      <c r="D115" s="2">
        <v>23.698129999999999</v>
      </c>
    </row>
    <row r="116" spans="1:4" x14ac:dyDescent="0.25">
      <c r="A116" t="s">
        <v>247</v>
      </c>
      <c r="B116" s="42">
        <v>12</v>
      </c>
      <c r="C116" s="2">
        <v>16.147500000000001</v>
      </c>
      <c r="D116" s="2">
        <v>9.9321999999999999</v>
      </c>
    </row>
    <row r="117" spans="1:4" x14ac:dyDescent="0.25">
      <c r="A117" t="s">
        <v>248</v>
      </c>
      <c r="B117" s="42">
        <v>45</v>
      </c>
      <c r="C117" s="2">
        <v>46.719000000000001</v>
      </c>
      <c r="D117" s="2">
        <v>49.341320000000003</v>
      </c>
    </row>
    <row r="118" spans="1:4" x14ac:dyDescent="0.25">
      <c r="A118" t="s">
        <v>138</v>
      </c>
      <c r="B118" s="42">
        <v>1</v>
      </c>
      <c r="C118" s="2">
        <v>0.54169999999999996</v>
      </c>
      <c r="D118" s="25">
        <v>0.59823999999999999</v>
      </c>
    </row>
    <row r="119" spans="1:4" x14ac:dyDescent="0.25">
      <c r="A119" t="s">
        <v>249</v>
      </c>
      <c r="B119">
        <v>14</v>
      </c>
      <c r="C119" s="2">
        <v>13.545</v>
      </c>
      <c r="D119" s="2">
        <v>11.85843</v>
      </c>
    </row>
    <row r="120" spans="1:4" x14ac:dyDescent="0.25">
      <c r="A120" t="s">
        <v>250</v>
      </c>
      <c r="B120">
        <v>3</v>
      </c>
      <c r="C120" s="2">
        <v>3.4517000000000002</v>
      </c>
      <c r="D120" s="2">
        <v>3.2477900000000002</v>
      </c>
    </row>
    <row r="121" spans="1:4" x14ac:dyDescent="0.25">
      <c r="A121" t="s">
        <v>141</v>
      </c>
      <c r="B121">
        <v>1</v>
      </c>
      <c r="C121" s="2">
        <v>1.3829</v>
      </c>
      <c r="D121" s="30">
        <v>1.31976</v>
      </c>
    </row>
    <row r="122" spans="1:4" x14ac:dyDescent="0.25">
      <c r="A122" t="s">
        <v>251</v>
      </c>
      <c r="B122" s="44">
        <v>8</v>
      </c>
      <c r="C122" s="2">
        <v>23.060099999999998</v>
      </c>
      <c r="D122" s="18"/>
    </row>
    <row r="123" spans="1:4" x14ac:dyDescent="0.25">
      <c r="A123" t="s">
        <v>252</v>
      </c>
      <c r="B123" s="42">
        <v>28</v>
      </c>
      <c r="C123" s="2">
        <v>28.181000000000001</v>
      </c>
      <c r="D123" s="2">
        <v>26.159310000000001</v>
      </c>
    </row>
    <row r="124" spans="1:4" x14ac:dyDescent="0.25">
      <c r="A124" t="s">
        <v>253</v>
      </c>
      <c r="B124" s="16"/>
      <c r="C124" s="2">
        <v>2.8509000000000002</v>
      </c>
      <c r="D124" s="18"/>
    </row>
    <row r="125" spans="1:4" x14ac:dyDescent="0.25">
      <c r="A125" t="s">
        <v>254</v>
      </c>
      <c r="B125">
        <v>14</v>
      </c>
      <c r="C125" s="2">
        <v>14.2204</v>
      </c>
      <c r="D125" s="2">
        <v>12.53424</v>
      </c>
    </row>
    <row r="126" spans="1:4" x14ac:dyDescent="0.25">
      <c r="A126" t="s">
        <v>255</v>
      </c>
      <c r="B126">
        <v>40</v>
      </c>
      <c r="C126" s="2">
        <v>40.804699999999997</v>
      </c>
      <c r="D126" s="2">
        <v>39.450119999999998</v>
      </c>
    </row>
    <row r="127" spans="1:4" x14ac:dyDescent="0.25">
      <c r="A127" t="s">
        <v>147</v>
      </c>
      <c r="B127">
        <v>6</v>
      </c>
      <c r="C127" s="2">
        <v>4.6310000000000002</v>
      </c>
      <c r="D127" s="25">
        <v>4.7562600000000002</v>
      </c>
    </row>
    <row r="128" spans="1:4" x14ac:dyDescent="0.25">
      <c r="A128" t="s">
        <v>256</v>
      </c>
      <c r="B128" s="16"/>
      <c r="C128" s="2">
        <v>3.9645999999999999</v>
      </c>
      <c r="D128" s="18"/>
    </row>
    <row r="129" spans="1:4" x14ac:dyDescent="0.25">
      <c r="A129" t="s">
        <v>149</v>
      </c>
      <c r="B129" s="16"/>
      <c r="C129" s="2">
        <v>3.9268000000000001</v>
      </c>
      <c r="D129" s="2">
        <v>3.5932900000000001</v>
      </c>
    </row>
    <row r="130" spans="1:4" x14ac:dyDescent="0.25">
      <c r="A130" t="s">
        <v>257</v>
      </c>
      <c r="B130">
        <v>34</v>
      </c>
      <c r="C130" s="2">
        <v>37.709000000000003</v>
      </c>
      <c r="D130" s="2">
        <v>34.556429999999999</v>
      </c>
    </row>
    <row r="131" spans="1:4" x14ac:dyDescent="0.25">
      <c r="A131" t="s">
        <v>258</v>
      </c>
      <c r="B131">
        <v>31</v>
      </c>
      <c r="C131" s="2">
        <v>28.863099999999999</v>
      </c>
      <c r="D131" s="2">
        <v>28.056370000000001</v>
      </c>
    </row>
    <row r="132" spans="1:4" x14ac:dyDescent="0.25">
      <c r="A132" t="s">
        <v>288</v>
      </c>
      <c r="B132" s="23">
        <v>18</v>
      </c>
      <c r="C132" s="2">
        <v>17.699300000000001</v>
      </c>
      <c r="D132" s="2">
        <v>16.995270000000001</v>
      </c>
    </row>
    <row r="133" spans="1:4" x14ac:dyDescent="0.25">
      <c r="A133" t="s">
        <v>260</v>
      </c>
      <c r="B133" s="42">
        <v>25</v>
      </c>
      <c r="C133" s="2">
        <v>21.3949</v>
      </c>
      <c r="D133" s="2">
        <v>21.8917</v>
      </c>
    </row>
    <row r="134" spans="1:4" x14ac:dyDescent="0.25">
      <c r="A134" t="s">
        <v>261</v>
      </c>
      <c r="B134" s="42">
        <v>0</v>
      </c>
      <c r="C134" s="2">
        <v>0.32240000000000002</v>
      </c>
      <c r="D134" s="2">
        <v>0.34323999999999999</v>
      </c>
    </row>
    <row r="135" spans="1:4" x14ac:dyDescent="0.25">
      <c r="A135" t="s">
        <v>262</v>
      </c>
      <c r="B135">
        <v>19</v>
      </c>
      <c r="C135" s="2">
        <v>18.766100000000002</v>
      </c>
      <c r="D135" s="30">
        <v>19.375810000000001</v>
      </c>
    </row>
    <row r="136" spans="1:4" x14ac:dyDescent="0.25">
      <c r="A136" t="s">
        <v>156</v>
      </c>
      <c r="B136" s="42">
        <v>3</v>
      </c>
      <c r="C136" s="2">
        <v>2.7221000000000002</v>
      </c>
      <c r="D136" s="2">
        <v>2.9041199999999998</v>
      </c>
    </row>
    <row r="137" spans="1:4" x14ac:dyDescent="0.25">
      <c r="A137" t="s">
        <v>263</v>
      </c>
      <c r="B137">
        <v>7</v>
      </c>
      <c r="C137" s="2">
        <v>7.4405000000000001</v>
      </c>
      <c r="D137" s="2">
        <v>6.7587900000000003</v>
      </c>
    </row>
    <row r="138" spans="1:4" x14ac:dyDescent="0.25">
      <c r="A138" t="s">
        <v>264</v>
      </c>
      <c r="B138">
        <v>11</v>
      </c>
      <c r="C138" s="2">
        <v>10.678699999999999</v>
      </c>
      <c r="D138" s="2">
        <v>9.4875600000000002</v>
      </c>
    </row>
    <row r="139" spans="1:4" x14ac:dyDescent="0.25">
      <c r="A139" t="s">
        <v>265</v>
      </c>
      <c r="B139">
        <v>15</v>
      </c>
      <c r="C139" s="2">
        <v>15.2052</v>
      </c>
      <c r="D139" s="2">
        <v>14.80185</v>
      </c>
    </row>
    <row r="140" spans="1:4" x14ac:dyDescent="0.25">
      <c r="A140" t="s">
        <v>266</v>
      </c>
      <c r="B140" s="16"/>
      <c r="C140" s="2">
        <v>21.151700000000002</v>
      </c>
      <c r="D140" s="30">
        <v>21.696370000000002</v>
      </c>
    </row>
    <row r="141" spans="1:4" x14ac:dyDescent="0.25">
      <c r="A141" t="s">
        <v>267</v>
      </c>
      <c r="B141">
        <v>1</v>
      </c>
      <c r="C141" s="2">
        <v>1.3465</v>
      </c>
      <c r="D141" s="2">
        <v>1.3098000000000001</v>
      </c>
    </row>
    <row r="142" spans="1:4" x14ac:dyDescent="0.25">
      <c r="A142" t="s">
        <v>268</v>
      </c>
      <c r="B142" s="42">
        <v>46</v>
      </c>
      <c r="C142" s="2">
        <v>43.481099999999998</v>
      </c>
      <c r="D142" s="2">
        <v>45.385550000000002</v>
      </c>
    </row>
    <row r="143" spans="1:4" x14ac:dyDescent="0.25">
      <c r="A143" t="s">
        <v>269</v>
      </c>
      <c r="B143">
        <v>28</v>
      </c>
      <c r="C143" s="2">
        <v>38.907699999999998</v>
      </c>
      <c r="D143" s="2">
        <v>33.214959999999998</v>
      </c>
    </row>
    <row r="144" spans="1:4" x14ac:dyDescent="0.25">
      <c r="A144" t="s">
        <v>270</v>
      </c>
      <c r="B144">
        <v>76</v>
      </c>
      <c r="C144" s="2">
        <v>81.554000000000002</v>
      </c>
      <c r="D144" s="2">
        <v>76.911320000000003</v>
      </c>
    </row>
    <row r="145" spans="1:4" x14ac:dyDescent="0.25">
      <c r="A145" t="s">
        <v>165</v>
      </c>
      <c r="B145">
        <v>32</v>
      </c>
      <c r="C145" s="2">
        <v>27.197199999999999</v>
      </c>
      <c r="D145" s="2">
        <v>27.079360000000001</v>
      </c>
    </row>
    <row r="146" spans="1:4" x14ac:dyDescent="0.25">
      <c r="A146" t="s">
        <v>271</v>
      </c>
      <c r="B146" s="42">
        <v>33</v>
      </c>
      <c r="C146" s="2">
        <v>33.002499999999998</v>
      </c>
      <c r="D146" s="2">
        <v>16.685559999999999</v>
      </c>
    </row>
    <row r="147" spans="1:4" x14ac:dyDescent="0.25">
      <c r="A147" t="s">
        <v>167</v>
      </c>
      <c r="B147">
        <v>30</v>
      </c>
      <c r="C147" s="2">
        <v>28.499500000000001</v>
      </c>
      <c r="D147" s="2">
        <v>28.466740000000001</v>
      </c>
    </row>
    <row r="148" spans="1:4" x14ac:dyDescent="0.25">
      <c r="A148" t="s">
        <v>295</v>
      </c>
      <c r="B148">
        <v>2</v>
      </c>
      <c r="C148" s="2">
        <v>1.9428000000000001</v>
      </c>
      <c r="D148" s="2">
        <v>1.51451</v>
      </c>
    </row>
    <row r="149" spans="1:4" x14ac:dyDescent="0.25">
      <c r="A149" t="s">
        <v>272</v>
      </c>
      <c r="B149" s="16"/>
      <c r="C149" s="2">
        <v>4.2979000000000003</v>
      </c>
      <c r="D149" s="2">
        <v>5.0080499999999999</v>
      </c>
    </row>
    <row r="150" spans="1:4" x14ac:dyDescent="0.25">
      <c r="A150" t="s">
        <v>273</v>
      </c>
      <c r="B150">
        <v>2</v>
      </c>
      <c r="C150" s="2">
        <v>2.3851</v>
      </c>
      <c r="D150" s="25">
        <v>2.04793</v>
      </c>
    </row>
    <row r="151" spans="1:4" x14ac:dyDescent="0.25">
      <c r="A151" t="s">
        <v>171</v>
      </c>
      <c r="B151">
        <v>6</v>
      </c>
      <c r="C151" s="2">
        <v>6.1661999999999999</v>
      </c>
      <c r="D151" s="2">
        <v>5.9156300000000002</v>
      </c>
    </row>
    <row r="152" spans="1:4" x14ac:dyDescent="0.25">
      <c r="A152" t="s">
        <v>274</v>
      </c>
      <c r="B152" s="44">
        <v>18</v>
      </c>
      <c r="C152" s="18"/>
      <c r="D152" s="18"/>
    </row>
    <row r="153" spans="1:4" x14ac:dyDescent="0.25">
      <c r="A153" t="s">
        <v>275</v>
      </c>
      <c r="B153" s="44">
        <v>18</v>
      </c>
      <c r="C153" s="18"/>
      <c r="D153" s="1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3"/>
  <sheetViews>
    <sheetView topLeftCell="A136" zoomScaleNormal="100" workbookViewId="0">
      <selection activeCell="B2" sqref="B2"/>
    </sheetView>
  </sheetViews>
  <sheetFormatPr defaultColWidth="8.7109375" defaultRowHeight="15" x14ac:dyDescent="0.25"/>
  <cols>
    <col min="1" max="1" width="32.85546875" customWidth="1"/>
    <col min="2" max="2" width="11.7109375" customWidth="1"/>
    <col min="3" max="4" width="11.5703125" style="2" customWidth="1"/>
  </cols>
  <sheetData>
    <row r="1" spans="1:4" x14ac:dyDescent="0.25">
      <c r="A1" t="s">
        <v>0</v>
      </c>
      <c r="B1" t="s">
        <v>296</v>
      </c>
      <c r="C1" s="2" t="s">
        <v>297</v>
      </c>
      <c r="D1" s="2" t="s">
        <v>298</v>
      </c>
    </row>
    <row r="2" spans="1:4" x14ac:dyDescent="0.25">
      <c r="A2" s="7" t="s">
        <v>22</v>
      </c>
      <c r="B2" s="55">
        <v>27.602941176470601</v>
      </c>
      <c r="C2" s="55">
        <v>28.368859923076901</v>
      </c>
      <c r="D2" s="55">
        <v>29.175661612903198</v>
      </c>
    </row>
    <row r="3" spans="1:4" x14ac:dyDescent="0.25">
      <c r="A3" s="7" t="s">
        <v>23</v>
      </c>
      <c r="B3" s="55">
        <v>94.026315789473699</v>
      </c>
      <c r="C3" s="55">
        <v>95.557451</v>
      </c>
      <c r="D3" s="55">
        <v>97.406899444444406</v>
      </c>
    </row>
    <row r="4" spans="1:4" x14ac:dyDescent="0.25">
      <c r="A4" t="s">
        <v>24</v>
      </c>
      <c r="B4" s="16"/>
      <c r="C4" s="2">
        <v>14.21321</v>
      </c>
      <c r="D4" s="30">
        <v>16.002790000000001</v>
      </c>
    </row>
    <row r="5" spans="1:4" x14ac:dyDescent="0.25">
      <c r="A5" t="s">
        <v>174</v>
      </c>
      <c r="B5">
        <v>79</v>
      </c>
      <c r="C5" s="2">
        <v>53.37724</v>
      </c>
      <c r="D5" s="2">
        <v>69.816450000000003</v>
      </c>
    </row>
    <row r="6" spans="1:4" x14ac:dyDescent="0.25">
      <c r="A6" t="s">
        <v>175</v>
      </c>
      <c r="B6">
        <v>60</v>
      </c>
      <c r="C6" s="2">
        <v>60.776820000000001</v>
      </c>
      <c r="D6" s="2">
        <v>56.966799999999999</v>
      </c>
    </row>
    <row r="7" spans="1:4" x14ac:dyDescent="0.25">
      <c r="A7" t="s">
        <v>27</v>
      </c>
      <c r="B7" s="16"/>
      <c r="C7" s="2">
        <v>13.6776</v>
      </c>
      <c r="D7" s="2">
        <v>13.56833</v>
      </c>
    </row>
    <row r="8" spans="1:4" x14ac:dyDescent="0.25">
      <c r="A8" t="s">
        <v>176</v>
      </c>
      <c r="B8" s="23">
        <v>72.5</v>
      </c>
      <c r="C8" s="2">
        <v>70.042289999999994</v>
      </c>
      <c r="D8" s="30">
        <v>71.564930000000004</v>
      </c>
    </row>
    <row r="9" spans="1:4" x14ac:dyDescent="0.25">
      <c r="A9" t="s">
        <v>177</v>
      </c>
      <c r="B9" s="23">
        <v>85</v>
      </c>
      <c r="C9" s="2">
        <v>84.722239999999999</v>
      </c>
      <c r="D9" s="2">
        <v>91.2517</v>
      </c>
    </row>
    <row r="10" spans="1:4" x14ac:dyDescent="0.25">
      <c r="A10" t="s">
        <v>178</v>
      </c>
      <c r="B10">
        <v>82</v>
      </c>
      <c r="C10" s="2">
        <v>83.839830000000006</v>
      </c>
      <c r="D10" s="30">
        <v>133.71127000000001</v>
      </c>
    </row>
    <row r="11" spans="1:4" x14ac:dyDescent="0.25">
      <c r="A11" t="s">
        <v>179</v>
      </c>
      <c r="B11">
        <v>104</v>
      </c>
      <c r="C11" s="2">
        <v>106.5972</v>
      </c>
      <c r="D11" s="2">
        <v>105.50671</v>
      </c>
    </row>
    <row r="12" spans="1:4" x14ac:dyDescent="0.25">
      <c r="A12" t="s">
        <v>180</v>
      </c>
      <c r="B12">
        <v>83</v>
      </c>
      <c r="C12" s="2">
        <v>89.478819999999999</v>
      </c>
      <c r="D12" s="2">
        <v>88.520449999999997</v>
      </c>
    </row>
    <row r="13" spans="1:4" x14ac:dyDescent="0.25">
      <c r="A13" t="s">
        <v>181</v>
      </c>
      <c r="B13" s="16"/>
      <c r="C13" s="2">
        <v>99.053939999999997</v>
      </c>
      <c r="D13" s="2">
        <v>98.594120000000004</v>
      </c>
    </row>
    <row r="14" spans="1:4" x14ac:dyDescent="0.25">
      <c r="A14" t="s">
        <v>34</v>
      </c>
      <c r="B14">
        <v>19</v>
      </c>
      <c r="C14" s="2">
        <v>19.155390000000001</v>
      </c>
      <c r="D14" s="25">
        <v>20.24146</v>
      </c>
    </row>
    <row r="15" spans="1:4" x14ac:dyDescent="0.25">
      <c r="A15" t="s">
        <v>182</v>
      </c>
      <c r="B15">
        <v>91</v>
      </c>
      <c r="C15" s="2">
        <v>90.325159999999997</v>
      </c>
      <c r="D15" s="2">
        <v>92.259780000000006</v>
      </c>
    </row>
    <row r="16" spans="1:4" x14ac:dyDescent="0.25">
      <c r="A16" t="s">
        <v>183</v>
      </c>
      <c r="B16">
        <v>102</v>
      </c>
      <c r="C16" s="2">
        <v>141.804</v>
      </c>
      <c r="D16" s="2">
        <v>103.5652</v>
      </c>
    </row>
    <row r="17" spans="1:4" x14ac:dyDescent="0.25">
      <c r="A17" t="s">
        <v>184</v>
      </c>
      <c r="B17">
        <v>12</v>
      </c>
      <c r="C17" s="2">
        <v>13.12969</v>
      </c>
      <c r="D17" s="18"/>
    </row>
    <row r="18" spans="1:4" x14ac:dyDescent="0.25">
      <c r="A18" s="16" t="s">
        <v>38</v>
      </c>
      <c r="B18" s="16"/>
      <c r="C18" s="18"/>
      <c r="D18" s="18"/>
    </row>
    <row r="19" spans="1:4" x14ac:dyDescent="0.25">
      <c r="A19" t="s">
        <v>185</v>
      </c>
      <c r="B19">
        <v>34</v>
      </c>
      <c r="C19" s="2">
        <v>39.043080000000003</v>
      </c>
      <c r="D19" s="18"/>
    </row>
    <row r="20" spans="1:4" x14ac:dyDescent="0.25">
      <c r="A20" t="s">
        <v>40</v>
      </c>
      <c r="B20">
        <v>54</v>
      </c>
      <c r="C20" s="2">
        <v>51.921250000000001</v>
      </c>
      <c r="D20" s="2">
        <v>47.373080000000002</v>
      </c>
    </row>
    <row r="21" spans="1:4" x14ac:dyDescent="0.25">
      <c r="A21" t="s">
        <v>186</v>
      </c>
      <c r="B21">
        <v>39</v>
      </c>
      <c r="C21" s="2">
        <v>42.812399999999997</v>
      </c>
      <c r="D21" s="18"/>
    </row>
    <row r="22" spans="1:4" x14ac:dyDescent="0.25">
      <c r="A22" t="s">
        <v>187</v>
      </c>
      <c r="B22">
        <v>71</v>
      </c>
      <c r="C22" s="2">
        <v>72.35727</v>
      </c>
      <c r="D22" s="2">
        <v>96.135170000000002</v>
      </c>
    </row>
    <row r="23" spans="1:4" x14ac:dyDescent="0.25">
      <c r="A23" t="s">
        <v>43</v>
      </c>
      <c r="B23">
        <v>8</v>
      </c>
      <c r="C23" s="2">
        <v>7.9022800000000002</v>
      </c>
      <c r="D23" s="2">
        <v>7.4778099999999998</v>
      </c>
    </row>
    <row r="24" spans="1:4" x14ac:dyDescent="0.25">
      <c r="A24" t="s">
        <v>44</v>
      </c>
      <c r="B24">
        <v>6</v>
      </c>
      <c r="C24" s="2">
        <v>6.7112129999999999</v>
      </c>
      <c r="D24" s="2">
        <v>6.1571199999999999</v>
      </c>
    </row>
    <row r="25" spans="1:4" x14ac:dyDescent="0.25">
      <c r="A25" t="s">
        <v>188</v>
      </c>
      <c r="B25" s="16"/>
      <c r="C25" s="2">
        <v>31.406980000000001</v>
      </c>
      <c r="D25" s="30">
        <v>28.238969999999998</v>
      </c>
    </row>
    <row r="26" spans="1:4" x14ac:dyDescent="0.25">
      <c r="A26" t="s">
        <v>189</v>
      </c>
      <c r="B26">
        <v>28</v>
      </c>
      <c r="C26" s="2">
        <v>28.27684</v>
      </c>
      <c r="D26" s="2">
        <v>27.830030000000001</v>
      </c>
    </row>
    <row r="27" spans="1:4" x14ac:dyDescent="0.25">
      <c r="A27" t="s">
        <v>47</v>
      </c>
      <c r="B27">
        <v>104</v>
      </c>
      <c r="C27" s="2">
        <v>103.5962</v>
      </c>
      <c r="D27" s="2">
        <v>102.17716</v>
      </c>
    </row>
    <row r="28" spans="1:4" x14ac:dyDescent="0.25">
      <c r="A28" t="s">
        <v>190</v>
      </c>
      <c r="B28" s="23">
        <v>12</v>
      </c>
      <c r="C28" s="2">
        <v>10.004479999999999</v>
      </c>
      <c r="D28" s="2">
        <v>9.5824800000000003</v>
      </c>
    </row>
    <row r="29" spans="1:4" x14ac:dyDescent="0.25">
      <c r="A29" t="s">
        <v>191</v>
      </c>
      <c r="B29">
        <v>7</v>
      </c>
      <c r="C29" s="2">
        <v>9.4837740000000004</v>
      </c>
      <c r="D29" s="25">
        <v>7.2231800000000002</v>
      </c>
    </row>
    <row r="30" spans="1:4" x14ac:dyDescent="0.25">
      <c r="A30" t="s">
        <v>192</v>
      </c>
      <c r="B30">
        <v>72</v>
      </c>
      <c r="C30" s="2">
        <v>69.383859999999999</v>
      </c>
      <c r="D30" s="2">
        <v>98.380870000000002</v>
      </c>
    </row>
    <row r="31" spans="1:4" x14ac:dyDescent="0.25">
      <c r="A31" t="s">
        <v>281</v>
      </c>
      <c r="B31">
        <v>51</v>
      </c>
      <c r="C31" s="2">
        <v>54.998130000000003</v>
      </c>
      <c r="D31" s="2">
        <v>43.487259999999999</v>
      </c>
    </row>
    <row r="32" spans="1:4" x14ac:dyDescent="0.25">
      <c r="A32" t="s">
        <v>193</v>
      </c>
      <c r="B32">
        <v>55</v>
      </c>
      <c r="C32" s="2">
        <v>56.075409999999998</v>
      </c>
      <c r="D32" s="2">
        <v>58.234819999999999</v>
      </c>
    </row>
    <row r="33" spans="1:4" x14ac:dyDescent="0.25">
      <c r="A33" t="s">
        <v>282</v>
      </c>
      <c r="B33" s="16"/>
      <c r="C33" s="2">
        <v>22.399539999999998</v>
      </c>
      <c r="D33" s="2">
        <v>22.8127</v>
      </c>
    </row>
    <row r="34" spans="1:4" x14ac:dyDescent="0.25">
      <c r="A34" t="s">
        <v>195</v>
      </c>
      <c r="B34" s="16"/>
      <c r="C34" s="2">
        <v>52.504060000000003</v>
      </c>
      <c r="D34" s="2">
        <v>48.279470000000003</v>
      </c>
    </row>
    <row r="35" spans="1:4" x14ac:dyDescent="0.25">
      <c r="A35" t="s">
        <v>55</v>
      </c>
      <c r="B35">
        <v>43</v>
      </c>
      <c r="C35" s="2">
        <v>44.812010000000001</v>
      </c>
      <c r="D35" s="2">
        <v>46.818620000000003</v>
      </c>
    </row>
    <row r="36" spans="1:4" x14ac:dyDescent="0.25">
      <c r="A36" t="s">
        <v>196</v>
      </c>
      <c r="B36">
        <v>24</v>
      </c>
      <c r="C36" s="2">
        <v>22.86739</v>
      </c>
      <c r="D36" s="18"/>
    </row>
    <row r="37" spans="1:4" x14ac:dyDescent="0.25">
      <c r="A37" t="s">
        <v>197</v>
      </c>
      <c r="B37" s="23">
        <f>(80+86)/2</f>
        <v>83</v>
      </c>
      <c r="C37" s="2">
        <v>77.04034</v>
      </c>
      <c r="D37" s="30">
        <v>78.750079999999997</v>
      </c>
    </row>
    <row r="38" spans="1:4" x14ac:dyDescent="0.25">
      <c r="A38" t="s">
        <v>58</v>
      </c>
      <c r="B38" s="16"/>
      <c r="C38" s="2">
        <v>81.833150000000003</v>
      </c>
      <c r="D38" s="2">
        <v>88.050470000000004</v>
      </c>
    </row>
    <row r="39" spans="1:4" x14ac:dyDescent="0.25">
      <c r="A39" t="s">
        <v>59</v>
      </c>
      <c r="B39" s="16"/>
      <c r="C39" s="2">
        <v>79.145719999999997</v>
      </c>
      <c r="D39" s="2">
        <v>67.500770000000003</v>
      </c>
    </row>
    <row r="40" spans="1:4" x14ac:dyDescent="0.25">
      <c r="A40" t="s">
        <v>198</v>
      </c>
      <c r="B40">
        <v>108</v>
      </c>
      <c r="C40" s="2">
        <v>111.88549999999999</v>
      </c>
      <c r="D40" s="2">
        <v>110.25881</v>
      </c>
    </row>
    <row r="41" spans="1:4" x14ac:dyDescent="0.25">
      <c r="A41" t="s">
        <v>61</v>
      </c>
      <c r="B41" s="16"/>
      <c r="C41" s="2">
        <v>11.354100000000001</v>
      </c>
      <c r="D41" s="2">
        <v>10.13721</v>
      </c>
    </row>
    <row r="42" spans="1:4" x14ac:dyDescent="0.25">
      <c r="A42" t="s">
        <v>199</v>
      </c>
      <c r="B42" s="23">
        <v>36.5</v>
      </c>
      <c r="C42" s="2">
        <v>36.162579999999998</v>
      </c>
      <c r="D42" s="25">
        <v>42.712829999999997</v>
      </c>
    </row>
    <row r="43" spans="1:4" x14ac:dyDescent="0.25">
      <c r="A43" t="s">
        <v>200</v>
      </c>
      <c r="B43" s="23">
        <v>55</v>
      </c>
      <c r="C43" s="2">
        <v>54.953629999999997</v>
      </c>
      <c r="D43" s="2">
        <v>58.652659999999997</v>
      </c>
    </row>
    <row r="44" spans="1:4" x14ac:dyDescent="0.25">
      <c r="A44" t="s">
        <v>201</v>
      </c>
      <c r="B44">
        <v>80</v>
      </c>
      <c r="C44" s="2">
        <v>74.893180000000001</v>
      </c>
      <c r="D44" s="2">
        <v>68.953460000000007</v>
      </c>
    </row>
    <row r="45" spans="1:4" x14ac:dyDescent="0.25">
      <c r="A45" t="s">
        <v>65</v>
      </c>
      <c r="B45">
        <v>25</v>
      </c>
      <c r="C45" s="2">
        <v>27.094059999999999</v>
      </c>
      <c r="D45" s="2">
        <v>39.913530000000002</v>
      </c>
    </row>
    <row r="46" spans="1:4" x14ac:dyDescent="0.25">
      <c r="A46" t="s">
        <v>202</v>
      </c>
      <c r="B46" s="23">
        <v>91.5</v>
      </c>
      <c r="C46" s="2">
        <v>94.223560000000006</v>
      </c>
      <c r="D46" s="2">
        <v>101.72835000000001</v>
      </c>
    </row>
    <row r="47" spans="1:4" x14ac:dyDescent="0.25">
      <c r="A47" t="s">
        <v>203</v>
      </c>
      <c r="B47">
        <v>12</v>
      </c>
      <c r="C47" s="2">
        <v>11.1943</v>
      </c>
      <c r="D47" s="2">
        <v>12.15625</v>
      </c>
    </row>
    <row r="48" spans="1:4" x14ac:dyDescent="0.25">
      <c r="A48" t="s">
        <v>68</v>
      </c>
      <c r="B48" s="16"/>
      <c r="C48" s="2">
        <v>64.252430000000004</v>
      </c>
      <c r="D48" s="2">
        <v>80.745580000000004</v>
      </c>
    </row>
    <row r="49" spans="1:4" x14ac:dyDescent="0.25">
      <c r="A49" t="s">
        <v>204</v>
      </c>
      <c r="B49">
        <v>121</v>
      </c>
      <c r="C49" s="2">
        <v>118.01220000000001</v>
      </c>
      <c r="D49" s="2">
        <v>119.67274</v>
      </c>
    </row>
    <row r="50" spans="1:4" x14ac:dyDescent="0.25">
      <c r="A50" t="s">
        <v>70</v>
      </c>
      <c r="B50">
        <v>101</v>
      </c>
      <c r="C50" s="2">
        <v>101.6734</v>
      </c>
      <c r="D50" s="2">
        <v>107.27292</v>
      </c>
    </row>
    <row r="51" spans="1:4" x14ac:dyDescent="0.25">
      <c r="A51" t="s">
        <v>71</v>
      </c>
      <c r="B51" s="16"/>
      <c r="C51" s="18"/>
      <c r="D51" s="25">
        <v>39.343159999999997</v>
      </c>
    </row>
    <row r="52" spans="1:4" x14ac:dyDescent="0.25">
      <c r="A52" t="s">
        <v>205</v>
      </c>
      <c r="B52">
        <v>18</v>
      </c>
      <c r="C52" s="2">
        <v>22.140720000000002</v>
      </c>
      <c r="D52" s="2">
        <v>18.30095</v>
      </c>
    </row>
    <row r="53" spans="1:4" x14ac:dyDescent="0.25">
      <c r="A53" t="s">
        <v>206</v>
      </c>
      <c r="B53" s="16"/>
      <c r="C53" s="2">
        <v>78.327219999999997</v>
      </c>
      <c r="D53" s="2">
        <v>89.224040000000002</v>
      </c>
    </row>
    <row r="54" spans="1:4" x14ac:dyDescent="0.25">
      <c r="A54" t="s">
        <v>284</v>
      </c>
      <c r="B54" s="23">
        <v>100.5</v>
      </c>
      <c r="C54" s="2">
        <v>105.5377</v>
      </c>
      <c r="D54" s="2">
        <v>99.042400000000001</v>
      </c>
    </row>
    <row r="55" spans="1:4" x14ac:dyDescent="0.25">
      <c r="A55" t="s">
        <v>75</v>
      </c>
      <c r="B55">
        <v>38</v>
      </c>
      <c r="C55" s="2">
        <v>37.575809999999997</v>
      </c>
      <c r="D55" s="25">
        <v>35.945180000000001</v>
      </c>
    </row>
    <row r="56" spans="1:4" x14ac:dyDescent="0.25">
      <c r="A56" t="s">
        <v>208</v>
      </c>
      <c r="B56" s="23">
        <v>98</v>
      </c>
      <c r="C56" s="2">
        <v>92.905330000000006</v>
      </c>
      <c r="D56" s="2">
        <v>94.761539999999997</v>
      </c>
    </row>
    <row r="57" spans="1:4" x14ac:dyDescent="0.25">
      <c r="A57" t="s">
        <v>77</v>
      </c>
      <c r="B57">
        <v>28</v>
      </c>
      <c r="C57" s="2">
        <v>23.89368</v>
      </c>
      <c r="D57" s="30">
        <v>25.077259999999999</v>
      </c>
    </row>
    <row r="58" spans="1:4" x14ac:dyDescent="0.25">
      <c r="A58" t="s">
        <v>78</v>
      </c>
      <c r="B58">
        <v>10</v>
      </c>
      <c r="C58" s="2">
        <v>11.16794</v>
      </c>
      <c r="D58" s="30">
        <v>12.71053</v>
      </c>
    </row>
    <row r="59" spans="1:4" x14ac:dyDescent="0.25">
      <c r="A59" t="s">
        <v>285</v>
      </c>
      <c r="B59" s="23">
        <v>6</v>
      </c>
      <c r="C59" s="2">
        <v>11.55471</v>
      </c>
      <c r="D59" s="18"/>
    </row>
    <row r="60" spans="1:4" x14ac:dyDescent="0.25">
      <c r="A60" t="s">
        <v>80</v>
      </c>
      <c r="B60" s="16"/>
      <c r="C60" s="2">
        <v>75.857280000000003</v>
      </c>
      <c r="D60" s="18"/>
    </row>
    <row r="61" spans="1:4" x14ac:dyDescent="0.25">
      <c r="A61" t="s">
        <v>211</v>
      </c>
      <c r="B61" s="16"/>
      <c r="C61" s="2">
        <v>24.616219999999998</v>
      </c>
      <c r="D61" s="18"/>
    </row>
    <row r="62" spans="1:4" x14ac:dyDescent="0.25">
      <c r="A62" t="s">
        <v>82</v>
      </c>
      <c r="B62">
        <v>19</v>
      </c>
      <c r="C62" s="2">
        <v>32.597430000000003</v>
      </c>
      <c r="D62" s="30">
        <v>32.435000000000002</v>
      </c>
    </row>
    <row r="63" spans="1:4" x14ac:dyDescent="0.25">
      <c r="A63" t="s">
        <v>83</v>
      </c>
      <c r="B63" s="16"/>
      <c r="C63" s="2">
        <v>80.419039999999995</v>
      </c>
      <c r="D63" s="18"/>
    </row>
    <row r="64" spans="1:4" x14ac:dyDescent="0.25">
      <c r="A64" t="s">
        <v>212</v>
      </c>
      <c r="B64">
        <v>81</v>
      </c>
      <c r="C64" s="2">
        <v>84.217770000000002</v>
      </c>
      <c r="D64" s="2">
        <v>83.366529999999997</v>
      </c>
    </row>
    <row r="65" spans="1:4" x14ac:dyDescent="0.25">
      <c r="A65" t="s">
        <v>213</v>
      </c>
      <c r="B65">
        <v>44</v>
      </c>
      <c r="C65" s="2">
        <v>48.540089999999999</v>
      </c>
      <c r="D65" s="30">
        <v>45.418129999999998</v>
      </c>
    </row>
    <row r="66" spans="1:4" x14ac:dyDescent="0.25">
      <c r="A66" t="s">
        <v>214</v>
      </c>
      <c r="B66">
        <v>38</v>
      </c>
      <c r="C66" s="2">
        <v>43.463540000000002</v>
      </c>
      <c r="D66" s="2">
        <v>44.762900000000002</v>
      </c>
    </row>
    <row r="67" spans="1:4" x14ac:dyDescent="0.25">
      <c r="A67" t="s">
        <v>286</v>
      </c>
      <c r="B67">
        <v>57</v>
      </c>
      <c r="C67" s="2">
        <v>63.794400000000003</v>
      </c>
      <c r="D67" s="2">
        <v>57.949849999999998</v>
      </c>
    </row>
    <row r="68" spans="1:4" x14ac:dyDescent="0.25">
      <c r="A68" t="s">
        <v>216</v>
      </c>
      <c r="B68" s="16"/>
      <c r="C68" s="2">
        <v>43.618360000000003</v>
      </c>
      <c r="D68" s="30">
        <v>41.082099999999997</v>
      </c>
    </row>
    <row r="69" spans="1:4" x14ac:dyDescent="0.25">
      <c r="A69" t="s">
        <v>217</v>
      </c>
      <c r="B69">
        <v>101</v>
      </c>
      <c r="C69" s="2">
        <v>111.3302</v>
      </c>
      <c r="D69" s="2">
        <v>102.99357999999999</v>
      </c>
    </row>
    <row r="70" spans="1:4" x14ac:dyDescent="0.25">
      <c r="A70" t="s">
        <v>218</v>
      </c>
      <c r="B70">
        <v>85</v>
      </c>
      <c r="C70" s="2">
        <v>87.626310000000004</v>
      </c>
      <c r="D70" s="2">
        <v>91.78519</v>
      </c>
    </row>
    <row r="71" spans="1:4" x14ac:dyDescent="0.25">
      <c r="A71" t="s">
        <v>219</v>
      </c>
      <c r="B71">
        <v>76</v>
      </c>
      <c r="C71" s="2">
        <v>86.384200000000007</v>
      </c>
      <c r="D71" s="2">
        <v>80.843090000000004</v>
      </c>
    </row>
    <row r="72" spans="1:4" x14ac:dyDescent="0.25">
      <c r="A72" t="s">
        <v>220</v>
      </c>
      <c r="B72">
        <v>62</v>
      </c>
      <c r="C72" s="2">
        <v>65.28989</v>
      </c>
      <c r="D72" s="30">
        <v>66.694940000000003</v>
      </c>
    </row>
    <row r="73" spans="1:4" x14ac:dyDescent="0.25">
      <c r="A73" t="s">
        <v>221</v>
      </c>
      <c r="B73" s="23">
        <v>96</v>
      </c>
      <c r="C73" s="2">
        <v>95.742769999999993</v>
      </c>
      <c r="D73" s="2">
        <v>98.380350000000007</v>
      </c>
    </row>
    <row r="74" spans="1:4" x14ac:dyDescent="0.25">
      <c r="A74" t="s">
        <v>222</v>
      </c>
      <c r="B74" s="23">
        <v>53</v>
      </c>
      <c r="C74" s="2">
        <v>47.791069999999998</v>
      </c>
      <c r="D74" s="2">
        <v>81.021990000000002</v>
      </c>
    </row>
    <row r="75" spans="1:4" x14ac:dyDescent="0.25">
      <c r="A75" t="s">
        <v>95</v>
      </c>
      <c r="B75" s="23">
        <v>90</v>
      </c>
      <c r="C75" s="2">
        <v>94.056849999999997</v>
      </c>
      <c r="D75" s="2">
        <v>98.287239999999997</v>
      </c>
    </row>
    <row r="76" spans="1:4" x14ac:dyDescent="0.25">
      <c r="A76" t="s">
        <v>96</v>
      </c>
      <c r="B76">
        <v>29</v>
      </c>
      <c r="C76" s="2">
        <v>27.339970000000001</v>
      </c>
      <c r="D76" s="18"/>
    </row>
    <row r="77" spans="1:4" x14ac:dyDescent="0.25">
      <c r="A77" t="s">
        <v>223</v>
      </c>
      <c r="B77">
        <v>90</v>
      </c>
      <c r="C77" s="2">
        <v>90.655919999999995</v>
      </c>
      <c r="D77" s="2">
        <v>92.384500000000003</v>
      </c>
    </row>
    <row r="78" spans="1:4" x14ac:dyDescent="0.25">
      <c r="A78" t="s">
        <v>293</v>
      </c>
      <c r="B78" s="16"/>
      <c r="C78" s="2">
        <v>94.807940000000002</v>
      </c>
      <c r="D78" s="2">
        <v>98.550870000000003</v>
      </c>
    </row>
    <row r="79" spans="1:4" x14ac:dyDescent="0.25">
      <c r="A79" t="s">
        <v>294</v>
      </c>
      <c r="B79">
        <v>22</v>
      </c>
      <c r="C79" s="2">
        <v>24.26764</v>
      </c>
      <c r="D79" s="2">
        <v>20.299630000000001</v>
      </c>
    </row>
    <row r="80" spans="1:4" x14ac:dyDescent="0.25">
      <c r="A80" t="s">
        <v>226</v>
      </c>
      <c r="B80" s="23">
        <v>87</v>
      </c>
      <c r="C80" s="2">
        <v>87.162379999999999</v>
      </c>
      <c r="D80" s="2">
        <v>90.299570000000003</v>
      </c>
    </row>
    <row r="81" spans="1:4" x14ac:dyDescent="0.25">
      <c r="A81" t="s">
        <v>227</v>
      </c>
      <c r="B81" s="23">
        <v>75.5</v>
      </c>
      <c r="C81" s="2">
        <v>74.932019999999994</v>
      </c>
      <c r="D81" s="2">
        <v>68.896280000000004</v>
      </c>
    </row>
    <row r="82" spans="1:4" x14ac:dyDescent="0.25">
      <c r="A82" t="s">
        <v>102</v>
      </c>
      <c r="B82">
        <v>25</v>
      </c>
      <c r="C82" s="2">
        <v>25.936029999999999</v>
      </c>
      <c r="D82" s="2">
        <v>26.347480000000001</v>
      </c>
    </row>
    <row r="83" spans="1:4" x14ac:dyDescent="0.25">
      <c r="A83" t="s">
        <v>103</v>
      </c>
      <c r="B83" s="16"/>
      <c r="C83" s="2">
        <v>13.788399999999999</v>
      </c>
      <c r="D83" s="18"/>
    </row>
    <row r="84" spans="1:4" x14ac:dyDescent="0.25">
      <c r="A84" t="s">
        <v>228</v>
      </c>
      <c r="B84" s="16"/>
      <c r="C84" s="2">
        <v>97.530609999999996</v>
      </c>
      <c r="D84" s="18"/>
    </row>
    <row r="85" spans="1:4" x14ac:dyDescent="0.25">
      <c r="A85" t="s">
        <v>229</v>
      </c>
      <c r="B85" s="23">
        <f>AVERAGE(79,76)</f>
        <v>77.5</v>
      </c>
      <c r="C85" s="2">
        <v>83.120990000000006</v>
      </c>
      <c r="D85" s="2">
        <v>88.762420000000006</v>
      </c>
    </row>
    <row r="86" spans="1:4" x14ac:dyDescent="0.25">
      <c r="A86" t="s">
        <v>230</v>
      </c>
      <c r="B86" s="23">
        <f>AVERAGE(55,53)</f>
        <v>54</v>
      </c>
      <c r="C86" s="2">
        <v>56.990079999999999</v>
      </c>
      <c r="D86" s="30">
        <v>73.723370000000003</v>
      </c>
    </row>
    <row r="87" spans="1:4" x14ac:dyDescent="0.25">
      <c r="A87" t="s">
        <v>107</v>
      </c>
      <c r="B87" s="23">
        <f>AVERAGE(14,14)</f>
        <v>14</v>
      </c>
      <c r="C87" s="2">
        <v>16.655760000000001</v>
      </c>
      <c r="D87" s="25">
        <v>18.267710000000001</v>
      </c>
    </row>
    <row r="88" spans="1:4" x14ac:dyDescent="0.25">
      <c r="A88" t="s">
        <v>108</v>
      </c>
      <c r="B88">
        <v>4</v>
      </c>
      <c r="C88" s="2">
        <v>9.2065280000000005</v>
      </c>
      <c r="D88" s="2">
        <v>18.510120000000001</v>
      </c>
    </row>
    <row r="89" spans="1:4" x14ac:dyDescent="0.25">
      <c r="A89" t="s">
        <v>231</v>
      </c>
      <c r="B89">
        <v>58</v>
      </c>
      <c r="C89" s="2">
        <v>57.653190000000002</v>
      </c>
      <c r="D89" s="2">
        <v>56.115929999999999</v>
      </c>
    </row>
    <row r="90" spans="1:4" x14ac:dyDescent="0.25">
      <c r="A90" t="s">
        <v>110</v>
      </c>
      <c r="B90">
        <v>7</v>
      </c>
      <c r="C90" s="2">
        <v>7.9918360000000002</v>
      </c>
      <c r="D90" s="2">
        <v>8.8456399999999995</v>
      </c>
    </row>
    <row r="91" spans="1:4" x14ac:dyDescent="0.25">
      <c r="A91" t="s">
        <v>232</v>
      </c>
      <c r="B91">
        <v>14</v>
      </c>
      <c r="C91" s="2">
        <v>14.5787</v>
      </c>
      <c r="D91" s="2">
        <v>13.55124</v>
      </c>
    </row>
    <row r="92" spans="1:4" x14ac:dyDescent="0.25">
      <c r="A92" t="s">
        <v>233</v>
      </c>
      <c r="B92">
        <v>54</v>
      </c>
      <c r="C92" s="2">
        <v>56.648029999999999</v>
      </c>
      <c r="D92" s="2">
        <v>58.215580000000003</v>
      </c>
    </row>
    <row r="93" spans="1:4" x14ac:dyDescent="0.25">
      <c r="A93" t="s">
        <v>234</v>
      </c>
      <c r="B93">
        <v>55</v>
      </c>
      <c r="C93" s="2">
        <v>53.856670000000001</v>
      </c>
      <c r="D93" s="2">
        <v>52.237879999999997</v>
      </c>
    </row>
    <row r="94" spans="1:4" x14ac:dyDescent="0.25">
      <c r="A94" t="s">
        <v>235</v>
      </c>
      <c r="B94" s="23">
        <v>69.5</v>
      </c>
      <c r="C94" s="2">
        <v>74.920959999999994</v>
      </c>
      <c r="D94" s="2">
        <v>87.135909999999996</v>
      </c>
    </row>
    <row r="95" spans="1:4" x14ac:dyDescent="0.25">
      <c r="A95" t="s">
        <v>236</v>
      </c>
      <c r="B95">
        <v>77</v>
      </c>
      <c r="C95" s="2">
        <v>64.093900000000005</v>
      </c>
      <c r="D95" s="2">
        <v>76.952839999999995</v>
      </c>
    </row>
    <row r="96" spans="1:4" x14ac:dyDescent="0.25">
      <c r="A96" t="s">
        <v>237</v>
      </c>
      <c r="B96">
        <v>28</v>
      </c>
      <c r="C96" s="2">
        <v>36.170850000000002</v>
      </c>
      <c r="D96" s="2">
        <v>35.839289999999998</v>
      </c>
    </row>
    <row r="97" spans="1:4" x14ac:dyDescent="0.25">
      <c r="A97" t="s">
        <v>117</v>
      </c>
      <c r="B97">
        <v>8</v>
      </c>
      <c r="C97" s="2">
        <v>7.0061590000000002</v>
      </c>
      <c r="D97" s="2">
        <v>6.5832600000000001</v>
      </c>
    </row>
    <row r="98" spans="1:4" x14ac:dyDescent="0.25">
      <c r="A98" t="s">
        <v>238</v>
      </c>
      <c r="B98" s="23">
        <v>20</v>
      </c>
      <c r="C98" s="2">
        <v>24.835519999999999</v>
      </c>
      <c r="D98" s="2">
        <v>22.980409999999999</v>
      </c>
    </row>
    <row r="99" spans="1:4" x14ac:dyDescent="0.25">
      <c r="A99" t="s">
        <v>239</v>
      </c>
      <c r="B99">
        <v>41</v>
      </c>
      <c r="C99" s="2">
        <v>55.834569999999999</v>
      </c>
      <c r="D99" s="2">
        <v>48.446890000000003</v>
      </c>
    </row>
    <row r="100" spans="1:4" x14ac:dyDescent="0.25">
      <c r="A100" t="s">
        <v>240</v>
      </c>
      <c r="B100">
        <v>36</v>
      </c>
      <c r="C100" s="2">
        <v>37.420099999999998</v>
      </c>
      <c r="D100" s="2">
        <v>39.345790000000001</v>
      </c>
    </row>
    <row r="101" spans="1:4" x14ac:dyDescent="0.25">
      <c r="A101" t="s">
        <v>241</v>
      </c>
      <c r="B101">
        <v>97</v>
      </c>
      <c r="C101" s="2">
        <v>122.7675</v>
      </c>
      <c r="D101" s="2">
        <v>119.83414999999999</v>
      </c>
    </row>
    <row r="102" spans="1:4" x14ac:dyDescent="0.25">
      <c r="A102" t="s">
        <v>242</v>
      </c>
      <c r="B102">
        <v>84</v>
      </c>
      <c r="C102" s="2">
        <v>93.50658</v>
      </c>
      <c r="D102" s="2">
        <v>94.243049999999997</v>
      </c>
    </row>
    <row r="103" spans="1:4" x14ac:dyDescent="0.25">
      <c r="A103" t="s">
        <v>123</v>
      </c>
      <c r="B103">
        <v>44</v>
      </c>
      <c r="C103" s="2">
        <v>46.689929999999997</v>
      </c>
      <c r="D103" s="2">
        <v>43.113959999999999</v>
      </c>
    </row>
    <row r="104" spans="1:4" x14ac:dyDescent="0.25">
      <c r="A104" t="s">
        <v>124</v>
      </c>
      <c r="B104">
        <v>6</v>
      </c>
      <c r="C104" s="2">
        <v>6.4440390000000001</v>
      </c>
      <c r="D104" s="2">
        <v>6.63544</v>
      </c>
    </row>
    <row r="105" spans="1:4" x14ac:dyDescent="0.25">
      <c r="A105" t="s">
        <v>125</v>
      </c>
      <c r="B105">
        <v>20</v>
      </c>
      <c r="C105" s="2">
        <v>28.856179999999998</v>
      </c>
      <c r="D105" s="25">
        <v>24.59582</v>
      </c>
    </row>
    <row r="106" spans="1:4" x14ac:dyDescent="0.25">
      <c r="A106" t="s">
        <v>243</v>
      </c>
      <c r="B106">
        <v>103</v>
      </c>
      <c r="C106" s="2">
        <v>112.58880000000001</v>
      </c>
      <c r="D106" s="2">
        <v>105.51294</v>
      </c>
    </row>
    <row r="107" spans="1:4" x14ac:dyDescent="0.25">
      <c r="A107" t="s">
        <v>127</v>
      </c>
      <c r="B107">
        <v>57</v>
      </c>
      <c r="C107" s="2">
        <v>56.698639999999997</v>
      </c>
      <c r="D107" s="2">
        <v>51.659019999999998</v>
      </c>
    </row>
    <row r="108" spans="1:4" x14ac:dyDescent="0.25">
      <c r="A108" t="s">
        <v>128</v>
      </c>
      <c r="B108">
        <v>21</v>
      </c>
      <c r="C108" s="2">
        <v>25.574750000000002</v>
      </c>
      <c r="D108" s="2">
        <v>27.185759999999998</v>
      </c>
    </row>
    <row r="109" spans="1:4" x14ac:dyDescent="0.25">
      <c r="A109" t="s">
        <v>129</v>
      </c>
      <c r="B109">
        <v>60</v>
      </c>
      <c r="C109" s="2">
        <v>63.900309999999998</v>
      </c>
      <c r="D109" s="2">
        <v>59.23077</v>
      </c>
    </row>
    <row r="110" spans="1:4" x14ac:dyDescent="0.25">
      <c r="A110" t="s">
        <v>130</v>
      </c>
      <c r="B110">
        <v>12</v>
      </c>
      <c r="C110" s="2">
        <v>12.91784</v>
      </c>
      <c r="D110" s="2">
        <v>11.054130000000001</v>
      </c>
    </row>
    <row r="111" spans="1:4" x14ac:dyDescent="0.25">
      <c r="A111" t="s">
        <v>131</v>
      </c>
      <c r="B111">
        <v>30</v>
      </c>
      <c r="C111" s="2">
        <v>34.419379999999997</v>
      </c>
      <c r="D111" s="2">
        <v>34.125149999999998</v>
      </c>
    </row>
    <row r="112" spans="1:4" x14ac:dyDescent="0.25">
      <c r="A112" t="s">
        <v>244</v>
      </c>
      <c r="B112">
        <v>30</v>
      </c>
      <c r="C112" s="2">
        <v>65.69753</v>
      </c>
      <c r="D112" s="2">
        <v>65.426240000000007</v>
      </c>
    </row>
    <row r="113" spans="1:4" x14ac:dyDescent="0.25">
      <c r="A113" t="s">
        <v>133</v>
      </c>
      <c r="B113">
        <v>74</v>
      </c>
      <c r="C113" s="2">
        <v>76.410610000000005</v>
      </c>
      <c r="D113" s="2">
        <v>72.964749999999995</v>
      </c>
    </row>
    <row r="114" spans="1:4" x14ac:dyDescent="0.25">
      <c r="A114" t="s">
        <v>245</v>
      </c>
      <c r="B114">
        <v>83</v>
      </c>
      <c r="C114" s="2">
        <v>92.290509999999998</v>
      </c>
      <c r="D114" s="2">
        <v>87.116569999999996</v>
      </c>
    </row>
    <row r="115" spans="1:4" x14ac:dyDescent="0.25">
      <c r="A115" t="s">
        <v>246</v>
      </c>
      <c r="B115">
        <v>68</v>
      </c>
      <c r="C115" s="2">
        <v>94.402569999999997</v>
      </c>
      <c r="D115" s="2">
        <v>77.343630000000005</v>
      </c>
    </row>
    <row r="116" spans="1:4" x14ac:dyDescent="0.25">
      <c r="A116" t="s">
        <v>247</v>
      </c>
      <c r="B116">
        <v>80</v>
      </c>
      <c r="C116" s="2">
        <v>82.551100000000005</v>
      </c>
      <c r="D116" s="2">
        <v>84.102270000000004</v>
      </c>
    </row>
    <row r="117" spans="1:4" x14ac:dyDescent="0.25">
      <c r="A117" t="s">
        <v>248</v>
      </c>
      <c r="B117" s="23">
        <v>87.5</v>
      </c>
      <c r="C117" s="2">
        <v>88.448319999999995</v>
      </c>
      <c r="D117" s="2">
        <v>93.225480000000005</v>
      </c>
    </row>
    <row r="118" spans="1:4" x14ac:dyDescent="0.25">
      <c r="A118" t="s">
        <v>138</v>
      </c>
      <c r="B118">
        <v>8</v>
      </c>
      <c r="C118" s="2">
        <v>12.089919999999999</v>
      </c>
      <c r="D118" s="2">
        <v>15.731009999999999</v>
      </c>
    </row>
    <row r="119" spans="1:4" x14ac:dyDescent="0.25">
      <c r="A119" t="s">
        <v>249</v>
      </c>
      <c r="B119">
        <v>46</v>
      </c>
      <c r="C119" s="2">
        <v>48.387039999999999</v>
      </c>
      <c r="D119" s="18"/>
    </row>
    <row r="120" spans="1:4" x14ac:dyDescent="0.25">
      <c r="A120" t="s">
        <v>250</v>
      </c>
      <c r="B120">
        <v>16</v>
      </c>
      <c r="C120" s="2">
        <v>16.06054</v>
      </c>
      <c r="D120" s="2">
        <v>15.48624</v>
      </c>
    </row>
    <row r="121" spans="1:4" x14ac:dyDescent="0.25">
      <c r="A121" t="s">
        <v>141</v>
      </c>
      <c r="B121">
        <v>16</v>
      </c>
      <c r="C121" s="2">
        <v>17.20843</v>
      </c>
      <c r="D121" s="30">
        <v>15.84722</v>
      </c>
    </row>
    <row r="122" spans="1:4" x14ac:dyDescent="0.25">
      <c r="A122" t="s">
        <v>251</v>
      </c>
      <c r="B122" s="23">
        <v>70</v>
      </c>
      <c r="C122" s="2">
        <v>67.424800000000005</v>
      </c>
      <c r="D122" s="18"/>
    </row>
    <row r="123" spans="1:4" x14ac:dyDescent="0.25">
      <c r="A123" t="s">
        <v>252</v>
      </c>
      <c r="B123" s="23">
        <v>89</v>
      </c>
      <c r="C123" s="2">
        <v>90.782849999999996</v>
      </c>
      <c r="D123" s="2">
        <v>88.317850000000007</v>
      </c>
    </row>
    <row r="124" spans="1:4" x14ac:dyDescent="0.25">
      <c r="A124" t="s">
        <v>253</v>
      </c>
      <c r="B124" s="16"/>
      <c r="C124" s="2">
        <v>6.1670680000000004</v>
      </c>
      <c r="D124" s="18"/>
    </row>
    <row r="125" spans="1:4" x14ac:dyDescent="0.25">
      <c r="A125" t="s">
        <v>254</v>
      </c>
      <c r="B125" s="23">
        <v>77.5</v>
      </c>
      <c r="C125" s="2">
        <v>81.241609999999994</v>
      </c>
      <c r="D125" s="30">
        <v>69.515690000000006</v>
      </c>
    </row>
    <row r="126" spans="1:4" x14ac:dyDescent="0.25">
      <c r="A126" t="s">
        <v>255</v>
      </c>
      <c r="B126" s="23">
        <v>113.5</v>
      </c>
      <c r="C126" s="2">
        <v>112.0611</v>
      </c>
      <c r="D126" s="2">
        <v>106.4879</v>
      </c>
    </row>
    <row r="127" spans="1:4" x14ac:dyDescent="0.25">
      <c r="A127" t="s">
        <v>147</v>
      </c>
      <c r="B127">
        <v>74</v>
      </c>
      <c r="C127" s="2">
        <v>74.102509999999995</v>
      </c>
      <c r="D127" s="2">
        <v>73.464150000000004</v>
      </c>
    </row>
    <row r="128" spans="1:4" x14ac:dyDescent="0.25">
      <c r="A128" t="s">
        <v>256</v>
      </c>
      <c r="B128" s="16"/>
      <c r="C128" s="2">
        <v>14.857889999999999</v>
      </c>
      <c r="D128" s="18"/>
    </row>
    <row r="129" spans="1:4" x14ac:dyDescent="0.25">
      <c r="A129" t="s">
        <v>149</v>
      </c>
      <c r="B129" s="16"/>
      <c r="C129" s="2">
        <v>52.911110000000001</v>
      </c>
      <c r="D129" s="2">
        <v>49.292879999999997</v>
      </c>
    </row>
    <row r="130" spans="1:4" x14ac:dyDescent="0.25">
      <c r="A130" t="s">
        <v>257</v>
      </c>
      <c r="B130">
        <v>91</v>
      </c>
      <c r="C130" s="2">
        <v>120.82689999999999</v>
      </c>
      <c r="D130" s="2">
        <v>91.688159999999996</v>
      </c>
    </row>
    <row r="131" spans="1:4" x14ac:dyDescent="0.25">
      <c r="A131" t="s">
        <v>258</v>
      </c>
      <c r="B131">
        <v>91</v>
      </c>
      <c r="C131" s="2">
        <v>100.1884</v>
      </c>
      <c r="D131" s="2">
        <v>98.19811</v>
      </c>
    </row>
    <row r="132" spans="1:4" x14ac:dyDescent="0.25">
      <c r="A132" t="s">
        <v>288</v>
      </c>
      <c r="B132" s="23">
        <v>47</v>
      </c>
      <c r="C132" s="2">
        <v>48.128599999999999</v>
      </c>
      <c r="D132" s="2">
        <v>46.109409999999997</v>
      </c>
    </row>
    <row r="133" spans="1:4" x14ac:dyDescent="0.25">
      <c r="A133" t="s">
        <v>260</v>
      </c>
      <c r="B133" s="23">
        <v>99.5</v>
      </c>
      <c r="C133" s="2">
        <v>93.680049999999994</v>
      </c>
      <c r="D133" s="2">
        <v>101.69923</v>
      </c>
    </row>
    <row r="134" spans="1:4" x14ac:dyDescent="0.25">
      <c r="A134" t="s">
        <v>261</v>
      </c>
      <c r="B134">
        <v>5</v>
      </c>
      <c r="C134" s="2">
        <v>5.2960900000000004</v>
      </c>
      <c r="D134" s="2">
        <v>5.3566900000000004</v>
      </c>
    </row>
    <row r="135" spans="1:4" x14ac:dyDescent="0.25">
      <c r="A135" t="s">
        <v>262</v>
      </c>
      <c r="B135">
        <v>33</v>
      </c>
      <c r="C135" s="2">
        <v>37.412790000000001</v>
      </c>
      <c r="D135" s="2">
        <v>33.560420000000001</v>
      </c>
    </row>
    <row r="136" spans="1:4" x14ac:dyDescent="0.25">
      <c r="A136" t="s">
        <v>156</v>
      </c>
      <c r="B136">
        <v>23</v>
      </c>
      <c r="C136" s="2">
        <v>23.55078</v>
      </c>
      <c r="D136" s="2">
        <v>20.16994</v>
      </c>
    </row>
    <row r="137" spans="1:4" x14ac:dyDescent="0.25">
      <c r="A137" t="s">
        <v>263</v>
      </c>
      <c r="B137">
        <v>81</v>
      </c>
      <c r="C137" s="2">
        <v>77.716809999999995</v>
      </c>
      <c r="D137" s="2">
        <v>79.696219999999997</v>
      </c>
    </row>
    <row r="138" spans="1:4" x14ac:dyDescent="0.25">
      <c r="A138" t="s">
        <v>264</v>
      </c>
      <c r="B138">
        <v>43</v>
      </c>
      <c r="C138" s="2">
        <v>48.598230000000001</v>
      </c>
      <c r="D138" s="2">
        <v>46.094929999999998</v>
      </c>
    </row>
    <row r="139" spans="1:4" x14ac:dyDescent="0.25">
      <c r="A139" t="s">
        <v>265</v>
      </c>
      <c r="B139">
        <v>60</v>
      </c>
      <c r="C139" s="2">
        <v>51.752029999999998</v>
      </c>
      <c r="D139" s="2">
        <v>53.59064</v>
      </c>
    </row>
    <row r="140" spans="1:4" x14ac:dyDescent="0.25">
      <c r="A140" t="s">
        <v>266</v>
      </c>
      <c r="B140" s="16"/>
      <c r="C140" s="2">
        <v>104.40470000000001</v>
      </c>
      <c r="D140" s="18"/>
    </row>
    <row r="141" spans="1:4" x14ac:dyDescent="0.25">
      <c r="A141" t="s">
        <v>267</v>
      </c>
      <c r="B141">
        <v>13</v>
      </c>
      <c r="C141" s="2">
        <v>11.79622</v>
      </c>
      <c r="D141" s="2">
        <v>10.20449</v>
      </c>
    </row>
    <row r="142" spans="1:4" x14ac:dyDescent="0.25">
      <c r="A142" t="s">
        <v>268</v>
      </c>
      <c r="B142" s="23">
        <v>80</v>
      </c>
      <c r="C142" s="2">
        <v>90.629720000000006</v>
      </c>
      <c r="D142" s="2">
        <v>90.923349999999999</v>
      </c>
    </row>
    <row r="143" spans="1:4" x14ac:dyDescent="0.25">
      <c r="A143" t="s">
        <v>269</v>
      </c>
      <c r="B143">
        <v>86</v>
      </c>
      <c r="C143" s="2">
        <v>127.259</v>
      </c>
      <c r="D143" s="2">
        <v>90.351640000000003</v>
      </c>
    </row>
    <row r="144" spans="1:4" x14ac:dyDescent="0.25">
      <c r="A144" t="s">
        <v>270</v>
      </c>
      <c r="B144" s="23">
        <v>97.5</v>
      </c>
      <c r="C144" s="2">
        <v>97.338380000000001</v>
      </c>
      <c r="D144" s="30">
        <v>94.820440000000005</v>
      </c>
    </row>
    <row r="145" spans="1:4" x14ac:dyDescent="0.25">
      <c r="A145" t="s">
        <v>165</v>
      </c>
      <c r="B145">
        <v>84</v>
      </c>
      <c r="C145" s="2">
        <v>83.083280000000002</v>
      </c>
      <c r="D145" s="2">
        <v>82.606470000000002</v>
      </c>
    </row>
    <row r="146" spans="1:4" x14ac:dyDescent="0.25">
      <c r="A146" t="s">
        <v>271</v>
      </c>
      <c r="B146" s="23">
        <v>94</v>
      </c>
      <c r="C146" s="2">
        <v>95.004390000000001</v>
      </c>
      <c r="D146" s="2">
        <v>95.719660000000005</v>
      </c>
    </row>
    <row r="147" spans="1:4" x14ac:dyDescent="0.25">
      <c r="A147" t="s">
        <v>167</v>
      </c>
      <c r="B147">
        <v>34</v>
      </c>
      <c r="C147" s="2">
        <v>34.740279999999998</v>
      </c>
      <c r="D147" s="2">
        <v>56.228580000000001</v>
      </c>
    </row>
    <row r="148" spans="1:4" x14ac:dyDescent="0.25">
      <c r="A148" t="s">
        <v>295</v>
      </c>
      <c r="B148">
        <v>33</v>
      </c>
      <c r="C148" s="2">
        <v>31.789529999999999</v>
      </c>
      <c r="D148" s="25">
        <v>34.429789999999997</v>
      </c>
    </row>
    <row r="149" spans="1:4" x14ac:dyDescent="0.25">
      <c r="A149" t="s">
        <v>272</v>
      </c>
      <c r="B149">
        <v>31</v>
      </c>
      <c r="C149" s="2">
        <v>33.674979999999998</v>
      </c>
      <c r="D149" s="18"/>
    </row>
    <row r="150" spans="1:4" x14ac:dyDescent="0.25">
      <c r="A150" t="s">
        <v>273</v>
      </c>
      <c r="B150">
        <v>31</v>
      </c>
      <c r="C150" s="2">
        <v>25.98424</v>
      </c>
      <c r="D150" s="25">
        <v>20.514600000000002</v>
      </c>
    </row>
    <row r="151" spans="1:4" x14ac:dyDescent="0.25">
      <c r="A151" t="s">
        <v>171</v>
      </c>
      <c r="B151">
        <v>48</v>
      </c>
      <c r="C151" s="2">
        <v>47.747970000000002</v>
      </c>
      <c r="D151" s="2">
        <v>41.575000000000003</v>
      </c>
    </row>
    <row r="152" spans="1:4" x14ac:dyDescent="0.25">
      <c r="A152" t="s">
        <v>274</v>
      </c>
      <c r="B152" s="24">
        <v>79</v>
      </c>
      <c r="C152" s="18"/>
      <c r="D152" s="18"/>
    </row>
    <row r="153" spans="1:4" x14ac:dyDescent="0.25">
      <c r="A153" t="s">
        <v>275</v>
      </c>
      <c r="B153" s="24">
        <v>84</v>
      </c>
      <c r="C153" s="18"/>
      <c r="D153" s="1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3"/>
  <sheetViews>
    <sheetView topLeftCell="A136" zoomScaleNormal="100" workbookViewId="0">
      <selection activeCell="A152" sqref="A152"/>
    </sheetView>
  </sheetViews>
  <sheetFormatPr defaultColWidth="8.7109375" defaultRowHeight="15" x14ac:dyDescent="0.25"/>
  <cols>
    <col min="1" max="1" width="24" customWidth="1"/>
    <col min="2" max="2" width="10.42578125" customWidth="1"/>
    <col min="3" max="3" width="10.7109375" customWidth="1"/>
    <col min="4" max="4" width="10.28515625" style="2" customWidth="1"/>
  </cols>
  <sheetData>
    <row r="1" spans="1:4" x14ac:dyDescent="0.25">
      <c r="A1" t="s">
        <v>0</v>
      </c>
      <c r="B1" s="2" t="s">
        <v>299</v>
      </c>
      <c r="C1" s="2" t="s">
        <v>300</v>
      </c>
      <c r="D1" s="2" t="s">
        <v>301</v>
      </c>
    </row>
    <row r="2" spans="1:4" x14ac:dyDescent="0.25">
      <c r="A2" s="7" t="s">
        <v>22</v>
      </c>
      <c r="B2">
        <v>34.356780000000001</v>
      </c>
      <c r="C2">
        <v>39.635086384484801</v>
      </c>
      <c r="D2" s="2">
        <v>44.029693464353102</v>
      </c>
    </row>
    <row r="3" spans="1:4" x14ac:dyDescent="0.25">
      <c r="A3" s="7" t="s">
        <v>23</v>
      </c>
      <c r="B3">
        <v>13.23855</v>
      </c>
      <c r="C3">
        <v>13.681948681030599</v>
      </c>
      <c r="D3" s="2">
        <v>13.8349123234829</v>
      </c>
    </row>
    <row r="4" spans="1:4" x14ac:dyDescent="0.25">
      <c r="A4" t="s">
        <v>24</v>
      </c>
      <c r="B4">
        <v>49.3</v>
      </c>
      <c r="C4" s="16"/>
      <c r="D4" s="2">
        <v>50.545999999999999</v>
      </c>
    </row>
    <row r="5" spans="1:4" x14ac:dyDescent="0.25">
      <c r="A5" t="s">
        <v>174</v>
      </c>
      <c r="B5">
        <v>22.3</v>
      </c>
      <c r="C5">
        <v>22.832000000000001</v>
      </c>
      <c r="D5" s="2">
        <v>24.14</v>
      </c>
    </row>
    <row r="6" spans="1:4" x14ac:dyDescent="0.25">
      <c r="A6" t="s">
        <v>175</v>
      </c>
      <c r="B6">
        <v>28.2</v>
      </c>
      <c r="C6">
        <v>28.780999999999999</v>
      </c>
      <c r="D6" s="2">
        <v>29.311</v>
      </c>
    </row>
    <row r="7" spans="1:4" x14ac:dyDescent="0.25">
      <c r="A7" t="s">
        <v>27</v>
      </c>
      <c r="B7">
        <v>50.8</v>
      </c>
      <c r="C7">
        <v>52.462000000000003</v>
      </c>
      <c r="D7" s="2">
        <v>52.241999999999997</v>
      </c>
    </row>
    <row r="8" spans="1:4" x14ac:dyDescent="0.25">
      <c r="A8" t="s">
        <v>176</v>
      </c>
      <c r="B8">
        <v>20.399999999999999</v>
      </c>
      <c r="C8">
        <v>21.266999999999999</v>
      </c>
      <c r="D8" s="2">
        <v>21.31</v>
      </c>
    </row>
    <row r="9" spans="1:4" x14ac:dyDescent="0.25">
      <c r="A9" t="s">
        <v>177</v>
      </c>
      <c r="B9">
        <v>19.2</v>
      </c>
      <c r="C9">
        <v>19.085000000000001</v>
      </c>
      <c r="D9" s="2">
        <v>19.545999999999999</v>
      </c>
    </row>
    <row r="10" spans="1:4" x14ac:dyDescent="0.25">
      <c r="A10" t="s">
        <v>178</v>
      </c>
      <c r="B10">
        <v>15.1</v>
      </c>
      <c r="C10">
        <v>15.1</v>
      </c>
      <c r="D10" s="2">
        <v>15.1</v>
      </c>
    </row>
    <row r="11" spans="1:4" x14ac:dyDescent="0.25">
      <c r="A11" t="s">
        <v>179</v>
      </c>
      <c r="B11">
        <v>12.1</v>
      </c>
      <c r="C11">
        <v>12.1</v>
      </c>
      <c r="D11" s="2">
        <v>12.2</v>
      </c>
    </row>
    <row r="12" spans="1:4" x14ac:dyDescent="0.25">
      <c r="A12" t="s">
        <v>180</v>
      </c>
      <c r="B12">
        <v>25.2</v>
      </c>
      <c r="C12">
        <v>25.2</v>
      </c>
      <c r="D12" s="2">
        <v>25.2</v>
      </c>
    </row>
    <row r="13" spans="1:4" x14ac:dyDescent="0.25">
      <c r="A13" t="s">
        <v>181</v>
      </c>
      <c r="B13">
        <v>23.9</v>
      </c>
      <c r="C13">
        <v>25.818000000000001</v>
      </c>
      <c r="D13" s="2">
        <v>27.297999999999998</v>
      </c>
    </row>
    <row r="14" spans="1:4" x14ac:dyDescent="0.25">
      <c r="A14" t="s">
        <v>34</v>
      </c>
      <c r="B14">
        <v>29.8</v>
      </c>
      <c r="C14">
        <v>33.642000000000003</v>
      </c>
      <c r="D14" s="2">
        <v>33.332000000000001</v>
      </c>
    </row>
    <row r="15" spans="1:4" x14ac:dyDescent="0.25">
      <c r="A15" t="s">
        <v>182</v>
      </c>
      <c r="B15">
        <v>12.4</v>
      </c>
      <c r="C15">
        <v>12.4</v>
      </c>
      <c r="D15" s="2">
        <v>12.4</v>
      </c>
    </row>
    <row r="16" spans="1:4" x14ac:dyDescent="0.25">
      <c r="A16" t="s">
        <v>183</v>
      </c>
      <c r="B16">
        <v>12.4</v>
      </c>
      <c r="C16">
        <v>12.4</v>
      </c>
      <c r="D16" s="2">
        <v>12.4</v>
      </c>
    </row>
    <row r="17" spans="1:4" x14ac:dyDescent="0.25">
      <c r="A17" t="s">
        <v>184</v>
      </c>
      <c r="B17">
        <v>43.9</v>
      </c>
      <c r="C17">
        <v>46.341000000000001</v>
      </c>
      <c r="D17" s="2">
        <v>45.722000000000001</v>
      </c>
    </row>
    <row r="18" spans="1:4" x14ac:dyDescent="0.25">
      <c r="A18" t="s">
        <v>38</v>
      </c>
      <c r="B18">
        <v>39.799999999999997</v>
      </c>
      <c r="C18">
        <v>35.654000000000003</v>
      </c>
      <c r="D18" s="2">
        <v>35.584000000000003</v>
      </c>
    </row>
    <row r="19" spans="1:4" x14ac:dyDescent="0.25">
      <c r="A19" t="s">
        <v>185</v>
      </c>
      <c r="B19">
        <v>35.700000000000003</v>
      </c>
      <c r="C19">
        <v>35.795000000000002</v>
      </c>
      <c r="D19" s="2">
        <v>36.009</v>
      </c>
    </row>
    <row r="20" spans="1:4" x14ac:dyDescent="0.25">
      <c r="A20" t="s">
        <v>40</v>
      </c>
      <c r="B20">
        <v>36.799999999999997</v>
      </c>
      <c r="C20">
        <v>32.439</v>
      </c>
      <c r="D20" s="2">
        <v>32.728000000000002</v>
      </c>
    </row>
    <row r="21" spans="1:4" x14ac:dyDescent="0.25">
      <c r="A21" t="s">
        <v>186</v>
      </c>
      <c r="B21">
        <v>22.2</v>
      </c>
      <c r="C21">
        <v>22.619</v>
      </c>
      <c r="D21" s="2">
        <v>22.963000000000001</v>
      </c>
    </row>
    <row r="22" spans="1:4" x14ac:dyDescent="0.25">
      <c r="A22" t="s">
        <v>187</v>
      </c>
      <c r="B22">
        <v>10.4</v>
      </c>
      <c r="C22">
        <v>10.4</v>
      </c>
      <c r="D22" s="2">
        <v>10.4</v>
      </c>
    </row>
    <row r="23" spans="1:4" x14ac:dyDescent="0.25">
      <c r="A23" t="s">
        <v>43</v>
      </c>
      <c r="B23">
        <v>47.3</v>
      </c>
      <c r="C23">
        <v>48.972000000000001</v>
      </c>
      <c r="D23" s="2">
        <v>47.197000000000003</v>
      </c>
    </row>
    <row r="24" spans="1:4" x14ac:dyDescent="0.25">
      <c r="A24" t="s">
        <v>44</v>
      </c>
      <c r="B24">
        <v>46.2</v>
      </c>
      <c r="C24">
        <v>46.497</v>
      </c>
      <c r="D24" s="2">
        <v>48.156999999999996</v>
      </c>
    </row>
    <row r="25" spans="1:4" x14ac:dyDescent="0.25">
      <c r="A25" t="s">
        <v>188</v>
      </c>
      <c r="B25">
        <v>38.4</v>
      </c>
      <c r="C25">
        <v>40.950000000000003</v>
      </c>
      <c r="D25" s="2">
        <v>38.709000000000003</v>
      </c>
    </row>
    <row r="26" spans="1:4" x14ac:dyDescent="0.25">
      <c r="A26" t="s">
        <v>189</v>
      </c>
      <c r="B26">
        <v>40.6</v>
      </c>
      <c r="C26">
        <v>40.875999999999998</v>
      </c>
      <c r="D26" s="2">
        <v>43.786000000000001</v>
      </c>
    </row>
    <row r="27" spans="1:4" x14ac:dyDescent="0.25">
      <c r="A27" t="s">
        <v>47</v>
      </c>
      <c r="B27">
        <v>14.7</v>
      </c>
      <c r="C27">
        <v>14.7</v>
      </c>
      <c r="D27" s="2">
        <v>14.7</v>
      </c>
    </row>
    <row r="28" spans="1:4" x14ac:dyDescent="0.25">
      <c r="A28" t="s">
        <v>190</v>
      </c>
      <c r="B28">
        <v>39.6</v>
      </c>
      <c r="C28">
        <v>41.627000000000002</v>
      </c>
      <c r="D28" s="2">
        <v>40.411000000000001</v>
      </c>
    </row>
    <row r="29" spans="1:4" x14ac:dyDescent="0.25">
      <c r="A29" t="s">
        <v>191</v>
      </c>
      <c r="B29">
        <v>47</v>
      </c>
      <c r="C29">
        <v>47.451000000000001</v>
      </c>
      <c r="D29" s="2">
        <v>51.265999999999998</v>
      </c>
    </row>
    <row r="30" spans="1:4" x14ac:dyDescent="0.25">
      <c r="A30" t="s">
        <v>192</v>
      </c>
      <c r="B30">
        <v>21.8</v>
      </c>
      <c r="C30">
        <v>21.863</v>
      </c>
      <c r="D30" s="2">
        <v>22.11</v>
      </c>
    </row>
    <row r="31" spans="1:4" x14ac:dyDescent="0.25">
      <c r="A31" t="s">
        <v>281</v>
      </c>
      <c r="B31">
        <v>18.7</v>
      </c>
      <c r="C31">
        <v>18.27</v>
      </c>
      <c r="D31" s="2">
        <v>18.27</v>
      </c>
    </row>
    <row r="32" spans="1:4" x14ac:dyDescent="0.25">
      <c r="A32" t="s">
        <v>193</v>
      </c>
      <c r="B32">
        <v>27</v>
      </c>
      <c r="C32">
        <v>26.143000000000001</v>
      </c>
      <c r="D32" s="2">
        <v>26.477</v>
      </c>
    </row>
    <row r="33" spans="1:4" x14ac:dyDescent="0.25">
      <c r="A33" t="s">
        <v>282</v>
      </c>
      <c r="B33">
        <v>47.7</v>
      </c>
      <c r="C33">
        <v>48.695999999999998</v>
      </c>
      <c r="D33" s="2">
        <v>48.694000000000003</v>
      </c>
    </row>
    <row r="34" spans="1:4" x14ac:dyDescent="0.25">
      <c r="A34" t="s">
        <v>283</v>
      </c>
      <c r="B34">
        <v>44.6</v>
      </c>
      <c r="C34">
        <v>38.494</v>
      </c>
      <c r="D34" s="2">
        <v>38.094000000000001</v>
      </c>
    </row>
    <row r="35" spans="1:4" x14ac:dyDescent="0.25">
      <c r="A35" t="s">
        <v>55</v>
      </c>
      <c r="B35">
        <v>25.6</v>
      </c>
      <c r="C35">
        <v>24.704000000000001</v>
      </c>
      <c r="D35" s="2">
        <v>25.248000000000001</v>
      </c>
    </row>
    <row r="36" spans="1:4" x14ac:dyDescent="0.25">
      <c r="A36" t="s">
        <v>196</v>
      </c>
      <c r="B36">
        <v>38.9</v>
      </c>
      <c r="C36">
        <v>42.688000000000002</v>
      </c>
      <c r="D36" s="2">
        <v>40.511000000000003</v>
      </c>
    </row>
    <row r="37" spans="1:4" x14ac:dyDescent="0.25">
      <c r="A37" t="s">
        <v>197</v>
      </c>
      <c r="B37">
        <v>9.9</v>
      </c>
      <c r="C37">
        <v>9.9</v>
      </c>
      <c r="D37" s="2">
        <v>10.3</v>
      </c>
    </row>
    <row r="38" spans="1:4" x14ac:dyDescent="0.25">
      <c r="A38" t="s">
        <v>58</v>
      </c>
      <c r="B38">
        <v>15.8</v>
      </c>
      <c r="C38">
        <v>15.22</v>
      </c>
      <c r="D38" s="2">
        <v>15.836</v>
      </c>
    </row>
    <row r="39" spans="1:4" x14ac:dyDescent="0.25">
      <c r="A39" t="s">
        <v>59</v>
      </c>
      <c r="B39">
        <v>16.600000000000001</v>
      </c>
      <c r="C39">
        <v>16.600000000000001</v>
      </c>
      <c r="D39" s="2">
        <v>18.254999999999999</v>
      </c>
    </row>
    <row r="40" spans="1:4" x14ac:dyDescent="0.25">
      <c r="A40" t="s">
        <v>198</v>
      </c>
      <c r="B40">
        <v>13.1</v>
      </c>
      <c r="C40">
        <v>13.1</v>
      </c>
      <c r="D40" s="2">
        <v>13.1</v>
      </c>
    </row>
    <row r="41" spans="1:4" x14ac:dyDescent="0.25">
      <c r="A41" t="s">
        <v>61</v>
      </c>
      <c r="B41">
        <v>39</v>
      </c>
      <c r="C41">
        <v>40.200000000000003</v>
      </c>
      <c r="D41" s="2">
        <v>39.296999999999997</v>
      </c>
    </row>
    <row r="42" spans="1:4" x14ac:dyDescent="0.25">
      <c r="A42" t="s">
        <v>199</v>
      </c>
      <c r="B42">
        <v>27</v>
      </c>
      <c r="C42">
        <v>28.242999999999999</v>
      </c>
      <c r="D42" s="2">
        <v>28.867000000000001</v>
      </c>
    </row>
    <row r="43" spans="1:4" x14ac:dyDescent="0.25">
      <c r="A43" t="s">
        <v>200</v>
      </c>
      <c r="B43">
        <v>28.3</v>
      </c>
      <c r="C43">
        <v>27.535</v>
      </c>
      <c r="D43" s="2">
        <v>28.814</v>
      </c>
    </row>
    <row r="44" spans="1:4" x14ac:dyDescent="0.25">
      <c r="A44" t="s">
        <v>201</v>
      </c>
      <c r="B44">
        <v>28.5</v>
      </c>
      <c r="C44">
        <v>29.103000000000002</v>
      </c>
      <c r="D44" s="2">
        <v>28.914999999999999</v>
      </c>
    </row>
    <row r="45" spans="1:4" x14ac:dyDescent="0.25">
      <c r="A45" t="s">
        <v>65</v>
      </c>
      <c r="B45">
        <v>29.6</v>
      </c>
      <c r="C45">
        <v>29.527000000000001</v>
      </c>
      <c r="D45" s="2">
        <v>30.812999999999999</v>
      </c>
    </row>
    <row r="46" spans="1:4" x14ac:dyDescent="0.25">
      <c r="A46" t="s">
        <v>202</v>
      </c>
      <c r="B46">
        <v>11.8</v>
      </c>
      <c r="C46">
        <v>11.8</v>
      </c>
      <c r="D46" s="2">
        <v>11.8</v>
      </c>
    </row>
    <row r="47" spans="1:4" x14ac:dyDescent="0.25">
      <c r="A47" t="s">
        <v>203</v>
      </c>
      <c r="B47">
        <v>49</v>
      </c>
      <c r="C47">
        <v>46.863</v>
      </c>
      <c r="D47" s="2">
        <v>46.927</v>
      </c>
    </row>
    <row r="48" spans="1:4" x14ac:dyDescent="0.25">
      <c r="A48" t="s">
        <v>68</v>
      </c>
      <c r="B48">
        <v>23.8</v>
      </c>
      <c r="C48">
        <v>27.5</v>
      </c>
      <c r="D48" s="2">
        <v>28.257000000000001</v>
      </c>
    </row>
    <row r="49" spans="1:4" x14ac:dyDescent="0.25">
      <c r="A49" t="s">
        <v>204</v>
      </c>
      <c r="B49">
        <v>13.3</v>
      </c>
      <c r="C49">
        <v>13.3</v>
      </c>
      <c r="D49" s="2">
        <v>13.2</v>
      </c>
    </row>
    <row r="50" spans="1:4" x14ac:dyDescent="0.25">
      <c r="A50" t="s">
        <v>70</v>
      </c>
      <c r="B50">
        <v>13</v>
      </c>
      <c r="C50">
        <v>13</v>
      </c>
      <c r="D50" s="2">
        <v>13.1</v>
      </c>
    </row>
    <row r="51" spans="1:4" x14ac:dyDescent="0.25">
      <c r="A51" t="s">
        <v>71</v>
      </c>
      <c r="B51">
        <v>36.6</v>
      </c>
      <c r="C51">
        <v>34.331000000000003</v>
      </c>
      <c r="D51" s="2">
        <v>36.401000000000003</v>
      </c>
    </row>
    <row r="52" spans="1:4" x14ac:dyDescent="0.25">
      <c r="A52" t="s">
        <v>205</v>
      </c>
      <c r="B52">
        <v>43.5</v>
      </c>
      <c r="C52">
        <v>42.726999999999997</v>
      </c>
      <c r="D52" s="2">
        <v>46.984999999999999</v>
      </c>
    </row>
    <row r="53" spans="1:4" x14ac:dyDescent="0.25">
      <c r="A53" t="s">
        <v>206</v>
      </c>
      <c r="B53">
        <v>14.9</v>
      </c>
      <c r="C53">
        <v>14.81</v>
      </c>
      <c r="D53" s="2">
        <v>15.798999999999999</v>
      </c>
    </row>
    <row r="54" spans="1:4" x14ac:dyDescent="0.25">
      <c r="A54" t="s">
        <v>284</v>
      </c>
      <c r="B54">
        <v>10.1</v>
      </c>
      <c r="C54">
        <v>10.1</v>
      </c>
      <c r="D54" s="2">
        <v>10</v>
      </c>
    </row>
    <row r="55" spans="1:4" x14ac:dyDescent="0.25">
      <c r="A55" t="s">
        <v>75</v>
      </c>
      <c r="B55">
        <v>36.6</v>
      </c>
      <c r="C55">
        <v>37.828000000000003</v>
      </c>
      <c r="D55" s="2">
        <v>37.905999999999999</v>
      </c>
    </row>
    <row r="56" spans="1:4" x14ac:dyDescent="0.25">
      <c r="A56" t="s">
        <v>208</v>
      </c>
      <c r="B56">
        <v>10.1</v>
      </c>
      <c r="C56">
        <v>10.1</v>
      </c>
      <c r="D56" s="2">
        <v>10</v>
      </c>
    </row>
    <row r="57" spans="1:4" x14ac:dyDescent="0.25">
      <c r="A57" t="s">
        <v>77</v>
      </c>
      <c r="B57">
        <v>38.6</v>
      </c>
      <c r="C57">
        <v>38.901000000000003</v>
      </c>
      <c r="D57" s="2">
        <v>38.86</v>
      </c>
    </row>
    <row r="58" spans="1:4" x14ac:dyDescent="0.25">
      <c r="A58" t="s">
        <v>209</v>
      </c>
      <c r="B58">
        <v>45</v>
      </c>
      <c r="C58">
        <v>45.585000000000001</v>
      </c>
      <c r="D58" s="2">
        <v>45.662999999999997</v>
      </c>
    </row>
    <row r="59" spans="1:4" x14ac:dyDescent="0.25">
      <c r="A59" t="s">
        <v>285</v>
      </c>
      <c r="B59">
        <v>50</v>
      </c>
      <c r="C59">
        <v>49.938000000000002</v>
      </c>
      <c r="D59" s="2">
        <v>44.55</v>
      </c>
    </row>
    <row r="60" spans="1:4" x14ac:dyDescent="0.25">
      <c r="A60" t="s">
        <v>80</v>
      </c>
      <c r="B60">
        <v>24.5</v>
      </c>
      <c r="C60">
        <v>24.542000000000002</v>
      </c>
      <c r="D60" s="2">
        <v>23.026</v>
      </c>
    </row>
    <row r="61" spans="1:4" x14ac:dyDescent="0.25">
      <c r="A61" t="s">
        <v>211</v>
      </c>
      <c r="B61">
        <v>35.5</v>
      </c>
      <c r="C61">
        <v>35.526000000000003</v>
      </c>
      <c r="D61" s="2">
        <v>35.872</v>
      </c>
    </row>
    <row r="62" spans="1:4" x14ac:dyDescent="0.25">
      <c r="A62" t="s">
        <v>82</v>
      </c>
      <c r="B62">
        <v>37.1</v>
      </c>
      <c r="C62">
        <v>37.225000000000001</v>
      </c>
      <c r="D62" s="2">
        <v>37.329000000000001</v>
      </c>
    </row>
    <row r="63" spans="1:4" x14ac:dyDescent="0.25">
      <c r="A63" t="s">
        <v>302</v>
      </c>
      <c r="B63">
        <v>12.3</v>
      </c>
      <c r="C63">
        <v>12.3</v>
      </c>
      <c r="D63" s="2">
        <v>12.3</v>
      </c>
    </row>
    <row r="64" spans="1:4" x14ac:dyDescent="0.25">
      <c r="A64" t="s">
        <v>212</v>
      </c>
      <c r="B64">
        <v>11.8</v>
      </c>
      <c r="C64">
        <v>11.8</v>
      </c>
      <c r="D64" s="2">
        <v>11.7</v>
      </c>
    </row>
    <row r="65" spans="1:4" x14ac:dyDescent="0.25">
      <c r="A65" t="s">
        <v>213</v>
      </c>
      <c r="B65">
        <v>29.2</v>
      </c>
      <c r="C65">
        <v>29.2</v>
      </c>
      <c r="D65" s="2">
        <v>29.55</v>
      </c>
    </row>
    <row r="66" spans="1:4" x14ac:dyDescent="0.25">
      <c r="A66" t="s">
        <v>214</v>
      </c>
      <c r="B66">
        <v>24.5</v>
      </c>
      <c r="C66">
        <v>24.324999999999999</v>
      </c>
      <c r="D66" s="2">
        <v>24.645</v>
      </c>
    </row>
    <row r="67" spans="1:4" x14ac:dyDescent="0.25">
      <c r="A67" t="s">
        <v>286</v>
      </c>
      <c r="B67">
        <v>26</v>
      </c>
      <c r="C67">
        <v>30.611000000000001</v>
      </c>
      <c r="D67" s="2">
        <v>29.114000000000001</v>
      </c>
    </row>
    <row r="68" spans="1:4" x14ac:dyDescent="0.25">
      <c r="A68" t="s">
        <v>216</v>
      </c>
      <c r="B68">
        <v>37.200000000000003</v>
      </c>
      <c r="C68">
        <v>38.96</v>
      </c>
      <c r="D68" s="2">
        <v>37.29</v>
      </c>
    </row>
    <row r="69" spans="1:4" x14ac:dyDescent="0.25">
      <c r="A69" t="s">
        <v>217</v>
      </c>
      <c r="B69">
        <v>14.5</v>
      </c>
      <c r="C69">
        <v>14.5</v>
      </c>
      <c r="D69" s="2">
        <v>14.4</v>
      </c>
    </row>
    <row r="70" spans="1:4" x14ac:dyDescent="0.25">
      <c r="A70" t="s">
        <v>218</v>
      </c>
      <c r="B70">
        <v>21.5</v>
      </c>
      <c r="C70">
        <v>21.5</v>
      </c>
      <c r="D70" s="2">
        <v>21.5</v>
      </c>
    </row>
    <row r="71" spans="1:4" x14ac:dyDescent="0.25">
      <c r="A71" t="s">
        <v>219</v>
      </c>
      <c r="B71">
        <v>9.6999999999999993</v>
      </c>
      <c r="C71">
        <v>9.6999999999999993</v>
      </c>
      <c r="D71" s="2">
        <v>10</v>
      </c>
    </row>
    <row r="72" spans="1:4" x14ac:dyDescent="0.25">
      <c r="A72" t="s">
        <v>220</v>
      </c>
      <c r="B72">
        <v>24.3</v>
      </c>
      <c r="C72">
        <v>24.3</v>
      </c>
      <c r="D72" s="2">
        <v>24.3</v>
      </c>
    </row>
    <row r="73" spans="1:4" x14ac:dyDescent="0.25">
      <c r="A73" t="s">
        <v>221</v>
      </c>
      <c r="B73">
        <v>9.8000000000000007</v>
      </c>
      <c r="C73">
        <v>9.8000000000000007</v>
      </c>
      <c r="D73" s="2">
        <v>9.8000000000000007</v>
      </c>
    </row>
    <row r="74" spans="1:4" x14ac:dyDescent="0.25">
      <c r="A74" t="s">
        <v>222</v>
      </c>
      <c r="B74">
        <v>34</v>
      </c>
      <c r="C74">
        <v>34.4</v>
      </c>
      <c r="D74" s="2">
        <v>33.953000000000003</v>
      </c>
    </row>
    <row r="75" spans="1:4" x14ac:dyDescent="0.25">
      <c r="A75" t="s">
        <v>95</v>
      </c>
      <c r="B75">
        <v>19.899999999999999</v>
      </c>
      <c r="C75">
        <v>19.899999999999999</v>
      </c>
      <c r="D75" s="2">
        <v>19.899999999999999</v>
      </c>
    </row>
    <row r="76" spans="1:4" x14ac:dyDescent="0.25">
      <c r="A76" t="s">
        <v>96</v>
      </c>
      <c r="B76">
        <v>36.1</v>
      </c>
      <c r="C76">
        <v>38.61</v>
      </c>
      <c r="D76" s="2">
        <v>40.194000000000003</v>
      </c>
    </row>
    <row r="77" spans="1:4" x14ac:dyDescent="0.25">
      <c r="A77" t="s">
        <v>287</v>
      </c>
      <c r="B77">
        <v>16.2</v>
      </c>
      <c r="C77">
        <v>16.899999999999999</v>
      </c>
      <c r="D77" s="2">
        <v>16.7</v>
      </c>
    </row>
    <row r="78" spans="1:4" x14ac:dyDescent="0.25">
      <c r="A78" t="s">
        <v>224</v>
      </c>
      <c r="B78">
        <v>28.6</v>
      </c>
      <c r="C78">
        <v>28.6</v>
      </c>
      <c r="D78" s="2">
        <v>28.6</v>
      </c>
    </row>
    <row r="79" spans="1:4" x14ac:dyDescent="0.25">
      <c r="A79" t="s">
        <v>225</v>
      </c>
      <c r="B79">
        <v>45.2</v>
      </c>
      <c r="C79">
        <v>41.372999999999998</v>
      </c>
      <c r="D79" s="2">
        <v>41.737000000000002</v>
      </c>
    </row>
    <row r="80" spans="1:4" x14ac:dyDescent="0.25">
      <c r="A80" t="s">
        <v>226</v>
      </c>
      <c r="B80">
        <v>12</v>
      </c>
      <c r="C80">
        <v>12</v>
      </c>
      <c r="D80" s="2">
        <v>12.1</v>
      </c>
    </row>
    <row r="81" spans="1:4" x14ac:dyDescent="0.25">
      <c r="A81" t="s">
        <v>227</v>
      </c>
      <c r="B81">
        <v>27.6</v>
      </c>
      <c r="C81">
        <v>24.858000000000001</v>
      </c>
      <c r="D81" s="2">
        <v>23.634</v>
      </c>
    </row>
    <row r="82" spans="1:4" x14ac:dyDescent="0.25">
      <c r="A82" t="s">
        <v>102</v>
      </c>
      <c r="B82">
        <v>36.4</v>
      </c>
      <c r="C82">
        <v>35.021000000000001</v>
      </c>
      <c r="D82" s="2">
        <v>34.408000000000001</v>
      </c>
    </row>
    <row r="83" spans="1:4" x14ac:dyDescent="0.25">
      <c r="A83" t="s">
        <v>103</v>
      </c>
      <c r="B83">
        <v>48.2</v>
      </c>
      <c r="C83">
        <v>50.015000000000001</v>
      </c>
      <c r="D83" s="2">
        <v>44.48</v>
      </c>
    </row>
    <row r="84" spans="1:4" x14ac:dyDescent="0.25">
      <c r="A84" t="s">
        <v>228</v>
      </c>
      <c r="B84">
        <v>28.8</v>
      </c>
      <c r="C84">
        <v>24.477</v>
      </c>
      <c r="D84" s="2">
        <v>26.701000000000001</v>
      </c>
    </row>
    <row r="85" spans="1:4" x14ac:dyDescent="0.25">
      <c r="A85" t="s">
        <v>229</v>
      </c>
      <c r="B85">
        <v>14.3</v>
      </c>
      <c r="C85">
        <v>14.3</v>
      </c>
      <c r="D85" s="2">
        <v>14.7</v>
      </c>
    </row>
    <row r="86" spans="1:4" x14ac:dyDescent="0.25">
      <c r="A86" t="s">
        <v>230</v>
      </c>
      <c r="B86">
        <v>17.5</v>
      </c>
      <c r="C86">
        <v>16.399999999999999</v>
      </c>
      <c r="D86" s="2">
        <v>16.974</v>
      </c>
    </row>
    <row r="87" spans="1:4" x14ac:dyDescent="0.25">
      <c r="A87" t="s">
        <v>107</v>
      </c>
      <c r="B87">
        <v>45.9</v>
      </c>
      <c r="C87">
        <v>43.875999999999998</v>
      </c>
      <c r="D87" s="2">
        <v>45.017000000000003</v>
      </c>
    </row>
    <row r="88" spans="1:4" x14ac:dyDescent="0.25">
      <c r="A88" t="s">
        <v>108</v>
      </c>
      <c r="B88">
        <v>50.2</v>
      </c>
      <c r="C88">
        <v>49.122999999999998</v>
      </c>
      <c r="D88" s="2">
        <v>48.805</v>
      </c>
    </row>
    <row r="89" spans="1:4" x14ac:dyDescent="0.25">
      <c r="A89" t="s">
        <v>231</v>
      </c>
      <c r="B89">
        <v>28.2</v>
      </c>
      <c r="C89">
        <v>27.800999999999998</v>
      </c>
      <c r="D89" s="2">
        <v>27.725000000000001</v>
      </c>
    </row>
    <row r="90" spans="1:4" x14ac:dyDescent="0.25">
      <c r="A90" t="s">
        <v>110</v>
      </c>
      <c r="B90">
        <v>51.1</v>
      </c>
      <c r="C90">
        <v>51.642000000000003</v>
      </c>
      <c r="D90" s="2">
        <v>47.677999999999997</v>
      </c>
    </row>
    <row r="91" spans="1:4" x14ac:dyDescent="0.25">
      <c r="A91" t="s">
        <v>232</v>
      </c>
      <c r="B91">
        <v>43.9</v>
      </c>
      <c r="C91">
        <v>38.988</v>
      </c>
      <c r="D91" s="2">
        <v>40.225999999999999</v>
      </c>
    </row>
    <row r="92" spans="1:4" x14ac:dyDescent="0.25">
      <c r="A92" t="s">
        <v>233</v>
      </c>
      <c r="B92">
        <v>20.399999999999999</v>
      </c>
      <c r="C92">
        <v>21.1</v>
      </c>
      <c r="D92" s="2">
        <v>21.1</v>
      </c>
    </row>
    <row r="93" spans="1:4" x14ac:dyDescent="0.25">
      <c r="A93" t="s">
        <v>234</v>
      </c>
      <c r="B93">
        <v>26.8</v>
      </c>
      <c r="C93">
        <v>27.750308677546101</v>
      </c>
      <c r="D93" s="2">
        <v>27.599</v>
      </c>
    </row>
    <row r="94" spans="1:4" x14ac:dyDescent="0.25">
      <c r="A94" t="s">
        <v>235</v>
      </c>
      <c r="B94">
        <v>16.7</v>
      </c>
      <c r="C94">
        <v>15.917</v>
      </c>
      <c r="D94" s="2">
        <v>16.454000000000001</v>
      </c>
    </row>
    <row r="95" spans="1:4" x14ac:dyDescent="0.25">
      <c r="A95" t="s">
        <v>236</v>
      </c>
      <c r="B95">
        <v>28</v>
      </c>
      <c r="C95">
        <v>29.1</v>
      </c>
      <c r="D95" s="2">
        <v>28.620999999999999</v>
      </c>
    </row>
    <row r="96" spans="1:4" x14ac:dyDescent="0.25">
      <c r="A96" t="s">
        <v>237</v>
      </c>
      <c r="B96">
        <v>28.2</v>
      </c>
      <c r="C96">
        <v>27.283999999999999</v>
      </c>
      <c r="D96" s="2">
        <v>28.353999999999999</v>
      </c>
    </row>
    <row r="97" spans="1:4" x14ac:dyDescent="0.25">
      <c r="A97" t="s">
        <v>117</v>
      </c>
      <c r="B97">
        <v>44.9</v>
      </c>
      <c r="C97">
        <v>43.506</v>
      </c>
      <c r="D97" s="2">
        <v>43.305999999999997</v>
      </c>
    </row>
    <row r="98" spans="1:4" x14ac:dyDescent="0.25">
      <c r="A98" t="s">
        <v>238</v>
      </c>
      <c r="B98">
        <v>29.9</v>
      </c>
      <c r="C98">
        <v>25.25</v>
      </c>
      <c r="D98" s="2">
        <v>25.302</v>
      </c>
    </row>
    <row r="99" spans="1:4" x14ac:dyDescent="0.25">
      <c r="A99" t="s">
        <v>239</v>
      </c>
      <c r="B99">
        <v>38.5</v>
      </c>
      <c r="C99">
        <v>39.247999999999998</v>
      </c>
      <c r="D99" s="2">
        <v>36.975999999999999</v>
      </c>
    </row>
    <row r="100" spans="1:4" x14ac:dyDescent="0.25">
      <c r="A100" t="s">
        <v>240</v>
      </c>
      <c r="B100">
        <v>37.700000000000003</v>
      </c>
      <c r="C100">
        <v>38.064999999999998</v>
      </c>
      <c r="D100" s="2">
        <v>36.795999999999999</v>
      </c>
    </row>
    <row r="101" spans="1:4" x14ac:dyDescent="0.25">
      <c r="A101" t="s">
        <v>241</v>
      </c>
      <c r="B101">
        <v>13</v>
      </c>
      <c r="C101">
        <v>13</v>
      </c>
      <c r="D101" s="2">
        <v>13</v>
      </c>
    </row>
    <row r="102" spans="1:4" x14ac:dyDescent="0.25">
      <c r="A102" t="s">
        <v>242</v>
      </c>
      <c r="B102">
        <v>17.28</v>
      </c>
      <c r="C102">
        <v>17.28</v>
      </c>
      <c r="D102" s="2">
        <v>17.28</v>
      </c>
    </row>
    <row r="103" spans="1:4" x14ac:dyDescent="0.25">
      <c r="A103" t="s">
        <v>123</v>
      </c>
      <c r="B103">
        <v>39</v>
      </c>
      <c r="C103">
        <v>35.514000000000003</v>
      </c>
      <c r="D103" s="2">
        <v>35.531999999999996</v>
      </c>
    </row>
    <row r="104" spans="1:4" x14ac:dyDescent="0.25">
      <c r="A104" t="s">
        <v>124</v>
      </c>
      <c r="B104">
        <v>55.3</v>
      </c>
      <c r="C104">
        <v>55.374000000000002</v>
      </c>
      <c r="D104" s="2">
        <v>54.918999999999997</v>
      </c>
    </row>
    <row r="105" spans="1:4" x14ac:dyDescent="0.25">
      <c r="A105" t="s">
        <v>125</v>
      </c>
      <c r="B105">
        <v>43.3</v>
      </c>
      <c r="C105">
        <v>46.567999999999998</v>
      </c>
      <c r="D105" s="2">
        <v>43.686999999999998</v>
      </c>
    </row>
    <row r="106" spans="1:4" x14ac:dyDescent="0.25">
      <c r="A106" t="s">
        <v>243</v>
      </c>
      <c r="B106">
        <v>14</v>
      </c>
      <c r="C106">
        <v>14</v>
      </c>
      <c r="D106" s="2">
        <v>14</v>
      </c>
    </row>
    <row r="107" spans="1:4" x14ac:dyDescent="0.25">
      <c r="A107" t="s">
        <v>127</v>
      </c>
      <c r="B107">
        <v>44.2</v>
      </c>
      <c r="C107">
        <v>34.104999999999997</v>
      </c>
      <c r="D107" s="2">
        <v>34.143999999999998</v>
      </c>
    </row>
    <row r="108" spans="1:4" x14ac:dyDescent="0.25">
      <c r="A108" t="s">
        <v>128</v>
      </c>
      <c r="B108">
        <v>39.799999999999997</v>
      </c>
      <c r="C108">
        <v>38.703000000000003</v>
      </c>
      <c r="D108" s="2">
        <v>38.728000000000002</v>
      </c>
    </row>
    <row r="109" spans="1:4" x14ac:dyDescent="0.25">
      <c r="A109" t="s">
        <v>129</v>
      </c>
      <c r="B109">
        <v>25</v>
      </c>
      <c r="C109">
        <v>25.056000000000001</v>
      </c>
      <c r="D109" s="2">
        <v>25.645</v>
      </c>
    </row>
    <row r="110" spans="1:4" x14ac:dyDescent="0.25">
      <c r="A110" t="s">
        <v>130</v>
      </c>
      <c r="B110">
        <v>33.4</v>
      </c>
      <c r="C110">
        <v>36.731999999999999</v>
      </c>
      <c r="D110" s="2">
        <v>35.186</v>
      </c>
    </row>
    <row r="111" spans="1:4" x14ac:dyDescent="0.25">
      <c r="A111" t="s">
        <v>131</v>
      </c>
      <c r="B111">
        <v>34.1</v>
      </c>
      <c r="C111">
        <v>31.974</v>
      </c>
      <c r="D111" s="2">
        <v>32.273000000000003</v>
      </c>
    </row>
    <row r="112" spans="1:4" x14ac:dyDescent="0.25">
      <c r="A112" t="s">
        <v>244</v>
      </c>
      <c r="B112">
        <v>27.6</v>
      </c>
      <c r="C112">
        <v>29.212</v>
      </c>
      <c r="D112" s="2">
        <v>28.731000000000002</v>
      </c>
    </row>
    <row r="113" spans="1:4" x14ac:dyDescent="0.25">
      <c r="A113" t="s">
        <v>133</v>
      </c>
      <c r="B113">
        <v>31.6</v>
      </c>
      <c r="C113">
        <v>31.733000000000001</v>
      </c>
      <c r="D113" s="2">
        <v>32.121000000000002</v>
      </c>
    </row>
    <row r="114" spans="1:4" x14ac:dyDescent="0.25">
      <c r="A114" t="s">
        <v>245</v>
      </c>
      <c r="B114">
        <v>13.5</v>
      </c>
      <c r="C114">
        <v>13.5</v>
      </c>
      <c r="D114" s="2">
        <v>13.4</v>
      </c>
    </row>
    <row r="115" spans="1:4" x14ac:dyDescent="0.25">
      <c r="A115" t="s">
        <v>246</v>
      </c>
      <c r="B115">
        <v>11.6</v>
      </c>
      <c r="C115">
        <v>11.6</v>
      </c>
      <c r="D115" s="2">
        <v>11.5</v>
      </c>
    </row>
    <row r="116" spans="1:4" x14ac:dyDescent="0.25">
      <c r="A116" t="s">
        <v>247</v>
      </c>
      <c r="B116">
        <v>11.5</v>
      </c>
      <c r="C116">
        <v>11.5</v>
      </c>
      <c r="D116" s="2">
        <v>11.4</v>
      </c>
    </row>
    <row r="117" spans="1:4" x14ac:dyDescent="0.25">
      <c r="A117" t="s">
        <v>248</v>
      </c>
      <c r="B117">
        <v>10.7</v>
      </c>
      <c r="C117">
        <v>10.7</v>
      </c>
      <c r="D117" s="2">
        <v>10.7</v>
      </c>
    </row>
    <row r="118" spans="1:4" x14ac:dyDescent="0.25">
      <c r="A118" t="s">
        <v>138</v>
      </c>
      <c r="B118">
        <v>40</v>
      </c>
      <c r="C118">
        <v>43.904000000000003</v>
      </c>
      <c r="D118" s="2">
        <v>45.488999999999997</v>
      </c>
    </row>
    <row r="119" spans="1:4" x14ac:dyDescent="0.25">
      <c r="A119" t="s">
        <v>249</v>
      </c>
      <c r="B119">
        <v>35.6</v>
      </c>
      <c r="C119">
        <v>34.576999999999998</v>
      </c>
      <c r="D119" s="2">
        <v>33.902999999999999</v>
      </c>
    </row>
    <row r="120" spans="1:4" x14ac:dyDescent="0.25">
      <c r="A120" t="s">
        <v>250</v>
      </c>
      <c r="B120">
        <v>41.4</v>
      </c>
      <c r="C120">
        <v>41.466000000000001</v>
      </c>
      <c r="D120" s="2">
        <v>42.593000000000004</v>
      </c>
    </row>
    <row r="121" spans="1:4" x14ac:dyDescent="0.25">
      <c r="A121" t="s">
        <v>141</v>
      </c>
      <c r="B121">
        <v>49.1</v>
      </c>
      <c r="C121">
        <v>47.478999999999999</v>
      </c>
      <c r="D121" s="2">
        <v>43.936</v>
      </c>
    </row>
    <row r="122" spans="1:4" x14ac:dyDescent="0.25">
      <c r="A122" t="s">
        <v>251</v>
      </c>
      <c r="B122">
        <v>17</v>
      </c>
      <c r="C122">
        <v>17</v>
      </c>
      <c r="D122" s="2">
        <v>17</v>
      </c>
    </row>
    <row r="123" spans="1:4" x14ac:dyDescent="0.25">
      <c r="A123" t="s">
        <v>252</v>
      </c>
      <c r="B123">
        <v>10</v>
      </c>
      <c r="C123">
        <v>10</v>
      </c>
      <c r="D123" s="2">
        <v>10</v>
      </c>
    </row>
    <row r="124" spans="1:4" x14ac:dyDescent="0.25">
      <c r="A124" t="s">
        <v>253</v>
      </c>
      <c r="B124">
        <v>52.1</v>
      </c>
      <c r="C124">
        <v>45.731000000000002</v>
      </c>
      <c r="D124" s="2">
        <v>49.110999999999997</v>
      </c>
    </row>
    <row r="125" spans="1:4" x14ac:dyDescent="0.25">
      <c r="A125" t="s">
        <v>254</v>
      </c>
      <c r="B125">
        <v>31.2</v>
      </c>
      <c r="C125">
        <v>27.664000000000001</v>
      </c>
      <c r="D125" s="2">
        <v>27.823</v>
      </c>
    </row>
    <row r="126" spans="1:4" x14ac:dyDescent="0.25">
      <c r="A126" t="s">
        <v>255</v>
      </c>
      <c r="B126">
        <v>10.199999999999999</v>
      </c>
      <c r="C126">
        <v>10.199999999999999</v>
      </c>
      <c r="D126" s="2">
        <v>10.199999999999999</v>
      </c>
    </row>
    <row r="127" spans="1:4" x14ac:dyDescent="0.25">
      <c r="A127" t="s">
        <v>147</v>
      </c>
      <c r="B127">
        <v>21.5</v>
      </c>
      <c r="C127">
        <v>20.381</v>
      </c>
      <c r="D127" s="2">
        <v>19.861999999999998</v>
      </c>
    </row>
    <row r="128" spans="1:4" x14ac:dyDescent="0.25">
      <c r="A128" t="s">
        <v>256</v>
      </c>
      <c r="B128">
        <v>37.9</v>
      </c>
      <c r="C128">
        <v>40.042000000000002</v>
      </c>
      <c r="D128" s="2">
        <v>41.524999999999999</v>
      </c>
    </row>
    <row r="129" spans="1:4" x14ac:dyDescent="0.25">
      <c r="A129" t="s">
        <v>149</v>
      </c>
      <c r="B129">
        <v>40.200000000000003</v>
      </c>
      <c r="C129">
        <v>38.667000000000002</v>
      </c>
      <c r="D129" s="2">
        <v>40.652999999999999</v>
      </c>
    </row>
    <row r="130" spans="1:4" x14ac:dyDescent="0.25">
      <c r="A130" t="s">
        <v>257</v>
      </c>
      <c r="B130">
        <v>14</v>
      </c>
      <c r="C130">
        <v>14</v>
      </c>
      <c r="D130" s="2">
        <v>14.2</v>
      </c>
    </row>
    <row r="131" spans="1:4" x14ac:dyDescent="0.25">
      <c r="A131" t="s">
        <v>258</v>
      </c>
      <c r="B131">
        <v>12.2</v>
      </c>
      <c r="C131">
        <v>12.2</v>
      </c>
      <c r="D131" s="2">
        <v>12.6</v>
      </c>
    </row>
    <row r="132" spans="1:4" x14ac:dyDescent="0.25">
      <c r="A132" t="s">
        <v>288</v>
      </c>
      <c r="B132">
        <v>33.200000000000003</v>
      </c>
      <c r="C132">
        <v>33.286000000000001</v>
      </c>
      <c r="D132" s="2">
        <v>34.081000000000003</v>
      </c>
    </row>
    <row r="133" spans="1:4" x14ac:dyDescent="0.25">
      <c r="A133" t="s">
        <v>260</v>
      </c>
      <c r="B133">
        <v>32.200000000000003</v>
      </c>
      <c r="C133">
        <v>37.158999999999999</v>
      </c>
      <c r="D133" s="2">
        <v>38.445</v>
      </c>
    </row>
    <row r="134" spans="1:4" x14ac:dyDescent="0.25">
      <c r="A134" t="s">
        <v>261</v>
      </c>
      <c r="B134">
        <v>42.8</v>
      </c>
      <c r="C134">
        <v>42.354999999999997</v>
      </c>
      <c r="D134" s="2">
        <v>43.331000000000003</v>
      </c>
    </row>
    <row r="135" spans="1:4" x14ac:dyDescent="0.25">
      <c r="A135" t="s">
        <v>262</v>
      </c>
      <c r="B135">
        <v>18.100000000000001</v>
      </c>
      <c r="C135">
        <v>18.385000000000002</v>
      </c>
      <c r="D135" s="2">
        <v>18.273</v>
      </c>
    </row>
    <row r="136" spans="1:4" x14ac:dyDescent="0.25">
      <c r="A136" t="s">
        <v>156</v>
      </c>
      <c r="B136">
        <v>41.6</v>
      </c>
      <c r="C136">
        <v>43.133000000000003</v>
      </c>
      <c r="D136" s="2">
        <v>41.536999999999999</v>
      </c>
    </row>
    <row r="137" spans="1:4" x14ac:dyDescent="0.25">
      <c r="A137" t="s">
        <v>263</v>
      </c>
      <c r="B137">
        <v>19.2</v>
      </c>
      <c r="C137">
        <v>18.065000000000001</v>
      </c>
      <c r="D137" s="2">
        <v>18.581</v>
      </c>
    </row>
    <row r="138" spans="1:4" x14ac:dyDescent="0.25">
      <c r="A138" t="s">
        <v>264</v>
      </c>
      <c r="B138">
        <v>24.9</v>
      </c>
      <c r="C138">
        <v>24.9</v>
      </c>
      <c r="D138" s="2">
        <v>24.9</v>
      </c>
    </row>
    <row r="139" spans="1:4" x14ac:dyDescent="0.25">
      <c r="A139" t="s">
        <v>265</v>
      </c>
      <c r="B139">
        <v>23.8</v>
      </c>
      <c r="C139">
        <v>24.4</v>
      </c>
      <c r="D139" s="2">
        <v>24.817</v>
      </c>
    </row>
    <row r="140" spans="1:4" x14ac:dyDescent="0.25">
      <c r="A140" t="s">
        <v>266</v>
      </c>
      <c r="B140">
        <v>34</v>
      </c>
      <c r="C140">
        <v>32.534999999999997</v>
      </c>
      <c r="D140" s="2">
        <v>33.26</v>
      </c>
    </row>
    <row r="141" spans="1:4" x14ac:dyDescent="0.25">
      <c r="A141" t="s">
        <v>267</v>
      </c>
      <c r="B141">
        <v>50.2</v>
      </c>
      <c r="C141">
        <v>49.552999999999997</v>
      </c>
      <c r="D141" s="2">
        <v>49.777999999999999</v>
      </c>
    </row>
    <row r="142" spans="1:4" x14ac:dyDescent="0.25">
      <c r="A142" t="s">
        <v>268</v>
      </c>
      <c r="B142">
        <v>11.4</v>
      </c>
      <c r="C142">
        <v>11.4</v>
      </c>
      <c r="D142" s="2">
        <v>11.4</v>
      </c>
    </row>
    <row r="143" spans="1:4" x14ac:dyDescent="0.25">
      <c r="A143" t="s">
        <v>269</v>
      </c>
      <c r="B143">
        <v>13.5</v>
      </c>
      <c r="C143">
        <v>13.5</v>
      </c>
      <c r="D143" s="2">
        <v>13.6</v>
      </c>
    </row>
    <row r="144" spans="1:4" x14ac:dyDescent="0.25">
      <c r="A144" t="s">
        <v>270</v>
      </c>
      <c r="B144">
        <v>15.9</v>
      </c>
      <c r="C144">
        <v>15.9</v>
      </c>
      <c r="D144" s="2">
        <v>15.8</v>
      </c>
    </row>
    <row r="145" spans="1:4" x14ac:dyDescent="0.25">
      <c r="A145" t="s">
        <v>165</v>
      </c>
      <c r="B145">
        <v>17.100000000000001</v>
      </c>
      <c r="C145">
        <v>17.2</v>
      </c>
      <c r="D145" s="2">
        <v>18.154</v>
      </c>
    </row>
    <row r="146" spans="1:4" x14ac:dyDescent="0.25">
      <c r="A146" t="s">
        <v>271</v>
      </c>
      <c r="B146">
        <v>33.1</v>
      </c>
      <c r="C146">
        <v>33.1</v>
      </c>
      <c r="D146" s="2">
        <v>33.1</v>
      </c>
    </row>
    <row r="147" spans="1:4" x14ac:dyDescent="0.25">
      <c r="A147" t="s">
        <v>289</v>
      </c>
      <c r="B147">
        <v>27.4</v>
      </c>
      <c r="C147">
        <v>27.4</v>
      </c>
      <c r="D147" s="2">
        <v>27.332999999999998</v>
      </c>
    </row>
    <row r="148" spans="1:4" x14ac:dyDescent="0.25">
      <c r="A148" t="s">
        <v>168</v>
      </c>
      <c r="B148">
        <v>27.9</v>
      </c>
      <c r="C148">
        <v>28.2</v>
      </c>
      <c r="D148" s="2">
        <v>26.901</v>
      </c>
    </row>
    <row r="149" spans="1:4" x14ac:dyDescent="0.25">
      <c r="A149" t="s">
        <v>272</v>
      </c>
      <c r="B149">
        <v>44</v>
      </c>
      <c r="C149">
        <v>48.627000000000002</v>
      </c>
      <c r="D149" s="2">
        <v>49.631999999999998</v>
      </c>
    </row>
    <row r="150" spans="1:4" x14ac:dyDescent="0.25">
      <c r="A150" t="s">
        <v>273</v>
      </c>
      <c r="B150">
        <v>44.6</v>
      </c>
      <c r="C150">
        <v>43.917000000000002</v>
      </c>
      <c r="D150" s="2">
        <v>44.106999999999999</v>
      </c>
    </row>
    <row r="151" spans="1:4" x14ac:dyDescent="0.25">
      <c r="A151" t="s">
        <v>171</v>
      </c>
      <c r="B151">
        <v>35.5</v>
      </c>
      <c r="C151">
        <v>35.548000000000002</v>
      </c>
      <c r="D151" s="2">
        <v>35.606000000000002</v>
      </c>
    </row>
    <row r="152" spans="1:4" x14ac:dyDescent="0.25">
      <c r="A152" t="s">
        <v>274</v>
      </c>
      <c r="B152" s="16"/>
      <c r="C152" s="16"/>
      <c r="D152" s="38">
        <v>15</v>
      </c>
    </row>
    <row r="153" spans="1:4" x14ac:dyDescent="0.25">
      <c r="A153" t="s">
        <v>275</v>
      </c>
      <c r="B153" s="16"/>
      <c r="C153" s="16"/>
      <c r="D153" s="38">
        <v>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56"/>
  <sheetViews>
    <sheetView topLeftCell="A130" zoomScaleNormal="100" workbookViewId="0">
      <selection activeCell="A2" sqref="A2"/>
    </sheetView>
  </sheetViews>
  <sheetFormatPr defaultColWidth="8.7109375" defaultRowHeight="15" x14ac:dyDescent="0.25"/>
  <cols>
    <col min="1" max="1" width="32.7109375" customWidth="1"/>
    <col min="2" max="2" width="11" customWidth="1"/>
    <col min="3" max="3" width="10.28515625" style="2" customWidth="1"/>
    <col min="4" max="4" width="10.5703125" style="2" customWidth="1"/>
  </cols>
  <sheetData>
    <row r="1" spans="1:4" x14ac:dyDescent="0.25">
      <c r="A1" s="52" t="s">
        <v>280</v>
      </c>
      <c r="B1" s="52" t="s">
        <v>303</v>
      </c>
      <c r="C1" s="52" t="s">
        <v>304</v>
      </c>
      <c r="D1" s="52" t="s">
        <v>305</v>
      </c>
    </row>
    <row r="2" spans="1:4" x14ac:dyDescent="0.25">
      <c r="A2" s="7" t="s">
        <v>22</v>
      </c>
      <c r="B2" s="55">
        <v>73.970588235294102</v>
      </c>
      <c r="C2" s="55">
        <v>73.737323333333293</v>
      </c>
      <c r="D2" s="55">
        <v>74.964657837837905</v>
      </c>
    </row>
    <row r="3" spans="1:4" x14ac:dyDescent="0.25">
      <c r="A3" s="7" t="s">
        <v>23</v>
      </c>
      <c r="B3" s="55">
        <v>99.3</v>
      </c>
      <c r="C3" s="55">
        <v>99.415800000000004</v>
      </c>
      <c r="D3" s="55">
        <v>98.795927368421005</v>
      </c>
    </row>
    <row r="4" spans="1:4" x14ac:dyDescent="0.25">
      <c r="A4" t="s">
        <v>24</v>
      </c>
      <c r="B4" s="16"/>
      <c r="C4" s="2">
        <v>29.021419999999999</v>
      </c>
      <c r="D4" s="30">
        <v>30.402349999999998</v>
      </c>
    </row>
    <row r="5" spans="1:4" x14ac:dyDescent="0.25">
      <c r="A5" t="s">
        <v>174</v>
      </c>
      <c r="B5">
        <v>101</v>
      </c>
      <c r="C5" s="2">
        <v>99.868570000000005</v>
      </c>
      <c r="D5" s="2">
        <v>92.085610000000003</v>
      </c>
    </row>
    <row r="6" spans="1:4" x14ac:dyDescent="0.25">
      <c r="A6" t="s">
        <v>175</v>
      </c>
      <c r="B6">
        <v>99</v>
      </c>
      <c r="C6" s="2">
        <v>103.887</v>
      </c>
      <c r="D6" s="2">
        <v>92.41019</v>
      </c>
    </row>
    <row r="7" spans="1:4" x14ac:dyDescent="0.25">
      <c r="A7" t="s">
        <v>27</v>
      </c>
      <c r="B7" s="16"/>
      <c r="C7" s="2">
        <v>81.317580000000007</v>
      </c>
      <c r="D7" s="2">
        <v>75.002600000000001</v>
      </c>
    </row>
    <row r="8" spans="1:4" x14ac:dyDescent="0.25">
      <c r="A8" t="s">
        <v>176</v>
      </c>
      <c r="B8">
        <v>107</v>
      </c>
      <c r="C8" s="2">
        <v>107.1189</v>
      </c>
      <c r="D8" s="30">
        <v>108.8887</v>
      </c>
    </row>
    <row r="9" spans="1:4" x14ac:dyDescent="0.25">
      <c r="A9" t="s">
        <v>177</v>
      </c>
      <c r="B9" s="23">
        <f>AVERAGE(93,87)</f>
        <v>90</v>
      </c>
      <c r="C9" s="2">
        <v>91.18</v>
      </c>
      <c r="D9" s="2">
        <v>99.212209999999999</v>
      </c>
    </row>
    <row r="10" spans="1:4" x14ac:dyDescent="0.25">
      <c r="A10" t="s">
        <v>178</v>
      </c>
      <c r="B10">
        <v>107</v>
      </c>
      <c r="C10" s="2">
        <v>107.86109999999999</v>
      </c>
      <c r="D10" s="2">
        <v>105.46826</v>
      </c>
    </row>
    <row r="11" spans="1:4" x14ac:dyDescent="0.25">
      <c r="A11" t="s">
        <v>179</v>
      </c>
      <c r="B11">
        <v>103</v>
      </c>
      <c r="C11" s="2">
        <v>103.2046</v>
      </c>
      <c r="D11" s="2">
        <v>99.40907</v>
      </c>
    </row>
    <row r="12" spans="1:4" x14ac:dyDescent="0.25">
      <c r="A12" t="s">
        <v>180</v>
      </c>
      <c r="B12">
        <v>97</v>
      </c>
      <c r="C12" s="2">
        <v>114.50409999999999</v>
      </c>
      <c r="D12" s="2">
        <v>108.18351</v>
      </c>
    </row>
    <row r="13" spans="1:4" x14ac:dyDescent="0.25">
      <c r="A13" t="s">
        <v>181</v>
      </c>
      <c r="B13" s="16"/>
      <c r="C13" s="2">
        <v>108.99679999999999</v>
      </c>
      <c r="D13" s="2">
        <v>107.83883</v>
      </c>
    </row>
    <row r="14" spans="1:4" x14ac:dyDescent="0.25">
      <c r="A14" t="s">
        <v>34</v>
      </c>
      <c r="B14">
        <v>77</v>
      </c>
      <c r="C14" s="2">
        <v>73.998829999999998</v>
      </c>
      <c r="D14" s="25">
        <v>80.563469999999995</v>
      </c>
    </row>
    <row r="15" spans="1:4" x14ac:dyDescent="0.25">
      <c r="A15" t="s">
        <v>182</v>
      </c>
      <c r="B15">
        <v>87</v>
      </c>
      <c r="C15" s="2">
        <v>95.18186</v>
      </c>
      <c r="D15" s="2">
        <v>94.3369</v>
      </c>
    </row>
    <row r="16" spans="1:4" x14ac:dyDescent="0.25">
      <c r="A16" t="s">
        <v>183</v>
      </c>
      <c r="B16">
        <v>99</v>
      </c>
      <c r="C16" s="2">
        <v>103.1936</v>
      </c>
      <c r="D16" s="2">
        <v>98.248019999999997</v>
      </c>
    </row>
    <row r="17" spans="1:4" x14ac:dyDescent="0.25">
      <c r="A17" t="s">
        <v>184</v>
      </c>
      <c r="B17">
        <v>66</v>
      </c>
      <c r="C17" s="2">
        <v>66.007429999999999</v>
      </c>
      <c r="D17" s="2">
        <v>60.915489999999998</v>
      </c>
    </row>
    <row r="18" spans="1:4" x14ac:dyDescent="0.25">
      <c r="A18" t="s">
        <v>38</v>
      </c>
      <c r="B18" s="16"/>
      <c r="C18" s="18"/>
      <c r="D18" s="2">
        <v>50.71669</v>
      </c>
    </row>
    <row r="19" spans="1:4" x14ac:dyDescent="0.25">
      <c r="A19" t="s">
        <v>185</v>
      </c>
      <c r="B19">
        <v>85</v>
      </c>
      <c r="C19" s="2">
        <v>99.343239999999994</v>
      </c>
      <c r="D19" s="2">
        <v>104.67171999999999</v>
      </c>
    </row>
    <row r="20" spans="1:4" x14ac:dyDescent="0.25">
      <c r="A20" t="s">
        <v>40</v>
      </c>
      <c r="B20">
        <v>116</v>
      </c>
      <c r="C20" s="2">
        <v>113.7316</v>
      </c>
      <c r="D20" s="2">
        <v>104.14928999999999</v>
      </c>
    </row>
    <row r="21" spans="1:4" x14ac:dyDescent="0.25">
      <c r="A21" t="s">
        <v>186</v>
      </c>
      <c r="B21">
        <v>106</v>
      </c>
      <c r="C21" s="2">
        <v>108.6435</v>
      </c>
      <c r="D21" s="18"/>
    </row>
    <row r="22" spans="1:4" x14ac:dyDescent="0.25">
      <c r="A22" t="s">
        <v>187</v>
      </c>
      <c r="B22">
        <v>90</v>
      </c>
      <c r="C22" s="2">
        <v>92.285169999999994</v>
      </c>
      <c r="D22" s="2">
        <v>93.988529999999997</v>
      </c>
    </row>
    <row r="23" spans="1:4" x14ac:dyDescent="0.25">
      <c r="A23" t="s">
        <v>43</v>
      </c>
      <c r="B23">
        <v>31</v>
      </c>
      <c r="C23" s="2">
        <v>34.930520000000001</v>
      </c>
      <c r="D23" s="2">
        <v>34.414909999999999</v>
      </c>
    </row>
    <row r="24" spans="1:4" x14ac:dyDescent="0.25">
      <c r="A24" t="s">
        <v>44</v>
      </c>
      <c r="B24">
        <v>69</v>
      </c>
      <c r="C24" s="2">
        <v>69.907169999999994</v>
      </c>
      <c r="D24" s="2">
        <v>65.20035</v>
      </c>
    </row>
    <row r="25" spans="1:4" x14ac:dyDescent="0.25">
      <c r="A25" t="s">
        <v>188</v>
      </c>
      <c r="B25" s="23">
        <f>(46+48)/2</f>
        <v>47</v>
      </c>
      <c r="C25" s="2">
        <v>120.4359</v>
      </c>
      <c r="D25" s="30">
        <v>99.721590000000006</v>
      </c>
    </row>
    <row r="26" spans="1:4" x14ac:dyDescent="0.25">
      <c r="A26" t="s">
        <v>189</v>
      </c>
      <c r="B26">
        <v>101</v>
      </c>
      <c r="C26" s="2">
        <v>92.952029999999993</v>
      </c>
      <c r="D26" s="2">
        <v>88.999369999999999</v>
      </c>
    </row>
    <row r="27" spans="1:4" x14ac:dyDescent="0.25">
      <c r="A27" t="s">
        <v>47</v>
      </c>
      <c r="B27">
        <v>107</v>
      </c>
      <c r="C27" s="2">
        <v>102.1794</v>
      </c>
      <c r="D27" s="2">
        <v>103.15224000000001</v>
      </c>
    </row>
    <row r="28" spans="1:4" x14ac:dyDescent="0.25">
      <c r="A28" t="s">
        <v>190</v>
      </c>
      <c r="B28" s="23">
        <v>71.5</v>
      </c>
      <c r="C28" s="2">
        <v>55.676850000000002</v>
      </c>
      <c r="D28" s="2">
        <v>57.172330000000002</v>
      </c>
    </row>
    <row r="29" spans="1:4" x14ac:dyDescent="0.25">
      <c r="A29" t="s">
        <v>191</v>
      </c>
      <c r="B29">
        <v>65</v>
      </c>
      <c r="C29" s="2">
        <v>53.012999999999998</v>
      </c>
      <c r="D29" s="2">
        <v>53.527940000000001</v>
      </c>
    </row>
    <row r="30" spans="1:4" x14ac:dyDescent="0.25">
      <c r="A30" t="s">
        <v>192</v>
      </c>
      <c r="B30">
        <v>96</v>
      </c>
      <c r="C30" s="2">
        <v>99.017049999999998</v>
      </c>
      <c r="D30" s="2">
        <v>98.38588</v>
      </c>
    </row>
    <row r="31" spans="1:4" x14ac:dyDescent="0.25">
      <c r="A31" t="s">
        <v>281</v>
      </c>
      <c r="B31">
        <v>121</v>
      </c>
      <c r="C31" s="2">
        <v>119.00060000000001</v>
      </c>
      <c r="D31" s="2">
        <v>118.12675</v>
      </c>
    </row>
    <row r="32" spans="1:4" x14ac:dyDescent="0.25">
      <c r="A32" t="s">
        <v>193</v>
      </c>
      <c r="B32">
        <v>117</v>
      </c>
      <c r="C32" s="2">
        <v>107.61709999999999</v>
      </c>
      <c r="D32" s="2">
        <v>110.48523</v>
      </c>
    </row>
    <row r="33" spans="1:4" x14ac:dyDescent="0.25">
      <c r="A33" t="s">
        <v>282</v>
      </c>
      <c r="B33" s="16"/>
      <c r="C33" s="2">
        <v>69.834789999999998</v>
      </c>
      <c r="D33" s="2">
        <v>76.700159999999997</v>
      </c>
    </row>
    <row r="34" spans="1:4" x14ac:dyDescent="0.25">
      <c r="A34" t="s">
        <v>195</v>
      </c>
      <c r="B34" s="16"/>
      <c r="C34" s="2">
        <v>129.40940000000001</v>
      </c>
      <c r="D34" s="2">
        <v>120.97024999999999</v>
      </c>
    </row>
    <row r="35" spans="1:4" x14ac:dyDescent="0.25">
      <c r="A35" t="s">
        <v>55</v>
      </c>
      <c r="B35">
        <v>105</v>
      </c>
      <c r="C35" s="2">
        <v>102.53660000000001</v>
      </c>
      <c r="D35" s="2">
        <v>103.98479</v>
      </c>
    </row>
    <row r="36" spans="1:4" x14ac:dyDescent="0.25">
      <c r="A36" t="s">
        <v>196</v>
      </c>
      <c r="B36">
        <v>69</v>
      </c>
      <c r="C36" s="2">
        <v>64.867509999999996</v>
      </c>
      <c r="D36" s="2">
        <v>68.820530000000005</v>
      </c>
    </row>
    <row r="37" spans="1:4" x14ac:dyDescent="0.25">
      <c r="A37" t="s">
        <v>197</v>
      </c>
      <c r="B37" s="16"/>
      <c r="C37" s="2">
        <v>85.649320000000003</v>
      </c>
      <c r="D37" s="30">
        <v>80.379339999999999</v>
      </c>
    </row>
    <row r="38" spans="1:4" x14ac:dyDescent="0.25">
      <c r="A38" t="s">
        <v>58</v>
      </c>
      <c r="B38" s="16"/>
      <c r="C38" s="2">
        <v>99.90343</v>
      </c>
      <c r="D38" s="2">
        <v>99.237790000000004</v>
      </c>
    </row>
    <row r="39" spans="1:4" x14ac:dyDescent="0.25">
      <c r="A39" t="s">
        <v>59</v>
      </c>
      <c r="B39" s="16"/>
      <c r="C39" s="2">
        <v>87.789730000000006</v>
      </c>
      <c r="D39" s="2">
        <v>80.466149999999999</v>
      </c>
    </row>
    <row r="40" spans="1:4" x14ac:dyDescent="0.25">
      <c r="A40" t="s">
        <v>198</v>
      </c>
      <c r="B40">
        <v>95</v>
      </c>
      <c r="C40" s="2">
        <v>97.422150000000002</v>
      </c>
      <c r="D40" s="2">
        <v>97.475070000000002</v>
      </c>
    </row>
    <row r="41" spans="1:4" x14ac:dyDescent="0.25">
      <c r="A41" t="s">
        <v>61</v>
      </c>
      <c r="B41" s="16"/>
      <c r="C41" s="2">
        <v>34.498739999999998</v>
      </c>
      <c r="D41" s="2">
        <v>34.382530000000003</v>
      </c>
    </row>
    <row r="42" spans="1:4" x14ac:dyDescent="0.25">
      <c r="A42" t="s">
        <v>199</v>
      </c>
      <c r="B42" s="23">
        <f>AVERAGE(99,95)</f>
        <v>97</v>
      </c>
      <c r="C42" s="2">
        <v>92.736509999999996</v>
      </c>
      <c r="D42" s="2">
        <v>99.787909999999997</v>
      </c>
    </row>
    <row r="43" spans="1:4" x14ac:dyDescent="0.25">
      <c r="A43" t="s">
        <v>200</v>
      </c>
      <c r="B43" s="23">
        <f>AVERAGE(122,124)</f>
        <v>123</v>
      </c>
      <c r="C43" s="2">
        <v>123.0271</v>
      </c>
      <c r="D43" s="2">
        <v>133.39616000000001</v>
      </c>
    </row>
    <row r="44" spans="1:4" x14ac:dyDescent="0.25">
      <c r="A44" t="s">
        <v>201</v>
      </c>
      <c r="B44">
        <v>101</v>
      </c>
      <c r="C44" s="2">
        <v>94.204589999999996</v>
      </c>
      <c r="D44" s="2">
        <v>88.121530000000007</v>
      </c>
    </row>
    <row r="45" spans="1:4" x14ac:dyDescent="0.25">
      <c r="A45" t="s">
        <v>65</v>
      </c>
      <c r="B45">
        <v>78</v>
      </c>
      <c r="C45" s="2">
        <v>83.28331</v>
      </c>
      <c r="D45" s="2">
        <v>95.877619999999993</v>
      </c>
    </row>
    <row r="46" spans="1:4" x14ac:dyDescent="0.25">
      <c r="A46" t="s">
        <v>202</v>
      </c>
      <c r="B46">
        <v>85</v>
      </c>
      <c r="C46" s="2">
        <v>104.5086</v>
      </c>
      <c r="D46" s="2">
        <v>91.668059999999997</v>
      </c>
    </row>
    <row r="47" spans="1:4" x14ac:dyDescent="0.25">
      <c r="A47" t="s">
        <v>203</v>
      </c>
      <c r="B47">
        <v>22</v>
      </c>
      <c r="C47" s="2">
        <v>22.910530000000001</v>
      </c>
      <c r="D47" s="2">
        <v>25.299009999999999</v>
      </c>
    </row>
    <row r="48" spans="1:4" x14ac:dyDescent="0.25">
      <c r="A48" t="s">
        <v>68</v>
      </c>
      <c r="B48" s="16"/>
      <c r="C48" s="2">
        <v>127.8163</v>
      </c>
      <c r="D48" s="2">
        <v>107.54994000000001</v>
      </c>
    </row>
    <row r="49" spans="1:4" x14ac:dyDescent="0.25">
      <c r="A49" t="s">
        <v>204</v>
      </c>
      <c r="B49">
        <v>100</v>
      </c>
      <c r="C49" s="2">
        <v>99.379230000000007</v>
      </c>
      <c r="D49" s="2">
        <v>99.288759999999996</v>
      </c>
    </row>
    <row r="50" spans="1:4" x14ac:dyDescent="0.25">
      <c r="A50" t="s">
        <v>70</v>
      </c>
      <c r="B50">
        <v>106</v>
      </c>
      <c r="C50" s="2">
        <v>105.6584</v>
      </c>
      <c r="D50" s="2">
        <v>104.31955000000001</v>
      </c>
    </row>
    <row r="51" spans="1:4" x14ac:dyDescent="0.25">
      <c r="A51" t="s">
        <v>71</v>
      </c>
      <c r="B51" s="23">
        <f>AVERAGE(136,132)</f>
        <v>134</v>
      </c>
      <c r="C51" s="18"/>
      <c r="D51" s="2">
        <v>137.47684000000001</v>
      </c>
    </row>
    <row r="52" spans="1:4" x14ac:dyDescent="0.25">
      <c r="A52" t="s">
        <v>306</v>
      </c>
      <c r="B52">
        <v>69</v>
      </c>
      <c r="C52" s="2">
        <v>66.92953</v>
      </c>
      <c r="D52" s="2">
        <v>58.496870000000001</v>
      </c>
    </row>
    <row r="53" spans="1:4" x14ac:dyDescent="0.25">
      <c r="A53" t="s">
        <v>206</v>
      </c>
      <c r="B53" s="16"/>
      <c r="C53" s="2">
        <v>86.494749999999996</v>
      </c>
      <c r="D53" s="2">
        <v>96.076840000000004</v>
      </c>
    </row>
    <row r="54" spans="1:4" x14ac:dyDescent="0.25">
      <c r="A54" t="s">
        <v>284</v>
      </c>
      <c r="B54">
        <v>107</v>
      </c>
      <c r="C54" s="2">
        <v>100.3366</v>
      </c>
      <c r="D54" s="2">
        <v>95.060630000000003</v>
      </c>
    </row>
    <row r="55" spans="1:4" x14ac:dyDescent="0.25">
      <c r="A55" t="s">
        <v>75</v>
      </c>
      <c r="B55">
        <v>74</v>
      </c>
      <c r="C55" s="2">
        <v>73.790130000000005</v>
      </c>
      <c r="D55" s="2">
        <v>80.566329999999994</v>
      </c>
    </row>
    <row r="56" spans="1:4" x14ac:dyDescent="0.25">
      <c r="A56" t="s">
        <v>208</v>
      </c>
      <c r="B56" s="23">
        <v>97</v>
      </c>
      <c r="C56" s="2">
        <v>94.566519999999997</v>
      </c>
      <c r="D56" s="2">
        <v>96.838909999999998</v>
      </c>
    </row>
    <row r="57" spans="1:4" x14ac:dyDescent="0.25">
      <c r="A57" t="s">
        <v>77</v>
      </c>
      <c r="B57">
        <v>79</v>
      </c>
      <c r="C57" s="2">
        <v>85.131190000000004</v>
      </c>
      <c r="D57" s="2">
        <v>84.73169</v>
      </c>
    </row>
    <row r="58" spans="1:4" x14ac:dyDescent="0.25">
      <c r="A58" t="s">
        <v>78</v>
      </c>
      <c r="B58">
        <v>42</v>
      </c>
      <c r="C58" s="2">
        <v>40.067680000000003</v>
      </c>
      <c r="D58" s="2">
        <v>36.372450000000001</v>
      </c>
    </row>
    <row r="59" spans="1:4" x14ac:dyDescent="0.25">
      <c r="A59" t="s">
        <v>285</v>
      </c>
      <c r="B59" s="24">
        <v>59</v>
      </c>
      <c r="C59" s="2">
        <v>52.105870000000003</v>
      </c>
      <c r="D59" s="2">
        <v>47.992739999999998</v>
      </c>
    </row>
    <row r="60" spans="1:4" x14ac:dyDescent="0.25">
      <c r="A60" t="s">
        <v>80</v>
      </c>
      <c r="B60" s="16"/>
      <c r="C60" s="2">
        <v>92.247669999999999</v>
      </c>
      <c r="D60" s="2">
        <v>104.9654</v>
      </c>
    </row>
    <row r="61" spans="1:4" x14ac:dyDescent="0.25">
      <c r="A61" t="s">
        <v>211</v>
      </c>
      <c r="B61" s="16"/>
      <c r="C61" s="2">
        <v>79.814700000000002</v>
      </c>
      <c r="D61" s="2">
        <v>74.627179999999996</v>
      </c>
    </row>
    <row r="62" spans="1:4" x14ac:dyDescent="0.25">
      <c r="A62" t="s">
        <v>82</v>
      </c>
      <c r="B62">
        <v>105</v>
      </c>
      <c r="C62" s="2">
        <v>109.5778</v>
      </c>
      <c r="D62" s="2">
        <v>109.59739</v>
      </c>
    </row>
    <row r="63" spans="1:4" x14ac:dyDescent="0.25">
      <c r="A63" t="s">
        <v>83</v>
      </c>
      <c r="B63">
        <v>108</v>
      </c>
      <c r="C63" s="2">
        <v>98.765690000000006</v>
      </c>
      <c r="D63" s="2">
        <v>99.069100000000006</v>
      </c>
    </row>
    <row r="64" spans="1:4" x14ac:dyDescent="0.25">
      <c r="A64" t="s">
        <v>212</v>
      </c>
      <c r="B64">
        <v>89</v>
      </c>
      <c r="C64" s="2">
        <v>94.24212</v>
      </c>
      <c r="D64" s="2">
        <v>95.10754</v>
      </c>
    </row>
    <row r="65" spans="1:4" x14ac:dyDescent="0.25">
      <c r="A65" t="s">
        <v>213</v>
      </c>
      <c r="B65">
        <v>102</v>
      </c>
      <c r="C65" s="2">
        <v>99.828890000000001</v>
      </c>
      <c r="D65" s="2">
        <v>94.075339999999997</v>
      </c>
    </row>
    <row r="66" spans="1:4" x14ac:dyDescent="0.25">
      <c r="A66" t="s">
        <v>214</v>
      </c>
      <c r="B66">
        <v>115</v>
      </c>
      <c r="C66" s="2">
        <v>114.2761</v>
      </c>
      <c r="D66" s="2">
        <v>112.75501</v>
      </c>
    </row>
    <row r="67" spans="1:4" x14ac:dyDescent="0.25">
      <c r="A67" t="s">
        <v>286</v>
      </c>
      <c r="B67">
        <v>109</v>
      </c>
      <c r="C67" s="2">
        <v>111.6069</v>
      </c>
      <c r="D67" s="2">
        <v>109.88791999999999</v>
      </c>
    </row>
    <row r="68" spans="1:4" x14ac:dyDescent="0.25">
      <c r="A68" t="s">
        <v>216</v>
      </c>
      <c r="B68" s="16"/>
      <c r="C68" s="2">
        <v>90.129829999999998</v>
      </c>
      <c r="D68" s="2">
        <v>90.206040000000002</v>
      </c>
    </row>
    <row r="69" spans="1:4" x14ac:dyDescent="0.25">
      <c r="A69" t="s">
        <v>217</v>
      </c>
      <c r="B69">
        <v>103</v>
      </c>
      <c r="C69" s="2">
        <v>103.7373</v>
      </c>
      <c r="D69" s="2">
        <v>102.91697000000001</v>
      </c>
    </row>
    <row r="70" spans="1:4" x14ac:dyDescent="0.25">
      <c r="A70" t="s">
        <v>218</v>
      </c>
      <c r="B70">
        <v>94</v>
      </c>
      <c r="C70" s="2">
        <v>95.874020000000002</v>
      </c>
      <c r="D70" s="2">
        <v>100.87222</v>
      </c>
    </row>
    <row r="71" spans="1:4" x14ac:dyDescent="0.25">
      <c r="A71" t="s">
        <v>219</v>
      </c>
      <c r="B71">
        <v>95</v>
      </c>
      <c r="C71" s="2">
        <v>104.96429999999999</v>
      </c>
      <c r="D71" s="2">
        <v>100.59724</v>
      </c>
    </row>
    <row r="72" spans="1:4" x14ac:dyDescent="0.25">
      <c r="A72" t="s">
        <v>220</v>
      </c>
      <c r="B72">
        <v>106</v>
      </c>
      <c r="C72" s="2">
        <v>100.72029999999999</v>
      </c>
      <c r="D72" s="30">
        <v>99.686369999999997</v>
      </c>
    </row>
    <row r="73" spans="1:4" x14ac:dyDescent="0.25">
      <c r="A73" t="s">
        <v>221</v>
      </c>
      <c r="B73">
        <v>102</v>
      </c>
      <c r="C73" s="2">
        <v>101.0412</v>
      </c>
      <c r="D73" s="2">
        <v>100.95958</v>
      </c>
    </row>
    <row r="74" spans="1:4" x14ac:dyDescent="0.25">
      <c r="A74" t="s">
        <v>222</v>
      </c>
      <c r="B74">
        <v>105</v>
      </c>
      <c r="C74" s="2">
        <v>73.589550000000003</v>
      </c>
      <c r="D74" s="2">
        <v>101.94192</v>
      </c>
    </row>
    <row r="75" spans="1:4" x14ac:dyDescent="0.25">
      <c r="A75" t="s">
        <v>95</v>
      </c>
      <c r="B75" s="23">
        <f>AVERAGE(86,86)</f>
        <v>86</v>
      </c>
      <c r="C75" s="2">
        <v>88.634820000000005</v>
      </c>
      <c r="D75" s="2">
        <v>124.79675</v>
      </c>
    </row>
    <row r="76" spans="1:4" x14ac:dyDescent="0.25">
      <c r="A76" t="s">
        <v>96</v>
      </c>
      <c r="B76">
        <v>95</v>
      </c>
      <c r="C76" s="2">
        <v>91.738820000000004</v>
      </c>
      <c r="D76" s="2">
        <v>96.886499999999998</v>
      </c>
    </row>
    <row r="77" spans="1:4" x14ac:dyDescent="0.25">
      <c r="A77" t="s">
        <v>287</v>
      </c>
      <c r="B77">
        <v>105</v>
      </c>
      <c r="C77" s="2">
        <v>103.3185</v>
      </c>
      <c r="D77" s="2">
        <v>106.02415000000001</v>
      </c>
    </row>
    <row r="78" spans="1:4" x14ac:dyDescent="0.25">
      <c r="A78" t="s">
        <v>224</v>
      </c>
      <c r="B78" s="16"/>
      <c r="C78" s="2">
        <v>110.4957</v>
      </c>
      <c r="D78" s="2">
        <v>110.6101</v>
      </c>
    </row>
    <row r="79" spans="1:4" x14ac:dyDescent="0.25">
      <c r="A79" t="s">
        <v>225</v>
      </c>
      <c r="B79">
        <v>98</v>
      </c>
      <c r="C79" s="2">
        <v>106.58459999999999</v>
      </c>
      <c r="D79" s="2">
        <v>96.024709999999999</v>
      </c>
    </row>
    <row r="80" spans="1:4" x14ac:dyDescent="0.25">
      <c r="A80" t="s">
        <v>226</v>
      </c>
      <c r="B80" s="23">
        <f>AVERAGE(82,83)</f>
        <v>82.5</v>
      </c>
      <c r="C80" s="2">
        <v>87.00412</v>
      </c>
      <c r="D80" s="2">
        <v>98.4358</v>
      </c>
    </row>
    <row r="81" spans="1:4" x14ac:dyDescent="0.25">
      <c r="A81" t="s">
        <v>227</v>
      </c>
      <c r="B81" s="23">
        <v>115.5</v>
      </c>
      <c r="C81" s="2">
        <v>117.187</v>
      </c>
      <c r="D81" s="2">
        <v>111.64252</v>
      </c>
    </row>
    <row r="82" spans="1:4" x14ac:dyDescent="0.25">
      <c r="A82" t="s">
        <v>102</v>
      </c>
      <c r="B82">
        <v>106</v>
      </c>
      <c r="C82" s="2">
        <v>111.705</v>
      </c>
      <c r="D82" s="2">
        <v>110.33103</v>
      </c>
    </row>
    <row r="83" spans="1:4" x14ac:dyDescent="0.25">
      <c r="A83" t="s">
        <v>103</v>
      </c>
      <c r="B83" s="16"/>
      <c r="C83" s="2">
        <v>27.1401</v>
      </c>
      <c r="D83" s="18"/>
    </row>
    <row r="84" spans="1:4" x14ac:dyDescent="0.25">
      <c r="A84" t="s">
        <v>228</v>
      </c>
      <c r="B84" s="16"/>
      <c r="C84" s="2">
        <v>105.1019</v>
      </c>
      <c r="D84" s="18"/>
    </row>
    <row r="85" spans="1:4" x14ac:dyDescent="0.25">
      <c r="A85" t="s">
        <v>229</v>
      </c>
      <c r="B85">
        <v>92</v>
      </c>
      <c r="C85" s="2">
        <v>91.841059999999999</v>
      </c>
      <c r="D85" s="2">
        <v>91.377709999999993</v>
      </c>
    </row>
    <row r="86" spans="1:4" x14ac:dyDescent="0.25">
      <c r="A86" t="s">
        <v>230</v>
      </c>
      <c r="B86" s="23">
        <f>AVERAGE(87,88)</f>
        <v>87.5</v>
      </c>
      <c r="C86" s="2">
        <v>97.115570000000005</v>
      </c>
      <c r="D86" s="30">
        <v>97.026899999999998</v>
      </c>
    </row>
    <row r="87" spans="1:4" x14ac:dyDescent="0.25">
      <c r="A87" t="s">
        <v>107</v>
      </c>
      <c r="B87">
        <v>92</v>
      </c>
      <c r="C87" s="2">
        <v>93.101929999999996</v>
      </c>
      <c r="D87" s="2">
        <v>93.776179999999997</v>
      </c>
    </row>
    <row r="88" spans="1:4" x14ac:dyDescent="0.25">
      <c r="A88" t="s">
        <v>108</v>
      </c>
      <c r="B88">
        <v>66</v>
      </c>
      <c r="C88" s="2">
        <v>84.447860000000006</v>
      </c>
      <c r="D88" s="2">
        <v>91.852310000000003</v>
      </c>
    </row>
    <row r="89" spans="1:4" x14ac:dyDescent="0.25">
      <c r="A89" t="s">
        <v>231</v>
      </c>
      <c r="B89">
        <v>93</v>
      </c>
      <c r="C89" s="2">
        <v>98.172129999999996</v>
      </c>
      <c r="D89" s="2">
        <v>94.848799999999997</v>
      </c>
    </row>
    <row r="90" spans="1:4" x14ac:dyDescent="0.25">
      <c r="A90" t="s">
        <v>110</v>
      </c>
      <c r="B90">
        <v>25</v>
      </c>
      <c r="C90" s="2">
        <v>31.45683</v>
      </c>
      <c r="D90" s="2">
        <v>31.72242</v>
      </c>
    </row>
    <row r="91" spans="1:4" x14ac:dyDescent="0.25">
      <c r="A91" t="s">
        <v>232</v>
      </c>
      <c r="B91">
        <v>55</v>
      </c>
      <c r="C91" s="2">
        <v>60.757159999999999</v>
      </c>
      <c r="D91" s="2">
        <v>54.09064</v>
      </c>
    </row>
    <row r="92" spans="1:4" x14ac:dyDescent="0.25">
      <c r="A92" t="s">
        <v>233</v>
      </c>
      <c r="B92">
        <v>106</v>
      </c>
      <c r="C92" s="2">
        <v>107.36879999999999</v>
      </c>
      <c r="D92" s="2">
        <v>107.39278</v>
      </c>
    </row>
    <row r="93" spans="1:4" x14ac:dyDescent="0.25">
      <c r="A93" t="s">
        <v>234</v>
      </c>
      <c r="B93">
        <v>113</v>
      </c>
      <c r="C93" s="2">
        <v>114.22320000000001</v>
      </c>
      <c r="D93" s="2">
        <v>110.20711</v>
      </c>
    </row>
    <row r="94" spans="1:4" x14ac:dyDescent="0.25">
      <c r="A94" t="s">
        <v>235</v>
      </c>
      <c r="B94">
        <v>94</v>
      </c>
      <c r="C94" s="2">
        <v>92.136449999999996</v>
      </c>
      <c r="D94" s="2">
        <v>93.31738</v>
      </c>
    </row>
    <row r="95" spans="1:4" x14ac:dyDescent="0.25">
      <c r="A95" t="s">
        <v>236</v>
      </c>
      <c r="B95">
        <v>89</v>
      </c>
      <c r="C95" s="2">
        <v>75.33905</v>
      </c>
      <c r="D95" s="2">
        <v>91.572429999999997</v>
      </c>
    </row>
    <row r="96" spans="1:4" x14ac:dyDescent="0.25">
      <c r="A96" t="s">
        <v>237</v>
      </c>
      <c r="B96">
        <v>69</v>
      </c>
      <c r="C96" s="2">
        <v>73.042940000000002</v>
      </c>
      <c r="D96" s="2">
        <v>64.145219999999995</v>
      </c>
    </row>
    <row r="97" spans="1:4" x14ac:dyDescent="0.25">
      <c r="A97" t="s">
        <v>117</v>
      </c>
      <c r="B97">
        <v>60</v>
      </c>
      <c r="C97" s="2">
        <v>58.590789999999998</v>
      </c>
      <c r="D97" s="2">
        <v>59.087600000000002</v>
      </c>
    </row>
    <row r="98" spans="1:4" x14ac:dyDescent="0.25">
      <c r="A98" t="s">
        <v>238</v>
      </c>
      <c r="B98">
        <v>105</v>
      </c>
      <c r="C98" s="2">
        <v>120.9101</v>
      </c>
      <c r="D98" s="2">
        <v>106.55857</v>
      </c>
    </row>
    <row r="99" spans="1:4" x14ac:dyDescent="0.25">
      <c r="A99" t="s">
        <v>239</v>
      </c>
      <c r="B99">
        <v>124</v>
      </c>
      <c r="C99" s="2">
        <v>136.18539999999999</v>
      </c>
      <c r="D99" s="2">
        <v>126.07765000000001</v>
      </c>
    </row>
    <row r="100" spans="1:4" x14ac:dyDescent="0.25">
      <c r="A100" t="s">
        <v>240</v>
      </c>
      <c r="B100">
        <v>102</v>
      </c>
      <c r="C100" s="2">
        <v>110.19450000000001</v>
      </c>
      <c r="D100" s="2">
        <v>120.78063</v>
      </c>
    </row>
    <row r="101" spans="1:4" x14ac:dyDescent="0.25">
      <c r="A101" t="s">
        <v>241</v>
      </c>
      <c r="B101">
        <v>98</v>
      </c>
      <c r="C101" s="2">
        <v>97.344819999999999</v>
      </c>
      <c r="D101" s="2">
        <v>97.528589999999994</v>
      </c>
    </row>
    <row r="102" spans="1:4" x14ac:dyDescent="0.25">
      <c r="A102" t="s">
        <v>242</v>
      </c>
      <c r="B102">
        <v>104</v>
      </c>
      <c r="C102" s="2">
        <v>99.343419999999995</v>
      </c>
      <c r="D102" s="2">
        <v>100.80059</v>
      </c>
    </row>
    <row r="103" spans="1:4" x14ac:dyDescent="0.25">
      <c r="A103" t="s">
        <v>123</v>
      </c>
      <c r="B103">
        <v>102</v>
      </c>
      <c r="C103" s="2">
        <v>99.457949999999997</v>
      </c>
      <c r="D103" s="2">
        <v>92.279679999999999</v>
      </c>
    </row>
    <row r="104" spans="1:4" x14ac:dyDescent="0.25">
      <c r="A104" t="s">
        <v>124</v>
      </c>
      <c r="B104">
        <v>29</v>
      </c>
      <c r="C104" s="2">
        <v>28.22354</v>
      </c>
      <c r="D104" s="2">
        <v>27.881319999999999</v>
      </c>
    </row>
    <row r="105" spans="1:4" x14ac:dyDescent="0.25">
      <c r="A105" t="s">
        <v>125</v>
      </c>
      <c r="B105">
        <v>76</v>
      </c>
      <c r="C105" s="2">
        <v>93.971630000000005</v>
      </c>
      <c r="D105" s="2">
        <v>89.464830000000006</v>
      </c>
    </row>
    <row r="106" spans="1:4" x14ac:dyDescent="0.25">
      <c r="A106" t="s">
        <v>243</v>
      </c>
      <c r="B106">
        <v>99</v>
      </c>
      <c r="C106" s="2">
        <v>99.54092</v>
      </c>
      <c r="D106" s="2">
        <v>100.05416</v>
      </c>
    </row>
    <row r="107" spans="1:4" x14ac:dyDescent="0.25">
      <c r="A107" t="s">
        <v>127</v>
      </c>
      <c r="B107">
        <v>100</v>
      </c>
      <c r="C107" s="2">
        <v>85.388990000000007</v>
      </c>
      <c r="D107" s="2">
        <v>85.346980000000002</v>
      </c>
    </row>
    <row r="108" spans="1:4" x14ac:dyDescent="0.25">
      <c r="A108" t="s">
        <v>128</v>
      </c>
      <c r="B108">
        <v>46</v>
      </c>
      <c r="C108" s="2">
        <v>69.354770000000002</v>
      </c>
      <c r="D108" s="25">
        <v>55.966349999999998</v>
      </c>
    </row>
    <row r="109" spans="1:4" x14ac:dyDescent="0.25">
      <c r="A109" t="s">
        <v>129</v>
      </c>
      <c r="B109">
        <v>106</v>
      </c>
      <c r="C109" s="2">
        <v>104.5475</v>
      </c>
      <c r="D109" s="2">
        <v>99.220070000000007</v>
      </c>
    </row>
    <row r="110" spans="1:4" x14ac:dyDescent="0.25">
      <c r="A110" t="s">
        <v>130</v>
      </c>
      <c r="B110">
        <v>73</v>
      </c>
      <c r="C110" s="2">
        <v>73.924840000000003</v>
      </c>
      <c r="D110" s="2">
        <v>63.980710000000002</v>
      </c>
    </row>
    <row r="111" spans="1:4" x14ac:dyDescent="0.25">
      <c r="A111" t="s">
        <v>131</v>
      </c>
      <c r="B111">
        <v>110</v>
      </c>
      <c r="C111" s="2">
        <v>106.64870000000001</v>
      </c>
      <c r="D111" s="2">
        <v>105.79434000000001</v>
      </c>
    </row>
    <row r="112" spans="1:4" x14ac:dyDescent="0.25">
      <c r="A112" t="s">
        <v>244</v>
      </c>
      <c r="B112">
        <v>119</v>
      </c>
      <c r="C112" s="2">
        <v>116.6446</v>
      </c>
      <c r="D112" s="2">
        <v>116.1045</v>
      </c>
    </row>
    <row r="113" spans="1:4" x14ac:dyDescent="0.25">
      <c r="A113" t="s">
        <v>133</v>
      </c>
      <c r="B113">
        <v>109</v>
      </c>
      <c r="C113" s="2">
        <v>110.1253</v>
      </c>
      <c r="D113" s="2">
        <v>108.03149000000001</v>
      </c>
    </row>
    <row r="114" spans="1:4" x14ac:dyDescent="0.25">
      <c r="A114" t="s">
        <v>245</v>
      </c>
      <c r="B114">
        <v>98</v>
      </c>
      <c r="C114" s="2">
        <v>99.731859999999998</v>
      </c>
      <c r="D114" s="2">
        <v>97.451819999999998</v>
      </c>
    </row>
    <row r="115" spans="1:4" x14ac:dyDescent="0.25">
      <c r="A115" t="s">
        <v>246</v>
      </c>
      <c r="B115">
        <v>120</v>
      </c>
      <c r="C115" s="2">
        <v>125.3566</v>
      </c>
      <c r="D115" s="2">
        <v>122.22852</v>
      </c>
    </row>
    <row r="116" spans="1:4" x14ac:dyDescent="0.25">
      <c r="A116" t="s">
        <v>247</v>
      </c>
      <c r="B116">
        <v>88</v>
      </c>
      <c r="C116" s="2">
        <v>86.50667</v>
      </c>
      <c r="D116" s="2">
        <v>90.291449999999998</v>
      </c>
    </row>
    <row r="117" spans="1:4" x14ac:dyDescent="0.25">
      <c r="A117" t="s">
        <v>248</v>
      </c>
      <c r="B117">
        <v>98</v>
      </c>
      <c r="C117" s="2">
        <v>107.8293</v>
      </c>
      <c r="D117" s="2">
        <v>109.81628000000001</v>
      </c>
    </row>
    <row r="118" spans="1:4" x14ac:dyDescent="0.25">
      <c r="A118" t="s">
        <v>138</v>
      </c>
      <c r="B118">
        <v>71</v>
      </c>
      <c r="C118" s="2">
        <v>78.766459999999995</v>
      </c>
      <c r="D118" s="2">
        <v>80.895690000000002</v>
      </c>
    </row>
    <row r="119" spans="1:4" x14ac:dyDescent="0.25">
      <c r="A119" t="s">
        <v>249</v>
      </c>
      <c r="B119">
        <v>78</v>
      </c>
      <c r="C119" s="2">
        <v>75.190309999999997</v>
      </c>
      <c r="D119" s="18"/>
    </row>
    <row r="120" spans="1:4" x14ac:dyDescent="0.25">
      <c r="A120" t="s">
        <v>250</v>
      </c>
      <c r="B120">
        <v>58</v>
      </c>
      <c r="C120" s="2">
        <v>58.443150000000003</v>
      </c>
      <c r="D120" s="2">
        <v>54.74615</v>
      </c>
    </row>
    <row r="121" spans="1:4" x14ac:dyDescent="0.25">
      <c r="A121" t="s">
        <v>141</v>
      </c>
      <c r="B121">
        <v>48</v>
      </c>
      <c r="C121" s="2">
        <v>51.380270000000003</v>
      </c>
      <c r="D121" s="30">
        <v>45.495530000000002</v>
      </c>
    </row>
    <row r="122" spans="1:4" x14ac:dyDescent="0.25">
      <c r="A122" t="s">
        <v>251</v>
      </c>
      <c r="B122">
        <v>107</v>
      </c>
      <c r="C122" s="2">
        <v>103.40819999999999</v>
      </c>
      <c r="D122" s="18"/>
    </row>
    <row r="123" spans="1:4" x14ac:dyDescent="0.25">
      <c r="A123" t="s">
        <v>252</v>
      </c>
      <c r="B123" s="23">
        <f>AVERAGE(97,97)</f>
        <v>97</v>
      </c>
      <c r="C123" s="2">
        <v>101.40989999999999</v>
      </c>
      <c r="D123" s="2">
        <v>98.174769999999995</v>
      </c>
    </row>
    <row r="124" spans="1:4" x14ac:dyDescent="0.25">
      <c r="A124" t="s">
        <v>253</v>
      </c>
      <c r="B124" s="16"/>
      <c r="C124" s="2">
        <v>10.300240000000001</v>
      </c>
      <c r="D124" s="18"/>
    </row>
    <row r="125" spans="1:4" x14ac:dyDescent="0.25">
      <c r="A125" t="s">
        <v>254</v>
      </c>
      <c r="B125" s="23">
        <f>AVERAGE(110,111)</f>
        <v>110.5</v>
      </c>
      <c r="C125" s="2">
        <v>126.8318</v>
      </c>
      <c r="D125" s="30">
        <v>108.83489</v>
      </c>
    </row>
    <row r="126" spans="1:4" x14ac:dyDescent="0.25">
      <c r="A126" t="s">
        <v>255</v>
      </c>
      <c r="B126">
        <v>107</v>
      </c>
      <c r="C126" s="2">
        <v>109.0441</v>
      </c>
      <c r="D126" s="2">
        <v>105.63206</v>
      </c>
    </row>
    <row r="127" spans="1:4" x14ac:dyDescent="0.25">
      <c r="A127" t="s">
        <v>147</v>
      </c>
      <c r="B127">
        <v>107</v>
      </c>
      <c r="C127" s="2">
        <v>107.41540000000001</v>
      </c>
      <c r="D127" s="2">
        <v>109.22213000000001</v>
      </c>
    </row>
    <row r="128" spans="1:4" x14ac:dyDescent="0.25">
      <c r="A128" t="s">
        <v>256</v>
      </c>
      <c r="B128" s="16"/>
      <c r="C128" s="2">
        <v>41.506639999999997</v>
      </c>
      <c r="D128" s="18"/>
    </row>
    <row r="129" spans="1:4" x14ac:dyDescent="0.25">
      <c r="A129" t="s">
        <v>149</v>
      </c>
      <c r="B129" s="16"/>
      <c r="C129" s="2">
        <v>115.95229999999999</v>
      </c>
      <c r="D129" s="2">
        <v>94.536060000000006</v>
      </c>
    </row>
    <row r="130" spans="1:4" x14ac:dyDescent="0.25">
      <c r="A130" t="s">
        <v>257</v>
      </c>
      <c r="B130">
        <v>101</v>
      </c>
      <c r="C130" s="2">
        <v>104.4286</v>
      </c>
      <c r="D130" s="2">
        <v>100.36628</v>
      </c>
    </row>
    <row r="131" spans="1:4" x14ac:dyDescent="0.25">
      <c r="A131" t="s">
        <v>258</v>
      </c>
      <c r="B131">
        <v>105</v>
      </c>
      <c r="C131" s="2">
        <v>95.863190000000003</v>
      </c>
      <c r="D131" s="2">
        <v>91.043379999999999</v>
      </c>
    </row>
    <row r="132" spans="1:4" x14ac:dyDescent="0.25">
      <c r="A132" t="s">
        <v>288</v>
      </c>
      <c r="B132" s="23">
        <v>105</v>
      </c>
      <c r="C132" s="2">
        <v>105.0329</v>
      </c>
      <c r="D132" s="2">
        <v>108.25228</v>
      </c>
    </row>
    <row r="133" spans="1:4" x14ac:dyDescent="0.25">
      <c r="A133" t="s">
        <v>260</v>
      </c>
      <c r="B133">
        <v>78</v>
      </c>
      <c r="C133" s="2">
        <v>85.693489999999997</v>
      </c>
      <c r="D133" s="2">
        <v>91.953540000000004</v>
      </c>
    </row>
    <row r="134" spans="1:4" x14ac:dyDescent="0.25">
      <c r="A134" t="s">
        <v>261</v>
      </c>
      <c r="B134">
        <v>68</v>
      </c>
      <c r="C134" s="2">
        <v>69.043689999999998</v>
      </c>
      <c r="D134" s="2">
        <v>69.361609999999999</v>
      </c>
    </row>
    <row r="135" spans="1:4" x14ac:dyDescent="0.25">
      <c r="A135" t="s">
        <v>262</v>
      </c>
      <c r="B135">
        <v>97</v>
      </c>
      <c r="C135" s="2">
        <v>96.90598</v>
      </c>
      <c r="D135" s="2">
        <v>100.3249</v>
      </c>
    </row>
    <row r="136" spans="1:4" x14ac:dyDescent="0.25">
      <c r="A136" t="s">
        <v>156</v>
      </c>
      <c r="B136">
        <v>111</v>
      </c>
      <c r="C136" s="2">
        <v>104.2206</v>
      </c>
      <c r="D136" s="2">
        <v>96.073139999999995</v>
      </c>
    </row>
    <row r="137" spans="1:4" x14ac:dyDescent="0.25">
      <c r="A137" t="s">
        <v>263</v>
      </c>
      <c r="B137">
        <v>95</v>
      </c>
      <c r="C137" s="2">
        <v>98.065860000000001</v>
      </c>
      <c r="D137" s="2">
        <v>94.739310000000003</v>
      </c>
    </row>
    <row r="138" spans="1:4" x14ac:dyDescent="0.25">
      <c r="A138" t="s">
        <v>264</v>
      </c>
      <c r="B138">
        <v>117</v>
      </c>
      <c r="C138" s="2">
        <v>114.11020000000001</v>
      </c>
      <c r="D138" s="2">
        <v>112.89197</v>
      </c>
    </row>
    <row r="139" spans="1:4" x14ac:dyDescent="0.25">
      <c r="A139" t="s">
        <v>265</v>
      </c>
      <c r="B139">
        <v>112</v>
      </c>
      <c r="C139" s="2">
        <v>100.4104</v>
      </c>
      <c r="D139" s="2">
        <v>103.76971</v>
      </c>
    </row>
    <row r="140" spans="1:4" x14ac:dyDescent="0.25">
      <c r="A140" t="s">
        <v>266</v>
      </c>
      <c r="B140">
        <v>94</v>
      </c>
      <c r="C140" s="2">
        <v>105.9679</v>
      </c>
      <c r="D140" s="18"/>
    </row>
    <row r="141" spans="1:4" x14ac:dyDescent="0.25">
      <c r="A141" t="s">
        <v>267</v>
      </c>
      <c r="B141">
        <v>71</v>
      </c>
      <c r="C141" s="2">
        <v>73.532070000000004</v>
      </c>
      <c r="D141" s="2">
        <v>63.322319999999998</v>
      </c>
    </row>
    <row r="142" spans="1:4" x14ac:dyDescent="0.25">
      <c r="A142" t="s">
        <v>268</v>
      </c>
      <c r="B142" s="23">
        <f>AVERAGE(87,87)</f>
        <v>87</v>
      </c>
      <c r="C142" s="2">
        <v>87.962490000000003</v>
      </c>
      <c r="D142" s="2">
        <v>116.26443999999999</v>
      </c>
    </row>
    <row r="143" spans="1:4" x14ac:dyDescent="0.25">
      <c r="A143" t="s">
        <v>269</v>
      </c>
      <c r="B143">
        <v>104</v>
      </c>
      <c r="C143" s="2">
        <v>113.3845</v>
      </c>
      <c r="D143" s="2">
        <v>103.64749999999999</v>
      </c>
    </row>
    <row r="144" spans="1:4" x14ac:dyDescent="0.25">
      <c r="A144" t="s">
        <v>270</v>
      </c>
      <c r="B144">
        <v>104</v>
      </c>
      <c r="C144" s="2">
        <v>101.4807</v>
      </c>
      <c r="D144" s="30">
        <v>101.70207000000001</v>
      </c>
    </row>
    <row r="145" spans="1:4" x14ac:dyDescent="0.25">
      <c r="A145" t="s">
        <v>165</v>
      </c>
      <c r="B145">
        <v>108</v>
      </c>
      <c r="C145" s="2">
        <v>107.24769999999999</v>
      </c>
      <c r="D145" s="2">
        <v>108.96454</v>
      </c>
    </row>
    <row r="146" spans="1:4" x14ac:dyDescent="0.25">
      <c r="A146" t="s">
        <v>271</v>
      </c>
      <c r="B146" s="23">
        <f>AVERAGE(79,80)</f>
        <v>79.5</v>
      </c>
      <c r="C146" s="2">
        <v>75.858329999999995</v>
      </c>
      <c r="D146" s="2">
        <v>104.09578999999999</v>
      </c>
    </row>
    <row r="147" spans="1:4" x14ac:dyDescent="0.25">
      <c r="A147" t="s">
        <v>167</v>
      </c>
      <c r="B147">
        <v>99</v>
      </c>
      <c r="C147" s="2">
        <v>95.999669999999995</v>
      </c>
      <c r="D147" s="2">
        <v>110.49806</v>
      </c>
    </row>
    <row r="148" spans="1:4" x14ac:dyDescent="0.25">
      <c r="A148" t="s">
        <v>295</v>
      </c>
      <c r="B148">
        <v>108</v>
      </c>
      <c r="C148" s="2">
        <v>108.5609</v>
      </c>
      <c r="D148" s="2">
        <v>105.76501</v>
      </c>
    </row>
    <row r="149" spans="1:4" x14ac:dyDescent="0.25">
      <c r="A149" t="s">
        <v>307</v>
      </c>
      <c r="B149">
        <v>76</v>
      </c>
      <c r="C149" s="2">
        <v>73.337620000000001</v>
      </c>
      <c r="D149" s="18"/>
    </row>
    <row r="150" spans="1:4" x14ac:dyDescent="0.25">
      <c r="A150" t="s">
        <v>273</v>
      </c>
      <c r="B150">
        <v>97</v>
      </c>
      <c r="C150" s="2">
        <v>95.483379999999997</v>
      </c>
      <c r="D150" s="30">
        <v>97.254310000000004</v>
      </c>
    </row>
    <row r="151" spans="1:4" x14ac:dyDescent="0.25">
      <c r="A151" t="s">
        <v>171</v>
      </c>
      <c r="B151">
        <v>119</v>
      </c>
      <c r="C151" s="2">
        <v>118.3702</v>
      </c>
      <c r="D151" s="2">
        <v>100.32574</v>
      </c>
    </row>
    <row r="152" spans="1:4" x14ac:dyDescent="0.25">
      <c r="A152" t="s">
        <v>274</v>
      </c>
      <c r="B152" s="24">
        <v>95</v>
      </c>
      <c r="C152" s="18"/>
      <c r="D152" s="18"/>
    </row>
    <row r="153" spans="1:4" x14ac:dyDescent="0.25">
      <c r="A153" t="s">
        <v>275</v>
      </c>
      <c r="B153" s="24">
        <v>93</v>
      </c>
      <c r="C153" s="18"/>
      <c r="D153" s="18"/>
    </row>
    <row r="156" spans="1:4" x14ac:dyDescent="0.25">
      <c r="A156" s="3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53"/>
  <sheetViews>
    <sheetView zoomScaleNormal="100" workbookViewId="0">
      <selection activeCell="N8" sqref="N8"/>
    </sheetView>
  </sheetViews>
  <sheetFormatPr defaultColWidth="8.7109375" defaultRowHeight="15" x14ac:dyDescent="0.25"/>
  <cols>
    <col min="1" max="1" width="25.140625" customWidth="1"/>
    <col min="2" max="2" width="10.7109375" customWidth="1"/>
  </cols>
  <sheetData>
    <row r="1" spans="1:2" x14ac:dyDescent="0.25">
      <c r="A1" t="s">
        <v>0</v>
      </c>
      <c r="B1" s="58" t="s">
        <v>318</v>
      </c>
    </row>
    <row r="2" spans="1:2" x14ac:dyDescent="0.25">
      <c r="A2" s="7" t="s">
        <v>22</v>
      </c>
      <c r="B2" s="59">
        <v>27.186985569102902</v>
      </c>
    </row>
    <row r="3" spans="1:2" x14ac:dyDescent="0.25">
      <c r="A3" s="7" t="s">
        <v>23</v>
      </c>
      <c r="B3" s="59">
        <v>1231.6524122732401</v>
      </c>
    </row>
    <row r="4" spans="1:2" x14ac:dyDescent="0.25">
      <c r="A4" t="s">
        <v>24</v>
      </c>
      <c r="B4" s="60">
        <v>41.711851471405602</v>
      </c>
    </row>
    <row r="5" spans="1:2" x14ac:dyDescent="0.25">
      <c r="A5" t="s">
        <v>174</v>
      </c>
      <c r="B5" s="60">
        <v>51.280475094811301</v>
      </c>
    </row>
    <row r="6" spans="1:2" x14ac:dyDescent="0.25">
      <c r="A6" t="s">
        <v>175</v>
      </c>
      <c r="B6" s="60">
        <v>120.48298472989499</v>
      </c>
    </row>
    <row r="7" spans="1:2" x14ac:dyDescent="0.25">
      <c r="A7" s="16" t="s">
        <v>27</v>
      </c>
      <c r="B7" s="61"/>
    </row>
    <row r="8" spans="1:2" x14ac:dyDescent="0.25">
      <c r="A8" t="s">
        <v>176</v>
      </c>
      <c r="B8" s="60">
        <v>341.49036217102002</v>
      </c>
    </row>
    <row r="9" spans="1:2" x14ac:dyDescent="0.25">
      <c r="A9" t="s">
        <v>177</v>
      </c>
      <c r="B9" s="60">
        <v>0.37505469683339099</v>
      </c>
    </row>
    <row r="10" spans="1:2" x14ac:dyDescent="0.25">
      <c r="A10" t="s">
        <v>178</v>
      </c>
      <c r="B10" s="60">
        <v>791.792899292215</v>
      </c>
    </row>
    <row r="11" spans="1:2" x14ac:dyDescent="0.25">
      <c r="A11" t="s">
        <v>179</v>
      </c>
      <c r="B11" s="60">
        <v>2426.5080858145102</v>
      </c>
    </row>
    <row r="12" spans="1:2" x14ac:dyDescent="0.25">
      <c r="A12" t="s">
        <v>180</v>
      </c>
      <c r="B12" s="60">
        <v>7.9934378852984198E-2</v>
      </c>
    </row>
    <row r="13" spans="1:2" x14ac:dyDescent="0.25">
      <c r="A13" t="s">
        <v>181</v>
      </c>
      <c r="B13" s="60">
        <v>2770.8201547785702</v>
      </c>
    </row>
    <row r="14" spans="1:2" x14ac:dyDescent="0.25">
      <c r="A14" t="s">
        <v>34</v>
      </c>
      <c r="B14" s="60">
        <v>16.485501132172701</v>
      </c>
    </row>
    <row r="15" spans="1:2" x14ac:dyDescent="0.25">
      <c r="A15" t="s">
        <v>182</v>
      </c>
      <c r="B15" s="60">
        <v>9.8852342003487692</v>
      </c>
    </row>
    <row r="16" spans="1:2" x14ac:dyDescent="0.25">
      <c r="A16" t="s">
        <v>183</v>
      </c>
      <c r="B16" s="60">
        <v>2204.73701068029</v>
      </c>
    </row>
    <row r="17" spans="1:2" x14ac:dyDescent="0.25">
      <c r="A17" s="16" t="s">
        <v>184</v>
      </c>
      <c r="B17" s="61"/>
    </row>
    <row r="18" spans="1:2" x14ac:dyDescent="0.25">
      <c r="A18" t="s">
        <v>38</v>
      </c>
      <c r="B18" s="60">
        <v>161.11936440421599</v>
      </c>
    </row>
    <row r="19" spans="1:2" x14ac:dyDescent="0.25">
      <c r="A19" t="s">
        <v>185</v>
      </c>
      <c r="B19" s="60">
        <v>67.324482549372206</v>
      </c>
    </row>
    <row r="20" spans="1:2" x14ac:dyDescent="0.25">
      <c r="A20" t="s">
        <v>40</v>
      </c>
      <c r="B20" s="60">
        <v>2589.2372129636201</v>
      </c>
    </row>
    <row r="21" spans="1:2" x14ac:dyDescent="0.25">
      <c r="A21" t="s">
        <v>186</v>
      </c>
      <c r="B21" s="60">
        <v>153.62844156167401</v>
      </c>
    </row>
    <row r="22" spans="1:2" x14ac:dyDescent="0.25">
      <c r="A22" t="s">
        <v>187</v>
      </c>
      <c r="B22" s="60">
        <v>145.32615548745</v>
      </c>
    </row>
    <row r="23" spans="1:2" x14ac:dyDescent="0.25">
      <c r="A23" s="16" t="s">
        <v>43</v>
      </c>
      <c r="B23" s="61"/>
    </row>
    <row r="24" spans="1:2" x14ac:dyDescent="0.25">
      <c r="A24" t="s">
        <v>44</v>
      </c>
      <c r="B24" s="60">
        <v>30.583305205759</v>
      </c>
    </row>
    <row r="25" spans="1:2" x14ac:dyDescent="0.25">
      <c r="A25" t="s">
        <v>188</v>
      </c>
      <c r="B25" s="60">
        <v>2.4873973161988401</v>
      </c>
    </row>
    <row r="26" spans="1:2" x14ac:dyDescent="0.25">
      <c r="A26" t="s">
        <v>189</v>
      </c>
      <c r="B26" s="60">
        <v>2.3718876245473801</v>
      </c>
    </row>
    <row r="27" spans="1:2" x14ac:dyDescent="0.25">
      <c r="A27" t="s">
        <v>47</v>
      </c>
      <c r="B27" s="60">
        <v>517.00826751198804</v>
      </c>
    </row>
    <row r="28" spans="1:2" x14ac:dyDescent="0.25">
      <c r="A28" t="s">
        <v>190</v>
      </c>
      <c r="B28" s="60">
        <v>34.033905249892101</v>
      </c>
    </row>
    <row r="29" spans="1:2" x14ac:dyDescent="0.25">
      <c r="A29" t="s">
        <v>191</v>
      </c>
      <c r="B29" s="60">
        <v>13.2814069251418</v>
      </c>
    </row>
    <row r="30" spans="1:2" x14ac:dyDescent="0.25">
      <c r="A30" t="s">
        <v>192</v>
      </c>
      <c r="B30" s="60">
        <v>714.24860221092501</v>
      </c>
    </row>
    <row r="31" spans="1:2" x14ac:dyDescent="0.25">
      <c r="A31" t="s">
        <v>281</v>
      </c>
      <c r="B31" s="60">
        <v>21.3332849044243</v>
      </c>
    </row>
    <row r="32" spans="1:2" x14ac:dyDescent="0.25">
      <c r="A32" t="s">
        <v>193</v>
      </c>
      <c r="B32" s="60">
        <v>228.489966285002</v>
      </c>
    </row>
    <row r="33" spans="1:2" x14ac:dyDescent="0.25">
      <c r="A33" t="s">
        <v>282</v>
      </c>
      <c r="B33" s="60">
        <v>4.4011797189686401</v>
      </c>
    </row>
    <row r="34" spans="1:2" x14ac:dyDescent="0.25">
      <c r="A34" t="s">
        <v>283</v>
      </c>
      <c r="B34" s="60">
        <v>3.0711790536204902</v>
      </c>
    </row>
    <row r="35" spans="1:2" x14ac:dyDescent="0.25">
      <c r="A35" t="s">
        <v>55</v>
      </c>
      <c r="B35" s="60">
        <v>319.10423582890502</v>
      </c>
    </row>
    <row r="36" spans="1:2" x14ac:dyDescent="0.25">
      <c r="A36" s="16" t="s">
        <v>196</v>
      </c>
      <c r="B36" s="61"/>
    </row>
    <row r="37" spans="1:2" x14ac:dyDescent="0.25">
      <c r="A37" t="s">
        <v>197</v>
      </c>
      <c r="B37" s="60">
        <v>37.315436241610698</v>
      </c>
    </row>
    <row r="38" spans="1:2" x14ac:dyDescent="0.25">
      <c r="A38" s="16" t="s">
        <v>58</v>
      </c>
      <c r="B38" s="61"/>
    </row>
    <row r="39" spans="1:2" x14ac:dyDescent="0.25">
      <c r="A39" t="s">
        <v>59</v>
      </c>
      <c r="B39" s="60">
        <v>1474.8309289041899</v>
      </c>
    </row>
    <row r="40" spans="1:2" x14ac:dyDescent="0.25">
      <c r="A40" t="s">
        <v>198</v>
      </c>
      <c r="B40" s="60">
        <v>2242.5009478439401</v>
      </c>
    </row>
    <row r="41" spans="1:2" x14ac:dyDescent="0.25">
      <c r="A41" t="s">
        <v>61</v>
      </c>
      <c r="B41" s="60">
        <v>132.51586209649801</v>
      </c>
    </row>
    <row r="42" spans="1:2" x14ac:dyDescent="0.25">
      <c r="A42" t="s">
        <v>199</v>
      </c>
      <c r="B42" s="60">
        <v>67.077786553421802</v>
      </c>
    </row>
    <row r="43" spans="1:2" x14ac:dyDescent="0.25">
      <c r="A43" t="s">
        <v>200</v>
      </c>
      <c r="B43" s="60">
        <v>95.849332941450797</v>
      </c>
    </row>
    <row r="44" spans="1:2" x14ac:dyDescent="0.25">
      <c r="A44" t="s">
        <v>201</v>
      </c>
      <c r="B44" s="60">
        <v>199.07622075670099</v>
      </c>
    </row>
    <row r="45" spans="1:2" x14ac:dyDescent="0.25">
      <c r="A45" t="s">
        <v>65</v>
      </c>
      <c r="B45" s="60">
        <v>104.964646149591</v>
      </c>
    </row>
    <row r="46" spans="1:2" x14ac:dyDescent="0.25">
      <c r="A46" t="s">
        <v>202</v>
      </c>
      <c r="B46" s="60">
        <v>128.825712111283</v>
      </c>
    </row>
    <row r="47" spans="1:2" x14ac:dyDescent="0.25">
      <c r="A47" t="s">
        <v>203</v>
      </c>
      <c r="B47" s="60">
        <v>5.2411710296015999</v>
      </c>
    </row>
    <row r="48" spans="1:2" x14ac:dyDescent="0.25">
      <c r="A48" t="s">
        <v>68</v>
      </c>
      <c r="B48" s="60">
        <v>426.06427783380798</v>
      </c>
    </row>
    <row r="49" spans="1:2" x14ac:dyDescent="0.25">
      <c r="A49" t="s">
        <v>204</v>
      </c>
      <c r="B49" s="60">
        <v>1166.3550267299099</v>
      </c>
    </row>
    <row r="50" spans="1:2" x14ac:dyDescent="0.25">
      <c r="A50" t="s">
        <v>70</v>
      </c>
      <c r="B50" s="60">
        <v>922.79345220380696</v>
      </c>
    </row>
    <row r="51" spans="1:2" x14ac:dyDescent="0.25">
      <c r="A51" t="s">
        <v>71</v>
      </c>
      <c r="B51" s="60">
        <v>75.576332773214304</v>
      </c>
    </row>
    <row r="52" spans="1:2" x14ac:dyDescent="0.25">
      <c r="A52" t="s">
        <v>205</v>
      </c>
      <c r="B52" s="60">
        <v>95.985529712779496</v>
      </c>
    </row>
    <row r="53" spans="1:2" x14ac:dyDescent="0.25">
      <c r="A53" s="16" t="s">
        <v>206</v>
      </c>
      <c r="B53" s="61"/>
    </row>
    <row r="54" spans="1:2" x14ac:dyDescent="0.25">
      <c r="A54" t="s">
        <v>284</v>
      </c>
      <c r="B54" s="60">
        <v>1521.69211808412</v>
      </c>
    </row>
    <row r="55" spans="1:2" x14ac:dyDescent="0.25">
      <c r="A55" t="s">
        <v>75</v>
      </c>
      <c r="B55" s="60">
        <v>26.6005183121556</v>
      </c>
    </row>
    <row r="56" spans="1:2" x14ac:dyDescent="0.25">
      <c r="A56" t="s">
        <v>208</v>
      </c>
      <c r="B56" s="60">
        <v>572.58638661417604</v>
      </c>
    </row>
    <row r="57" spans="1:2" x14ac:dyDescent="0.25">
      <c r="A57" t="s">
        <v>77</v>
      </c>
      <c r="B57" s="60">
        <v>86.529645505754104</v>
      </c>
    </row>
    <row r="58" spans="1:2" x14ac:dyDescent="0.25">
      <c r="A58" t="s">
        <v>209</v>
      </c>
      <c r="B58" s="60">
        <v>14.6444779904439</v>
      </c>
    </row>
    <row r="59" spans="1:2" x14ac:dyDescent="0.25">
      <c r="A59" s="16" t="s">
        <v>285</v>
      </c>
      <c r="B59" s="61"/>
    </row>
    <row r="60" spans="1:2" x14ac:dyDescent="0.25">
      <c r="A60" t="s">
        <v>80</v>
      </c>
      <c r="B60" s="60">
        <v>260.13543589767301</v>
      </c>
    </row>
    <row r="61" spans="1:2" x14ac:dyDescent="0.25">
      <c r="A61" t="s">
        <v>211</v>
      </c>
      <c r="B61" s="60">
        <v>4.49335467442683</v>
      </c>
    </row>
    <row r="62" spans="1:2" x14ac:dyDescent="0.25">
      <c r="A62" t="s">
        <v>82</v>
      </c>
      <c r="B62" s="60">
        <v>39.48781729473</v>
      </c>
    </row>
    <row r="63" spans="1:2" x14ac:dyDescent="0.25">
      <c r="A63" t="s">
        <v>302</v>
      </c>
      <c r="B63" s="60">
        <v>6077.0590466339099</v>
      </c>
    </row>
    <row r="64" spans="1:2" x14ac:dyDescent="0.25">
      <c r="A64" t="s">
        <v>212</v>
      </c>
      <c r="B64" s="60">
        <v>429.99013138448203</v>
      </c>
    </row>
    <row r="65" spans="1:2" x14ac:dyDescent="0.25">
      <c r="A65" t="s">
        <v>213</v>
      </c>
      <c r="B65" s="60">
        <v>10.554677584584599</v>
      </c>
    </row>
    <row r="66" spans="1:2" x14ac:dyDescent="0.25">
      <c r="A66" t="s">
        <v>214</v>
      </c>
      <c r="B66" s="60">
        <v>62.092877836590098</v>
      </c>
    </row>
    <row r="67" spans="1:2" x14ac:dyDescent="0.25">
      <c r="A67" s="16" t="s">
        <v>286</v>
      </c>
      <c r="B67" s="61"/>
    </row>
    <row r="68" spans="1:2" x14ac:dyDescent="0.25">
      <c r="A68" t="s">
        <v>216</v>
      </c>
      <c r="B68" s="60">
        <v>363.65357784449498</v>
      </c>
    </row>
    <row r="69" spans="1:2" x14ac:dyDescent="0.25">
      <c r="A69" t="s">
        <v>217</v>
      </c>
      <c r="B69" s="60">
        <v>1000.30646217277</v>
      </c>
    </row>
    <row r="70" spans="1:2" x14ac:dyDescent="0.25">
      <c r="A70" t="s">
        <v>218</v>
      </c>
      <c r="B70" s="60">
        <v>1001.44480795127</v>
      </c>
    </row>
    <row r="71" spans="1:2" x14ac:dyDescent="0.25">
      <c r="A71" t="s">
        <v>219</v>
      </c>
      <c r="B71" s="60">
        <v>877.88990904666503</v>
      </c>
    </row>
    <row r="72" spans="1:2" x14ac:dyDescent="0.25">
      <c r="A72" t="s">
        <v>220</v>
      </c>
      <c r="B72" s="60">
        <v>133.77699550784001</v>
      </c>
    </row>
    <row r="73" spans="1:2" x14ac:dyDescent="0.25">
      <c r="A73" t="s">
        <v>221</v>
      </c>
      <c r="B73" s="60">
        <v>641.53040834298702</v>
      </c>
    </row>
    <row r="74" spans="1:2" x14ac:dyDescent="0.25">
      <c r="A74" t="s">
        <v>222</v>
      </c>
      <c r="B74" s="60">
        <v>275.948449954441</v>
      </c>
    </row>
    <row r="75" spans="1:2" x14ac:dyDescent="0.25">
      <c r="A75" t="s">
        <v>95</v>
      </c>
      <c r="B75" s="60">
        <v>43.262626642658198</v>
      </c>
    </row>
    <row r="76" spans="1:2" x14ac:dyDescent="0.25">
      <c r="A76" t="s">
        <v>96</v>
      </c>
      <c r="B76" s="60">
        <v>3.1772752668595601</v>
      </c>
    </row>
    <row r="77" spans="1:2" x14ac:dyDescent="0.25">
      <c r="A77" t="s">
        <v>287</v>
      </c>
      <c r="B77" s="60">
        <v>393.80448277624902</v>
      </c>
    </row>
    <row r="78" spans="1:2" x14ac:dyDescent="0.25">
      <c r="A78" t="s">
        <v>224</v>
      </c>
      <c r="B78" s="60">
        <v>10.6847183175277</v>
      </c>
    </row>
    <row r="79" spans="1:2" x14ac:dyDescent="0.25">
      <c r="A79" t="s">
        <v>225</v>
      </c>
      <c r="B79" s="60">
        <v>10.231523496619999</v>
      </c>
    </row>
    <row r="80" spans="1:2" x14ac:dyDescent="0.25">
      <c r="A80" t="s">
        <v>226</v>
      </c>
      <c r="B80" s="60">
        <v>201.35042450062701</v>
      </c>
    </row>
    <row r="81" spans="1:2" x14ac:dyDescent="0.25">
      <c r="A81" t="s">
        <v>227</v>
      </c>
      <c r="B81" s="60">
        <v>1619.37337110523</v>
      </c>
    </row>
    <row r="82" spans="1:2" x14ac:dyDescent="0.25">
      <c r="A82" t="s">
        <v>102</v>
      </c>
      <c r="B82" s="60">
        <v>94.850677307038794</v>
      </c>
    </row>
    <row r="83" spans="1:2" x14ac:dyDescent="0.25">
      <c r="A83" t="s">
        <v>103</v>
      </c>
      <c r="B83" s="60">
        <v>0.48171915158688999</v>
      </c>
    </row>
    <row r="84" spans="1:2" x14ac:dyDescent="0.25">
      <c r="A84" t="s">
        <v>228</v>
      </c>
      <c r="B84" s="60">
        <v>1655.4566745694301</v>
      </c>
    </row>
    <row r="85" spans="1:2" x14ac:dyDescent="0.25">
      <c r="A85" t="s">
        <v>229</v>
      </c>
      <c r="B85" s="60">
        <v>28.995709293945001</v>
      </c>
    </row>
    <row r="86" spans="1:2" x14ac:dyDescent="0.25">
      <c r="A86" t="s">
        <v>230</v>
      </c>
      <c r="B86" s="60">
        <v>60.460794103877902</v>
      </c>
    </row>
    <row r="87" spans="1:2" x14ac:dyDescent="0.25">
      <c r="A87" t="s">
        <v>107</v>
      </c>
      <c r="B87" s="60">
        <v>6.8842298932114003</v>
      </c>
    </row>
    <row r="88" spans="1:2" x14ac:dyDescent="0.25">
      <c r="A88" t="s">
        <v>108</v>
      </c>
      <c r="B88" s="60">
        <v>4.53176300855859</v>
      </c>
    </row>
    <row r="89" spans="1:2" x14ac:dyDescent="0.25">
      <c r="A89" t="s">
        <v>231</v>
      </c>
      <c r="B89" s="60">
        <v>938.49956007578601</v>
      </c>
    </row>
    <row r="90" spans="1:2" x14ac:dyDescent="0.25">
      <c r="A90" s="16" t="s">
        <v>110</v>
      </c>
      <c r="B90" s="61"/>
    </row>
    <row r="91" spans="1:2" x14ac:dyDescent="0.25">
      <c r="A91" t="s">
        <v>232</v>
      </c>
      <c r="B91" s="60">
        <v>30.367202755298798</v>
      </c>
    </row>
    <row r="92" spans="1:2" x14ac:dyDescent="0.25">
      <c r="A92" t="s">
        <v>233</v>
      </c>
      <c r="B92" s="60">
        <v>775.10210378304305</v>
      </c>
    </row>
    <row r="93" spans="1:2" x14ac:dyDescent="0.25">
      <c r="A93" t="s">
        <v>234</v>
      </c>
      <c r="B93" s="60">
        <v>213.58960065788099</v>
      </c>
    </row>
    <row r="94" spans="1:2" x14ac:dyDescent="0.25">
      <c r="A94" t="s">
        <v>235</v>
      </c>
      <c r="B94" s="60">
        <v>0.661108129297032</v>
      </c>
    </row>
    <row r="95" spans="1:2" x14ac:dyDescent="0.25">
      <c r="A95" t="s">
        <v>236</v>
      </c>
      <c r="B95" s="60">
        <v>10.173520844708801</v>
      </c>
    </row>
    <row r="96" spans="1:2" x14ac:dyDescent="0.25">
      <c r="A96" t="s">
        <v>237</v>
      </c>
      <c r="B96" s="60">
        <v>149.34269355528599</v>
      </c>
    </row>
    <row r="97" spans="1:2" x14ac:dyDescent="0.25">
      <c r="A97" t="s">
        <v>117</v>
      </c>
      <c r="B97" s="60">
        <v>16.261849199823601</v>
      </c>
    </row>
    <row r="98" spans="1:2" x14ac:dyDescent="0.25">
      <c r="A98" t="s">
        <v>238</v>
      </c>
      <c r="B98" s="60">
        <v>8.3787620523056301</v>
      </c>
    </row>
    <row r="99" spans="1:2" x14ac:dyDescent="0.25">
      <c r="A99" t="s">
        <v>239</v>
      </c>
      <c r="B99" s="60">
        <v>32.8452542782073</v>
      </c>
    </row>
    <row r="100" spans="1:2" x14ac:dyDescent="0.25">
      <c r="A100" t="s">
        <v>240</v>
      </c>
      <c r="B100" s="60">
        <v>27.2079946316939</v>
      </c>
    </row>
    <row r="101" spans="1:2" x14ac:dyDescent="0.25">
      <c r="A101" t="s">
        <v>241</v>
      </c>
      <c r="B101" s="60">
        <v>2409.15275875423</v>
      </c>
    </row>
    <row r="102" spans="1:2" x14ac:dyDescent="0.25">
      <c r="A102" t="s">
        <v>242</v>
      </c>
      <c r="B102" s="60">
        <v>871.95661862486099</v>
      </c>
    </row>
    <row r="103" spans="1:2" x14ac:dyDescent="0.25">
      <c r="A103" t="s">
        <v>123</v>
      </c>
      <c r="B103" s="60">
        <v>66.502771977226004</v>
      </c>
    </row>
    <row r="104" spans="1:2" x14ac:dyDescent="0.25">
      <c r="A104" s="16" t="s">
        <v>124</v>
      </c>
      <c r="B104" s="61"/>
    </row>
    <row r="105" spans="1:2" x14ac:dyDescent="0.25">
      <c r="A105" t="s">
        <v>125</v>
      </c>
      <c r="B105" s="60">
        <v>11.8901092831046</v>
      </c>
    </row>
    <row r="106" spans="1:2" x14ac:dyDescent="0.25">
      <c r="A106" t="s">
        <v>243</v>
      </c>
      <c r="B106" s="60">
        <v>2877.6915406758699</v>
      </c>
    </row>
    <row r="107" spans="1:2" x14ac:dyDescent="0.25">
      <c r="A107" t="s">
        <v>127</v>
      </c>
      <c r="B107" s="60">
        <v>1231.6524122732401</v>
      </c>
    </row>
    <row r="108" spans="1:2" x14ac:dyDescent="0.25">
      <c r="A108" t="s">
        <v>128</v>
      </c>
      <c r="B108" s="60">
        <v>12.9915019621728</v>
      </c>
    </row>
    <row r="109" spans="1:2" x14ac:dyDescent="0.25">
      <c r="A109" t="s">
        <v>129</v>
      </c>
      <c r="B109" s="60">
        <v>194.58470752814401</v>
      </c>
    </row>
    <row r="110" spans="1:2" x14ac:dyDescent="0.25">
      <c r="A110" t="s">
        <v>130</v>
      </c>
      <c r="B110" s="60">
        <v>59.4119162589067</v>
      </c>
    </row>
    <row r="111" spans="1:2" x14ac:dyDescent="0.25">
      <c r="A111" t="s">
        <v>131</v>
      </c>
      <c r="B111" s="60">
        <v>128.19893933899601</v>
      </c>
    </row>
    <row r="112" spans="1:2" x14ac:dyDescent="0.25">
      <c r="A112" t="s">
        <v>244</v>
      </c>
      <c r="B112" s="60">
        <v>152.594622817518</v>
      </c>
    </row>
    <row r="113" spans="1:2" x14ac:dyDescent="0.25">
      <c r="A113" t="s">
        <v>133</v>
      </c>
      <c r="B113" s="60">
        <v>82.091972280407603</v>
      </c>
    </row>
    <row r="114" spans="1:2" x14ac:dyDescent="0.25">
      <c r="A114" t="s">
        <v>245</v>
      </c>
      <c r="B114" s="60">
        <v>110.957593070375</v>
      </c>
    </row>
    <row r="115" spans="1:2" x14ac:dyDescent="0.25">
      <c r="A115" t="s">
        <v>246</v>
      </c>
      <c r="B115" s="60">
        <v>2459.8086375425701</v>
      </c>
    </row>
    <row r="116" spans="1:2" x14ac:dyDescent="0.25">
      <c r="A116" t="s">
        <v>247</v>
      </c>
      <c r="B116" s="60">
        <v>101.983036217963</v>
      </c>
    </row>
    <row r="117" spans="1:2" x14ac:dyDescent="0.25">
      <c r="A117" t="s">
        <v>248</v>
      </c>
      <c r="B117" s="60">
        <v>66.028297662854797</v>
      </c>
    </row>
    <row r="118" spans="1:2" x14ac:dyDescent="0.25">
      <c r="A118" t="s">
        <v>138</v>
      </c>
      <c r="B118" s="60">
        <v>12.0148173097138</v>
      </c>
    </row>
    <row r="119" spans="1:2" x14ac:dyDescent="0.25">
      <c r="A119" t="s">
        <v>249</v>
      </c>
      <c r="B119" s="60">
        <v>432.50612733877102</v>
      </c>
    </row>
    <row r="120" spans="1:2" x14ac:dyDescent="0.25">
      <c r="A120" s="16" t="s">
        <v>250</v>
      </c>
      <c r="B120" s="61"/>
    </row>
    <row r="121" spans="1:2" x14ac:dyDescent="0.25">
      <c r="A121" t="s">
        <v>141</v>
      </c>
      <c r="B121" s="60">
        <v>4.6940163140324396</v>
      </c>
    </row>
    <row r="122" spans="1:2" x14ac:dyDescent="0.25">
      <c r="A122" t="s">
        <v>251</v>
      </c>
      <c r="B122" s="60">
        <v>12363.0810163887</v>
      </c>
    </row>
    <row r="123" spans="1:2" x14ac:dyDescent="0.25">
      <c r="A123" t="s">
        <v>252</v>
      </c>
      <c r="B123" s="60">
        <v>358.452617392089</v>
      </c>
    </row>
    <row r="124" spans="1:2" x14ac:dyDescent="0.25">
      <c r="A124" s="16" t="s">
        <v>253</v>
      </c>
      <c r="B124" s="61"/>
    </row>
    <row r="125" spans="1:2" x14ac:dyDescent="0.25">
      <c r="A125" t="s">
        <v>254</v>
      </c>
      <c r="B125" s="60">
        <v>87.426108598978601</v>
      </c>
    </row>
    <row r="126" spans="1:2" x14ac:dyDescent="0.25">
      <c r="A126" t="s">
        <v>255</v>
      </c>
      <c r="B126" s="60">
        <v>1297.96366489303</v>
      </c>
    </row>
    <row r="127" spans="1:2" x14ac:dyDescent="0.25">
      <c r="A127" t="s">
        <v>147</v>
      </c>
      <c r="B127" s="60">
        <v>56.230064306948897</v>
      </c>
    </row>
    <row r="128" spans="1:2" x14ac:dyDescent="0.25">
      <c r="A128" t="s">
        <v>256</v>
      </c>
      <c r="B128" s="60">
        <v>1.2639667214897401</v>
      </c>
    </row>
    <row r="129" spans="1:2" x14ac:dyDescent="0.25">
      <c r="A129" t="s">
        <v>149</v>
      </c>
      <c r="B129" s="60">
        <v>340.38886144391802</v>
      </c>
    </row>
    <row r="130" spans="1:2" x14ac:dyDescent="0.25">
      <c r="A130" t="s">
        <v>257</v>
      </c>
      <c r="B130" s="60">
        <v>2843.40098319136</v>
      </c>
    </row>
    <row r="131" spans="1:2" x14ac:dyDescent="0.25">
      <c r="A131" t="s">
        <v>258</v>
      </c>
      <c r="B131" s="60">
        <v>8873.2537948938807</v>
      </c>
    </row>
    <row r="132" spans="1:2" x14ac:dyDescent="0.25">
      <c r="A132" t="s">
        <v>288</v>
      </c>
      <c r="B132" s="60">
        <v>30.604505932044301</v>
      </c>
    </row>
    <row r="133" spans="1:2" x14ac:dyDescent="0.25">
      <c r="A133" s="16" t="s">
        <v>260</v>
      </c>
      <c r="B133" s="61"/>
    </row>
    <row r="134" spans="1:2" x14ac:dyDescent="0.25">
      <c r="A134" t="s">
        <v>261</v>
      </c>
      <c r="B134" s="60">
        <v>12.018472304390301</v>
      </c>
    </row>
    <row r="135" spans="1:2" x14ac:dyDescent="0.25">
      <c r="A135" t="s">
        <v>262</v>
      </c>
      <c r="B135" s="60">
        <v>367.37283748930901</v>
      </c>
    </row>
    <row r="136" spans="1:2" x14ac:dyDescent="0.25">
      <c r="A136" s="16" t="s">
        <v>156</v>
      </c>
      <c r="B136" s="61"/>
    </row>
    <row r="137" spans="1:2" x14ac:dyDescent="0.25">
      <c r="A137" t="s">
        <v>263</v>
      </c>
      <c r="B137" s="60">
        <v>153.70349748527801</v>
      </c>
    </row>
    <row r="138" spans="1:2" x14ac:dyDescent="0.25">
      <c r="A138" t="s">
        <v>264</v>
      </c>
      <c r="B138" s="60">
        <v>108.80587713914301</v>
      </c>
    </row>
    <row r="139" spans="1:2" x14ac:dyDescent="0.25">
      <c r="A139" t="s">
        <v>265</v>
      </c>
      <c r="B139" s="60">
        <v>134.51407917522801</v>
      </c>
    </row>
    <row r="140" spans="1:2" x14ac:dyDescent="0.25">
      <c r="A140" t="s">
        <v>266</v>
      </c>
      <c r="B140" s="60">
        <v>205.82494205713101</v>
      </c>
    </row>
    <row r="141" spans="1:2" x14ac:dyDescent="0.25">
      <c r="A141" t="s">
        <v>267</v>
      </c>
      <c r="B141" s="60">
        <v>5.0254323310039002</v>
      </c>
    </row>
    <row r="142" spans="1:2" x14ac:dyDescent="0.25">
      <c r="A142" t="s">
        <v>268</v>
      </c>
      <c r="B142" s="60">
        <v>8.9915883660413698</v>
      </c>
    </row>
    <row r="143" spans="1:2" x14ac:dyDescent="0.25">
      <c r="A143" t="s">
        <v>269</v>
      </c>
      <c r="B143" s="60">
        <v>744.07508606576801</v>
      </c>
    </row>
    <row r="144" spans="1:2" x14ac:dyDescent="0.25">
      <c r="A144" t="s">
        <v>270</v>
      </c>
      <c r="B144" s="60">
        <v>575.11821863565001</v>
      </c>
    </row>
    <row r="145" spans="1:2" x14ac:dyDescent="0.25">
      <c r="A145" t="s">
        <v>165</v>
      </c>
      <c r="B145" s="60">
        <v>375.69609924470097</v>
      </c>
    </row>
    <row r="146" spans="1:2" x14ac:dyDescent="0.25">
      <c r="A146" s="16" t="s">
        <v>271</v>
      </c>
      <c r="B146" s="61"/>
    </row>
    <row r="147" spans="1:2" x14ac:dyDescent="0.25">
      <c r="A147" t="s">
        <v>289</v>
      </c>
      <c r="B147" s="60">
        <v>646.70724540210699</v>
      </c>
    </row>
    <row r="148" spans="1:2" x14ac:dyDescent="0.25">
      <c r="A148" s="16" t="s">
        <v>168</v>
      </c>
      <c r="B148" s="61"/>
    </row>
    <row r="149" spans="1:2" x14ac:dyDescent="0.25">
      <c r="A149" t="s">
        <v>272</v>
      </c>
      <c r="B149" s="60">
        <v>25.8505811040386</v>
      </c>
    </row>
    <row r="150" spans="1:2" x14ac:dyDescent="0.25">
      <c r="A150" t="s">
        <v>273</v>
      </c>
      <c r="B150" s="60">
        <v>23.375347302058799</v>
      </c>
    </row>
    <row r="151" spans="1:2" x14ac:dyDescent="0.25">
      <c r="A151" t="s">
        <v>171</v>
      </c>
      <c r="B151" s="60">
        <v>36.832635232773598</v>
      </c>
    </row>
    <row r="152" spans="1:2" x14ac:dyDescent="0.25">
      <c r="A152" t="s">
        <v>274</v>
      </c>
      <c r="B152" s="60">
        <v>140.58577405857699</v>
      </c>
    </row>
    <row r="153" spans="1:2" x14ac:dyDescent="0.25">
      <c r="A153" s="16" t="s">
        <v>275</v>
      </c>
      <c r="B153" s="1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GDP</vt:lpstr>
      <vt:lpstr>High-Tech</vt:lpstr>
      <vt:lpstr>Non-Hi-Tech Exports</vt:lpstr>
      <vt:lpstr>Tertiary</vt:lpstr>
      <vt:lpstr>Secondary</vt:lpstr>
      <vt:lpstr>Birth Rate</vt:lpstr>
      <vt:lpstr>Primary</vt:lpstr>
      <vt:lpstr>Reserves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elish</dc:creator>
  <dc:description/>
  <cp:lastModifiedBy>Arthur Yosef</cp:lastModifiedBy>
  <cp:revision>1</cp:revision>
  <dcterms:created xsi:type="dcterms:W3CDTF">2023-01-04T17:07:42Z</dcterms:created>
  <dcterms:modified xsi:type="dcterms:W3CDTF">2025-06-15T18:58:02Z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