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5.xml"/>
  <Override ContentType="application/vnd.openxmlformats-officedocument.spreadsheetml.table+xml" PartName="/xl/tables/table4.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10.xml"/>
  <Override ContentType="application/vnd.openxmlformats-officedocument.spreadsheetml.table+xml" PartName="/xl/tables/table2.xml"/>
  <Override ContentType="application/vnd.openxmlformats-officedocument.spreadsheetml.table+xml" PartName="/xl/tables/table7.xml"/>
  <Override ContentType="application/vnd.openxmlformats-officedocument.spreadsheetml.table+xml" PartName="/xl/tables/table6.xml"/>
  <Override ContentType="application/vnd.openxmlformats-officedocument.spreadsheetml.table+xml" PartName="/xl/tables/table8.xml"/>
  <Override ContentType="application/vnd.openxmlformats-officedocument.spreadsheetml.table+xml" PartName="/xl/tables/table12.xml"/>
  <Override ContentType="application/vnd.openxmlformats-officedocument.spreadsheetml.table+xml" PartName="/xl/tables/table9.xml"/>
  <Override ContentType="application/vnd.openxmlformats-officedocument.spreadsheetml.table+xml" PartName="/xl/tables/table11.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roject Data" sheetId="1" r:id="rId3"/>
    <sheet state="visible" name="Project Team" sheetId="2" r:id="rId4"/>
    <sheet state="visible" name="Role Assignments" sheetId="3" r:id="rId5"/>
    <sheet state="visible" name="Team Contract" sheetId="4" r:id="rId6"/>
    <sheet state="visible" name="Product Goal" sheetId="5" r:id="rId7"/>
    <sheet state="visible" name="Product Glossary" sheetId="6" r:id="rId8"/>
    <sheet state="visible" name="Sprint Goals" sheetId="7" r:id="rId9"/>
    <sheet state="visible" name="Velocity Tracking" sheetId="8" r:id="rId10"/>
    <sheet state="visible" name="Mid-Project Release plan" sheetId="9" r:id="rId11"/>
    <sheet state="visible" name="Final Project Release plan" sheetId="10" r:id="rId12"/>
    <sheet state="visible" name="Definition of Done" sheetId="11" r:id="rId13"/>
    <sheet state="visible" name="Documentation" sheetId="12" r:id="rId14"/>
    <sheet state="visible" name="Bill of Materials" sheetId="13" r:id="rId15"/>
    <sheet state="visible" name="Planning Poker" sheetId="14" r:id="rId16"/>
  </sheets>
  <definedNames/>
  <calcPr/>
</workbook>
</file>

<file path=xl/sharedStrings.xml><?xml version="1.0" encoding="utf-8"?>
<sst xmlns="http://schemas.openxmlformats.org/spreadsheetml/2006/main" count="262" uniqueCount="155">
  <si>
    <t>Project Name</t>
  </si>
  <si>
    <t>...</t>
  </si>
  <si>
    <t>Online team meeting</t>
  </si>
  <si>
    <t>https://tu-berlin.zoom-x.de/j/64327398600?pwd=iKF2e9D7PEM8Q552cgabakS0O6L9xa.1</t>
  </si>
  <si>
    <t>Production system (if any)</t>
  </si>
  <si>
    <t>Test system (if any)</t>
  </si>
  <si>
    <t>GitHub repository</t>
  </si>
  <si>
    <t>https://github.com/amosproj/amos2025ss02-building-documentation-management-system</t>
  </si>
  <si>
    <t>GitHub feature board</t>
  </si>
  <si>
    <t>https://github.com/orgs/amosproj/projects/80/views/2</t>
  </si>
  <si>
    <t>GitHub imp-squared backlog</t>
  </si>
  <si>
    <t>https://github.com/orgs/amosproj/projects/84</t>
  </si>
  <si>
    <t>Team T-shirt (white)</t>
  </si>
  <si>
    <t>Team T-shirt (black)</t>
  </si>
  <si>
    <t>Additional materials</t>
  </si>
  <si>
    <t>Team maling list</t>
  </si>
  <si>
    <t>oss-amos-proj2@lists.fau.de</t>
  </si>
  <si>
    <t>Last Name</t>
  </si>
  <si>
    <t>First Name</t>
  </si>
  <si>
    <t>GitHub User Name</t>
  </si>
  <si>
    <t>Email Address</t>
  </si>
  <si>
    <t>Kurtz</t>
  </si>
  <si>
    <t>Daniel</t>
  </si>
  <si>
    <t>daku-de</t>
  </si>
  <si>
    <t>daniel.kurtz@fau.de</t>
  </si>
  <si>
    <t>Deli</t>
  </si>
  <si>
    <t>Deniz</t>
  </si>
  <si>
    <t>ddeli</t>
  </si>
  <si>
    <t>d.deli@campus.tu-berlin.de</t>
  </si>
  <si>
    <t>Egge</t>
  </si>
  <si>
    <t>Carl</t>
  </si>
  <si>
    <t>carl-egge</t>
  </si>
  <si>
    <t>c.egge@campus.tu-berlin.de</t>
  </si>
  <si>
    <t>Halder</t>
  </si>
  <si>
    <t>Arpita</t>
  </si>
  <si>
    <t>arpita739</t>
  </si>
  <si>
    <t>arpita.halder@fau.de</t>
  </si>
  <si>
    <t>Kazi</t>
  </si>
  <si>
    <t>Masudur Rahaman</t>
  </si>
  <si>
    <t>kamsur</t>
  </si>
  <si>
    <t>masudur.r.kazi@fau.de</t>
  </si>
  <si>
    <t>Almalla</t>
  </si>
  <si>
    <t>Nirmin</t>
  </si>
  <si>
    <t>Nirmin96</t>
  </si>
  <si>
    <t>nirmin.almalla@campus.tu-berlin.de</t>
  </si>
  <si>
    <t>Ouabo</t>
  </si>
  <si>
    <t>Samuel</t>
  </si>
  <si>
    <t>so77nava</t>
  </si>
  <si>
    <t>samuel.ouabo@fau.de</t>
  </si>
  <si>
    <t>Billah</t>
  </si>
  <si>
    <t>Masum</t>
  </si>
  <si>
    <t>masum-abid</t>
  </si>
  <si>
    <t>masum.billah@fau.de</t>
  </si>
  <si>
    <t>Hussain</t>
  </si>
  <si>
    <t>Syed Affan</t>
  </si>
  <si>
    <t>syedaffan10</t>
  </si>
  <si>
    <t>affan.hussain@fau.de</t>
  </si>
  <si>
    <t>Djamen</t>
  </si>
  <si>
    <t>Bastiane</t>
  </si>
  <si>
    <t>bastydjamen</t>
  </si>
  <si>
    <t>eugenie.djamen@fau.de</t>
  </si>
  <si>
    <t>Product Owner</t>
  </si>
  <si>
    <t>#</t>
  </si>
  <si>
    <t>Meeting Day</t>
  </si>
  <si>
    <t>Review</t>
  </si>
  <si>
    <t>Planning</t>
  </si>
  <si>
    <t>Software Developer</t>
  </si>
  <si>
    <t>Release Manager</t>
  </si>
  <si>
    <t>Scrum Master</t>
  </si>
  <si>
    <t>Comment</t>
  </si>
  <si>
    <t>Everyone else</t>
  </si>
  <si>
    <t>N/A</t>
  </si>
  <si>
    <t>Mid-term due</t>
  </si>
  <si>
    <t>Demo day!</t>
  </si>
  <si>
    <t>Retrospective</t>
  </si>
  <si>
    <t>Product owners, software developers, and Scurm Master are set and ideally don't change over time; the critical part is the Release Manager role you need to define here</t>
  </si>
  <si>
    <t>Goals</t>
  </si>
  <si>
    <t>Deliver a product that meets the stakeholder requirements.
Everybody in the team wants to gain some new knowledge.
Every team member should have fun during the project.
Coming up with innovative solutions using modern technology.
Develop our skills in teamwork and communication.</t>
  </si>
  <si>
    <t>Meeting norms</t>
  </si>
  <si>
    <t>We meet every Wednesday in the team meeting. POs will have weekly meetings with the stakeholder which are optional for the SDs.
Everybody should be on time for the team meeting. If you are late or unavailable please inform the group beforehand through the defined communication channels.
We practice a respectful and non-disciminative communication with all team members.
Everyone should do their best to participate with Camera and Microphone turned on in the team meetings.
Meetings will follow a clear structure that is quickly presented at the beginning of the meeting.</t>
  </si>
  <si>
    <t>Working norms</t>
  </si>
  <si>
    <t>We communicate or problems with the group and help colleagues that are stuck.
We will follow a common Git Flow that will be defined by the SDs and follows industry best-practices.
Commit often and use clear commit messages to avoid unnecessary conflicts.
We will always use pull requests and code reviews instead of force pushes to improve coding quality.</t>
  </si>
  <si>
    <t>Coordination norms</t>
  </si>
  <si>
    <t>The POs are responsible for allocating assignments. The POs will alternatingly moderate the team meetings.
The SM is responsible for keeping the team meetings on track.</t>
  </si>
  <si>
    <t>Communication norms</t>
  </si>
  <si>
    <t>We will use Discord as technical channel for programming topics.
The Email list and Stand Up Email will be for organizational communication and announcements.
Everybody should check these channels daily.
We use english as a working language.
The WhatsApp group is an additional optional channel for group conversations.</t>
  </si>
  <si>
    <t>Consideration norms</t>
  </si>
  <si>
    <t>No side conversation and technical conversations during the team meeting.
For team decisions and disagreements an anonymous vote will be held and the majority decides.</t>
  </si>
  <si>
    <t>Cont. improvement norms</t>
  </si>
  <si>
    <t>Stand Up Emails and Hapiness Index will be used to track team work.
No pull requests should be accepted without feedback from at least one other team member (Positive feedback is welcome).
We practice open feedback culture and continously improve our working environment.</t>
  </si>
  <si>
    <t>Rewards</t>
  </si>
  <si>
    <t>By delivering on time everyone can reward themself with a free weekend.</t>
  </si>
  <si>
    <t>Sanctions</t>
  </si>
  <si>
    <t>We define no sanctions.</t>
  </si>
  <si>
    <t>Signatures</t>
  </si>
  <si>
    <t>Deniz Deli</t>
  </si>
  <si>
    <t>Product owner</t>
  </si>
  <si>
    <t>Daniel Kurtz</t>
  </si>
  <si>
    <t>Carl Egge</t>
  </si>
  <si>
    <t>Software developer</t>
  </si>
  <si>
    <t>Masudur Rahaman Kazi</t>
  </si>
  <si>
    <t>Bastiane Djamen</t>
  </si>
  <si>
    <t>Nirmin Almalla</t>
  </si>
  <si>
    <t>Arpita Halder</t>
  </si>
  <si>
    <t>Syed Affan Hussain</t>
  </si>
  <si>
    <t>Masum Billah</t>
  </si>
  <si>
    <t>Samuel Ouabo</t>
  </si>
  <si>
    <t>Product Vision</t>
  </si>
  <si>
    <t>Project Mission</t>
  </si>
  <si>
    <t>The reason of existence of the envisioned product (beyond this project).</t>
  </si>
  <si>
    <t>The mission of this particular project (in the context of the product vision).</t>
  </si>
  <si>
    <t>Term</t>
  </si>
  <si>
    <t>Definition</t>
  </si>
  <si>
    <t>Sprint #</t>
  </si>
  <si>
    <t>Sprint goal</t>
  </si>
  <si>
    <t>None</t>
  </si>
  <si>
    <t>Optional</t>
  </si>
  <si>
    <t>Write your sprint goal here</t>
  </si>
  <si>
    <t>Story Points Realized</t>
  </si>
  <si>
    <t>PLEASE CREATE THE VELOCITY CHART ON A NEW TAB USING THE DATA FROM THIS TAB</t>
  </si>
  <si>
    <t>Sprint</t>
  </si>
  <si>
    <t>Goal</t>
  </si>
  <si>
    <t>Feature Name</t>
  </si>
  <si>
    <t>Est. size</t>
  </si>
  <si>
    <t>Est. remaining</t>
  </si>
  <si>
    <t>Real size</t>
  </si>
  <si>
    <t>Real remaining</t>
  </si>
  <si>
    <t>Release</t>
  </si>
  <si>
    <t>Total</t>
  </si>
  <si>
    <t>Sprints</t>
  </si>
  <si>
    <t>Estimated burn-down</t>
  </si>
  <si>
    <t>Real burn-down</t>
  </si>
  <si>
    <t>Features</t>
  </si>
  <si>
    <t>PLEASE CREATE THE BURNDOWN CHART ON A NEW TAB USING THE DATA FROM THIS TAB</t>
  </si>
  <si>
    <t>Feature Definition of Done</t>
  </si>
  <si>
    <t>Sprint Release Definition of Done</t>
  </si>
  <si>
    <t>Project Release Definition of Done</t>
  </si>
  <si>
    <t>Type</t>
  </si>
  <si>
    <t>Link / reference</t>
  </si>
  <si>
    <t>Context</t>
  </si>
  <si>
    <t>Name</t>
  </si>
  <si>
    <t>Version</t>
  </si>
  <si>
    <t>License</t>
  </si>
  <si>
    <t>Value</t>
  </si>
  <si>
    <t>No size</t>
  </si>
  <si>
    <t>Trivial size</t>
  </si>
  <si>
    <t>Small size</t>
  </si>
  <si>
    <t>Medium size</t>
  </si>
  <si>
    <t>Large size</t>
  </si>
  <si>
    <t>Very large size</t>
  </si>
  <si>
    <t>Too large (size)</t>
  </si>
  <si>
    <t>How to play planning poker</t>
  </si>
  <si>
    <t>1. Everyone type their number into their value field, don't hit return yet</t>
  </si>
  <si>
    <t>2. Someone, perhaps a product owner, count down 3.. 2.. 1..</t>
  </si>
  <si>
    <t>3. Then, everyone hit return to submit their value</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</si>
</sst>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yyyy-mm-dd"/>
    <numFmt numFmtId="165" formatCode="yyyy&quot;-&quot;mm&quot;-&quot;dd"/>
  </numFmts>
  <fonts count="9">
    <font>
      <sz val="10.0"/>
      <color rgb="FF000000"/>
      <name val="Arial"/>
    </font>
    <font>
      <b/>
    </font>
    <font/>
    <font>
      <u/>
      <color rgb="FF0000FF"/>
    </font>
    <font>
      <sz val="11.0"/>
      <color rgb="FF1F2328"/>
      <name val="-apple-system"/>
    </font>
    <font>
      <b/>
      <name val="Arial"/>
    </font>
    <font>
      <name val="Arial"/>
    </font>
    <font>
      <color rgb="FFFFFFFF"/>
      <name val="Arial"/>
    </font>
    <font>
      <b/>
      <sz val="24.0"/>
      <name val="Arial"/>
    </font>
  </fonts>
  <fills count="9">
    <fill>
      <patternFill patternType="none"/>
    </fill>
    <fill>
      <patternFill patternType="lightGray"/>
    </fill>
    <fill>
      <patternFill patternType="solid">
        <fgColor rgb="FFFFFFFF"/>
        <bgColor rgb="FFFFFFFF"/>
      </patternFill>
    </fill>
    <fill>
      <patternFill patternType="solid">
        <fgColor rgb="FFBDBDBD"/>
        <bgColor rgb="FFBDBDBD"/>
      </patternFill>
    </fill>
    <fill>
      <patternFill patternType="solid">
        <fgColor rgb="FFF3F3F3"/>
        <bgColor rgb="FFF3F3F3"/>
      </patternFill>
    </fill>
    <fill>
      <patternFill patternType="solid">
        <fgColor rgb="FFF4CCCC"/>
        <bgColor rgb="FFF4CCCC"/>
      </patternFill>
    </fill>
    <fill>
      <patternFill patternType="solid">
        <fgColor rgb="FFC9DAF8"/>
        <bgColor rgb="FFC9DAF8"/>
      </patternFill>
    </fill>
    <fill>
      <patternFill patternType="solid">
        <fgColor rgb="FFFFF2CC"/>
        <bgColor rgb="FFFFF2CC"/>
      </patternFill>
    </fill>
    <fill>
      <patternFill patternType="solid">
        <fgColor rgb="FFD9EAD3"/>
        <bgColor rgb="FFD9EAD3"/>
      </patternFill>
    </fill>
  </fills>
  <borders count="1">
    <border/>
  </borders>
  <cellStyleXfs count="1">
    <xf borderId="0" fillId="0" fontId="0" numFmtId="0" applyAlignment="1" applyFont="1"/>
  </cellStyleXfs>
  <cellXfs count="104">
    <xf borderId="0" fillId="0" fontId="0" numFmtId="0" xfId="0" applyAlignment="1" applyFont="1">
      <alignment readingOrder="0" shrinkToFit="0" vertical="bottom" wrapText="1"/>
    </xf>
    <xf borderId="0" fillId="0" fontId="1" numFmtId="0" xfId="0" applyAlignment="1" applyFont="1">
      <alignment shrinkToFit="0" wrapText="1"/>
    </xf>
    <xf borderId="0" fillId="0" fontId="2" numFmtId="0" xfId="0" applyAlignment="1" applyFont="1">
      <alignment shrinkToFit="0" wrapText="1"/>
    </xf>
    <xf borderId="0" fillId="0" fontId="1" numFmtId="0" xfId="0" applyAlignment="1" applyFont="1">
      <alignment readingOrder="0" shrinkToFit="0" wrapText="1"/>
    </xf>
    <xf borderId="0" fillId="0" fontId="3" numFmtId="0" xfId="0" applyAlignment="1" applyFont="1">
      <alignment readingOrder="0" shrinkToFit="0" wrapText="1"/>
    </xf>
    <xf borderId="0" fillId="0" fontId="2" numFmtId="0" xfId="0" applyAlignment="1" applyFont="1">
      <alignment readingOrder="0" shrinkToFit="0" wrapText="1"/>
    </xf>
    <xf borderId="0" fillId="0" fontId="1" numFmtId="0" xfId="0" applyAlignment="1" applyFont="1">
      <alignment readingOrder="0" shrinkToFit="0" wrapText="0"/>
    </xf>
    <xf borderId="0" fillId="0" fontId="2" numFmtId="0" xfId="0" applyAlignment="1" applyFont="1">
      <alignment readingOrder="0" shrinkToFit="0" wrapText="0"/>
    </xf>
    <xf borderId="0" fillId="0" fontId="2" numFmtId="0" xfId="0" applyAlignment="1" applyFont="1">
      <alignment readingOrder="0" shrinkToFit="0" wrapText="1"/>
    </xf>
    <xf borderId="0" fillId="0" fontId="2" numFmtId="0" xfId="0" applyAlignment="1" applyFont="1">
      <alignment readingOrder="0" shrinkToFit="0" wrapText="0"/>
    </xf>
    <xf borderId="0" fillId="2" fontId="4" numFmtId="0" xfId="0" applyAlignment="1" applyFill="1" applyFont="1">
      <alignment horizontal="left" readingOrder="0" shrinkToFit="0" wrapText="1"/>
    </xf>
    <xf borderId="0" fillId="0" fontId="1" numFmtId="0" xfId="0" applyAlignment="1" applyFont="1">
      <alignment shrinkToFit="0" wrapText="0"/>
    </xf>
    <xf borderId="0" fillId="0" fontId="2" numFmtId="0" xfId="0" applyAlignment="1" applyFont="1">
      <alignment shrinkToFit="0" wrapText="0"/>
    </xf>
    <xf borderId="0" fillId="3" fontId="1" numFmtId="0" xfId="0" applyAlignment="1" applyFill="1" applyFont="1">
      <alignment horizontal="center" readingOrder="0" shrinkToFit="0" wrapText="0"/>
    </xf>
    <xf borderId="0" fillId="3" fontId="1" numFmtId="0" xfId="0" applyAlignment="1" applyFont="1">
      <alignment horizontal="center" shrinkToFit="0" wrapText="0"/>
    </xf>
    <xf borderId="0" fillId="0" fontId="1" numFmtId="0" xfId="0" applyAlignment="1" applyFont="1">
      <alignment horizontal="center" readingOrder="0" shrinkToFit="0" wrapText="0"/>
    </xf>
    <xf borderId="0" fillId="0" fontId="1" numFmtId="0" xfId="0" applyAlignment="1" applyFont="1">
      <alignment horizontal="center" shrinkToFit="0" wrapText="0"/>
    </xf>
    <xf borderId="0" fillId="0" fontId="2" numFmtId="0" xfId="0" applyAlignment="1" applyFont="1">
      <alignment horizontal="center" shrinkToFit="0" wrapText="0"/>
    </xf>
    <xf borderId="0" fillId="0" fontId="2" numFmtId="164" xfId="0" applyAlignment="1" applyFont="1" applyNumberFormat="1">
      <alignment readingOrder="0" shrinkToFit="0" wrapText="0"/>
    </xf>
    <xf borderId="0" fillId="0" fontId="2" numFmtId="165" xfId="0" applyAlignment="1" applyFont="1" applyNumberFormat="1">
      <alignment horizontal="left" readingOrder="0" shrinkToFit="0" wrapText="0"/>
    </xf>
    <xf borderId="0" fillId="0" fontId="2" numFmtId="164" xfId="0" applyAlignment="1" applyFont="1" applyNumberFormat="1">
      <alignment shrinkToFit="0" wrapText="0"/>
    </xf>
    <xf borderId="0" fillId="0" fontId="2" numFmtId="0" xfId="0" applyAlignment="1" applyFont="1">
      <alignment horizontal="left" readingOrder="0" shrinkToFit="0" wrapText="0"/>
    </xf>
    <xf borderId="0" fillId="0" fontId="2" numFmtId="165" xfId="0" applyAlignment="1" applyFont="1" applyNumberFormat="1">
      <alignment shrinkToFit="0" wrapText="0"/>
    </xf>
    <xf borderId="0" fillId="0" fontId="2" numFmtId="165" xfId="0" applyAlignment="1" applyFont="1" applyNumberFormat="1">
      <alignment horizontal="left" shrinkToFit="0" wrapText="0"/>
    </xf>
    <xf borderId="0" fillId="0" fontId="2" numFmtId="165" xfId="0" applyAlignment="1" applyFont="1" applyNumberFormat="1">
      <alignment horizontal="left" shrinkToFit="0" wrapText="0"/>
    </xf>
    <xf borderId="0" fillId="0" fontId="2" numFmtId="0" xfId="0" applyAlignment="1" applyFont="1">
      <alignment horizontal="left" shrinkToFit="0" wrapText="0"/>
    </xf>
    <xf borderId="0" fillId="2" fontId="5" numFmtId="0" xfId="0" applyAlignment="1" applyFont="1">
      <alignment shrinkToFit="0" vertical="bottom" wrapText="1"/>
    </xf>
    <xf borderId="0" fillId="2" fontId="6" numFmtId="0" xfId="0" applyAlignment="1" applyFont="1">
      <alignment readingOrder="0" shrinkToFit="0" vertical="bottom" wrapText="1"/>
    </xf>
    <xf borderId="0" fillId="4" fontId="6" numFmtId="0" xfId="0" applyAlignment="1" applyFill="1" applyFont="1">
      <alignment shrinkToFit="0" vertical="bottom" wrapText="1"/>
    </xf>
    <xf borderId="0" fillId="4" fontId="6" numFmtId="0" xfId="0" applyAlignment="1" applyFont="1">
      <alignment shrinkToFit="0" vertical="bottom" wrapText="1"/>
    </xf>
    <xf borderId="0" fillId="2" fontId="5" numFmtId="0" xfId="0" applyAlignment="1" applyFont="1">
      <alignment readingOrder="0" shrinkToFit="0" vertical="bottom" wrapText="1"/>
    </xf>
    <xf borderId="0" fillId="2" fontId="5" numFmtId="0" xfId="0" applyAlignment="1" applyFont="1">
      <alignment shrinkToFit="0" vertical="bottom" wrapText="1"/>
    </xf>
    <xf borderId="0" fillId="0" fontId="2" numFmtId="0" xfId="0" applyAlignment="1" applyFont="1">
      <alignment shrinkToFit="0" wrapText="1"/>
    </xf>
    <xf borderId="0" fillId="3" fontId="1" numFmtId="0" xfId="0" applyAlignment="1" applyFont="1">
      <alignment readingOrder="0" shrinkToFit="0" wrapText="1"/>
    </xf>
    <xf borderId="0" fillId="2" fontId="2" numFmtId="0" xfId="0" applyAlignment="1" applyFont="1">
      <alignment shrinkToFit="0" wrapText="1"/>
    </xf>
    <xf borderId="0" fillId="2" fontId="2" numFmtId="0" xfId="0" applyAlignment="1" applyFont="1">
      <alignment readingOrder="0" shrinkToFit="0" wrapText="1"/>
    </xf>
    <xf borderId="0" fillId="4" fontId="6" numFmtId="0" xfId="0" applyAlignment="1" applyFont="1">
      <alignment readingOrder="0" shrinkToFit="0" vertical="top" wrapText="1"/>
    </xf>
    <xf borderId="0" fillId="0" fontId="1" numFmtId="0" xfId="0" applyAlignment="1" applyFont="1">
      <alignment shrinkToFit="0" wrapText="1"/>
    </xf>
    <xf borderId="0" fillId="0" fontId="1" numFmtId="0" xfId="0" applyAlignment="1" applyFont="1">
      <alignment horizontal="left" readingOrder="0" shrinkToFit="0" wrapText="1"/>
    </xf>
    <xf borderId="0" fillId="0" fontId="2" numFmtId="0" xfId="0" applyAlignment="1" applyFont="1">
      <alignment horizontal="left" readingOrder="0" shrinkToFit="0" wrapText="1"/>
    </xf>
    <xf borderId="0" fillId="0" fontId="2" numFmtId="0" xfId="0" applyAlignment="1" applyFont="1">
      <alignment horizontal="left" shrinkToFit="0" wrapText="1"/>
    </xf>
    <xf borderId="0" fillId="5" fontId="1" numFmtId="0" xfId="0" applyAlignment="1" applyFill="1" applyFont="1">
      <alignment readingOrder="0" shrinkToFit="0" wrapText="1"/>
    </xf>
    <xf borderId="0" fillId="3" fontId="5" numFmtId="0" xfId="0" applyAlignment="1" applyFont="1">
      <alignment horizontal="left" shrinkToFit="0" vertical="bottom" wrapText="1"/>
    </xf>
    <xf borderId="0" fillId="3" fontId="5" numFmtId="0" xfId="0" applyAlignment="1" applyFont="1">
      <alignment shrinkToFit="0" vertical="bottom" wrapText="0"/>
    </xf>
    <xf borderId="0" fillId="3" fontId="5" numFmtId="0" xfId="0" applyAlignment="1" applyFont="1">
      <alignment shrinkToFit="0" vertical="bottom" wrapText="0"/>
    </xf>
    <xf borderId="0" fillId="3" fontId="5" numFmtId="0" xfId="0" applyAlignment="1" applyFont="1">
      <alignment horizontal="center" readingOrder="0" shrinkToFit="0" vertical="bottom" wrapText="1"/>
    </xf>
    <xf borderId="0" fillId="2" fontId="6" numFmtId="0" xfId="0" applyAlignment="1" applyFont="1">
      <alignment horizontal="left" shrinkToFit="0" vertical="bottom" wrapText="1"/>
    </xf>
    <xf borderId="0" fillId="2" fontId="6" numFmtId="0" xfId="0" applyAlignment="1" applyFont="1">
      <alignment shrinkToFit="0" vertical="bottom" wrapText="0"/>
    </xf>
    <xf borderId="0" fillId="2" fontId="6" numFmtId="0" xfId="0" applyAlignment="1" applyFont="1">
      <alignment shrinkToFit="0" vertical="bottom" wrapText="1"/>
    </xf>
    <xf borderId="0" fillId="6" fontId="5" numFmtId="0" xfId="0" applyAlignment="1" applyFill="1" applyFont="1">
      <alignment horizontal="left" shrinkToFit="0" vertical="bottom" wrapText="0"/>
    </xf>
    <xf borderId="0" fillId="6" fontId="6" numFmtId="0" xfId="0" applyAlignment="1" applyFont="1">
      <alignment shrinkToFit="0" vertical="bottom" wrapText="0"/>
    </xf>
    <xf borderId="0" fillId="6" fontId="6" numFmtId="0" xfId="0" applyAlignment="1" applyFont="1">
      <alignment shrinkToFit="0" vertical="bottom" wrapText="1"/>
    </xf>
    <xf borderId="0" fillId="4" fontId="5" numFmtId="0" xfId="0" applyAlignment="1" applyFont="1">
      <alignment shrinkToFit="0" vertical="bottom" wrapText="0"/>
    </xf>
    <xf borderId="0" fillId="0" fontId="2" numFmtId="0" xfId="0" applyAlignment="1" applyFont="1">
      <alignment shrinkToFit="0" wrapText="0"/>
    </xf>
    <xf borderId="0" fillId="4" fontId="6" numFmtId="0" xfId="0" applyAlignment="1" applyFont="1">
      <alignment horizontal="right" shrinkToFit="0" vertical="bottom" wrapText="0"/>
    </xf>
    <xf borderId="0" fillId="7" fontId="5" numFmtId="0" xfId="0" applyAlignment="1" applyFill="1" applyFont="1">
      <alignment horizontal="left" shrinkToFit="0" vertical="bottom" wrapText="0"/>
    </xf>
    <xf borderId="0" fillId="7" fontId="5" numFmtId="0" xfId="0" applyAlignment="1" applyFont="1">
      <alignment shrinkToFit="0" vertical="bottom" wrapText="0"/>
    </xf>
    <xf borderId="0" fillId="7" fontId="6" numFmtId="0" xfId="0" applyAlignment="1" applyFont="1">
      <alignment shrinkToFit="0" vertical="bottom" wrapText="1"/>
    </xf>
    <xf borderId="0" fillId="2" fontId="7" numFmtId="0" xfId="0" applyAlignment="1" applyFont="1">
      <alignment horizontal="center" shrinkToFit="0" vertical="bottom" wrapText="0"/>
    </xf>
    <xf borderId="0" fillId="4" fontId="6" numFmtId="0" xfId="0" applyAlignment="1" applyFont="1">
      <alignment horizontal="left" shrinkToFit="0" vertical="bottom" wrapText="1"/>
    </xf>
    <xf borderId="0" fillId="2" fontId="6" numFmtId="0" xfId="0" applyAlignment="1" applyFont="1">
      <alignment horizontal="right" shrinkToFit="0" vertical="bottom" wrapText="0"/>
    </xf>
    <xf borderId="0" fillId="2" fontId="6" numFmtId="0" xfId="0" applyAlignment="1" applyFont="1">
      <alignment horizontal="left" readingOrder="0" shrinkToFit="0" vertical="bottom" wrapText="1"/>
    </xf>
    <xf borderId="0" fillId="2" fontId="6" numFmtId="0" xfId="0" applyAlignment="1" applyFont="1">
      <alignment shrinkToFit="0" vertical="bottom" wrapText="0"/>
    </xf>
    <xf borderId="0" fillId="8" fontId="5" numFmtId="0" xfId="0" applyAlignment="1" applyFill="1" applyFont="1">
      <alignment horizontal="left" shrinkToFit="0" vertical="bottom" wrapText="0"/>
    </xf>
    <xf borderId="0" fillId="8" fontId="5" numFmtId="0" xfId="0" applyAlignment="1" applyFont="1">
      <alignment shrinkToFit="0" vertical="bottom" wrapText="0"/>
    </xf>
    <xf borderId="0" fillId="8" fontId="6" numFmtId="0" xfId="0" applyAlignment="1" applyFont="1">
      <alignment shrinkToFit="0" vertical="bottom" wrapText="1"/>
    </xf>
    <xf borderId="0" fillId="2" fontId="5" numFmtId="0" xfId="0" applyAlignment="1" applyFont="1">
      <alignment horizontal="left" shrinkToFit="0" vertical="bottom" wrapText="0"/>
    </xf>
    <xf borderId="0" fillId="2" fontId="5" numFmtId="0" xfId="0" applyAlignment="1" applyFont="1">
      <alignment shrinkToFit="0" vertical="bottom" wrapText="0"/>
    </xf>
    <xf borderId="0" fillId="4" fontId="6" numFmtId="0" xfId="0" applyAlignment="1" applyFont="1">
      <alignment shrinkToFit="0" vertical="bottom" wrapText="0"/>
    </xf>
    <xf borderId="0" fillId="2" fontId="6" numFmtId="0" xfId="0" applyAlignment="1" applyFont="1">
      <alignment horizontal="right" shrinkToFit="0" vertical="bottom" wrapText="0"/>
    </xf>
    <xf borderId="0" fillId="2" fontId="6" numFmtId="0" xfId="0" applyAlignment="1" applyFont="1">
      <alignment horizontal="left" shrinkToFit="0" vertical="bottom" wrapText="1"/>
    </xf>
    <xf borderId="0" fillId="5" fontId="1" numFmtId="0" xfId="0" applyAlignment="1" applyFont="1">
      <alignment readingOrder="0" shrinkToFit="0" wrapText="0"/>
    </xf>
    <xf borderId="0" fillId="3" fontId="5" numFmtId="0" xfId="0" applyAlignment="1" applyFont="1">
      <alignment shrinkToFit="0" vertical="bottom" wrapText="1"/>
    </xf>
    <xf borderId="0" fillId="7" fontId="5" numFmtId="0" xfId="0" applyAlignment="1" applyFont="1">
      <alignment shrinkToFit="0" vertical="bottom" wrapText="0"/>
    </xf>
    <xf borderId="0" fillId="2" fontId="6" numFmtId="0" xfId="0" applyAlignment="1" applyFont="1">
      <alignment shrinkToFit="0" vertical="bottom" wrapText="1"/>
    </xf>
    <xf borderId="0" fillId="3" fontId="5" numFmtId="0" xfId="0" applyAlignment="1" applyFont="1">
      <alignment shrinkToFit="0" vertical="bottom" wrapText="1"/>
    </xf>
    <xf borderId="0" fillId="3" fontId="5" numFmtId="0" xfId="0" applyAlignment="1" applyFont="1">
      <alignment readingOrder="0" shrinkToFit="0" vertical="bottom" wrapText="0"/>
    </xf>
    <xf borderId="0" fillId="3" fontId="5" numFmtId="0" xfId="0" applyAlignment="1" applyFont="1">
      <alignment shrinkToFit="0" vertical="center" wrapText="1"/>
    </xf>
    <xf borderId="0" fillId="3" fontId="5" numFmtId="0" xfId="0" applyAlignment="1" applyFont="1">
      <alignment horizontal="center" shrinkToFit="0" vertical="center" wrapText="1"/>
    </xf>
    <xf borderId="0" fillId="3" fontId="5" numFmtId="4" xfId="0" applyAlignment="1" applyFont="1" applyNumberFormat="1">
      <alignment shrinkToFit="0" vertical="center" wrapText="1"/>
    </xf>
    <xf borderId="0" fillId="3" fontId="6" numFmtId="4" xfId="0" applyAlignment="1" applyFont="1" applyNumberFormat="1">
      <alignment shrinkToFit="0" vertical="center" wrapText="1"/>
    </xf>
    <xf borderId="0" fillId="3" fontId="6" numFmtId="0" xfId="0" applyAlignment="1" applyFont="1">
      <alignment shrinkToFit="0" vertical="center" wrapText="1"/>
    </xf>
    <xf borderId="0" fillId="3" fontId="1" numFmtId="0" xfId="0" applyAlignment="1" applyFont="1">
      <alignment shrinkToFit="0" vertical="center" wrapText="1"/>
    </xf>
    <xf borderId="0" fillId="2" fontId="5" numFmtId="0" xfId="0" applyAlignment="1" applyFont="1">
      <alignment shrinkToFit="0" vertical="center" wrapText="1"/>
    </xf>
    <xf borderId="0" fillId="5" fontId="6" numFmtId="0" xfId="0" applyAlignment="1" applyFont="1">
      <alignment horizontal="center" readingOrder="0" shrinkToFit="0" vertical="center" wrapText="1"/>
    </xf>
    <xf borderId="0" fillId="2" fontId="6" numFmtId="4" xfId="0" applyAlignment="1" applyFont="1" applyNumberFormat="1">
      <alignment shrinkToFit="0" vertical="center" wrapText="1"/>
    </xf>
    <xf borderId="0" fillId="8" fontId="8" numFmtId="4" xfId="0" applyAlignment="1" applyFont="1" applyNumberFormat="1">
      <alignment horizontal="center" shrinkToFit="0" vertical="center" wrapText="1"/>
    </xf>
    <xf borderId="0" fillId="8" fontId="8" numFmtId="0" xfId="0" applyAlignment="1" applyFont="1">
      <alignment horizontal="center" shrinkToFit="0" vertical="center" wrapText="1"/>
    </xf>
    <xf borderId="0" fillId="2" fontId="2" numFmtId="0" xfId="0" applyAlignment="1" applyFont="1">
      <alignment shrinkToFit="0" vertical="center" wrapText="1"/>
    </xf>
    <xf borderId="0" fillId="4" fontId="5" numFmtId="0" xfId="0" applyAlignment="1" applyFont="1">
      <alignment shrinkToFit="0" vertical="center" wrapText="1"/>
    </xf>
    <xf borderId="0" fillId="4" fontId="6" numFmtId="4" xfId="0" applyAlignment="1" applyFont="1" applyNumberFormat="1">
      <alignment shrinkToFit="0" vertical="center" wrapText="1"/>
    </xf>
    <xf borderId="0" fillId="4" fontId="2" numFmtId="0" xfId="0" applyAlignment="1" applyFont="1">
      <alignment shrinkToFit="0" vertical="center" wrapText="1"/>
    </xf>
    <xf borderId="0" fillId="5" fontId="6" numFmtId="0" xfId="0" applyAlignment="1" applyFont="1">
      <alignment horizontal="center" shrinkToFit="0" vertical="center" wrapText="1"/>
    </xf>
    <xf borderId="0" fillId="5" fontId="6" numFmtId="0" xfId="0" applyAlignment="1" applyFont="1">
      <alignment horizontal="center" shrinkToFit="0" vertical="center" wrapText="1"/>
    </xf>
    <xf borderId="0" fillId="4" fontId="6" numFmtId="0" xfId="0" applyAlignment="1" applyFont="1">
      <alignment shrinkToFit="0" vertical="center" wrapText="1"/>
    </xf>
    <xf borderId="0" fillId="2" fontId="6" numFmtId="0" xfId="0" applyAlignment="1" applyFont="1">
      <alignment shrinkToFit="0" vertical="center" wrapText="1"/>
    </xf>
    <xf borderId="0" fillId="7" fontId="6" numFmtId="0" xfId="0" applyAlignment="1" applyFont="1">
      <alignment horizontal="center" shrinkToFit="0" vertical="center" wrapText="1"/>
    </xf>
    <xf borderId="0" fillId="7" fontId="6" numFmtId="0" xfId="0" applyAlignment="1" applyFont="1">
      <alignment readingOrder="0" shrinkToFit="0" vertical="center" wrapText="1"/>
    </xf>
    <xf borderId="0" fillId="2" fontId="1" numFmtId="0" xfId="0" applyAlignment="1" applyFont="1">
      <alignment shrinkToFit="0" wrapText="0"/>
    </xf>
    <xf borderId="0" fillId="2" fontId="1" numFmtId="0" xfId="0" applyAlignment="1" applyFont="1">
      <alignment shrinkToFit="0" wrapText="0"/>
    </xf>
    <xf borderId="0" fillId="4" fontId="2" numFmtId="0" xfId="0" applyAlignment="1" applyFont="1">
      <alignment shrinkToFit="0" wrapText="0"/>
    </xf>
    <xf borderId="0" fillId="2" fontId="2" numFmtId="0" xfId="0" applyAlignment="1" applyFont="1">
      <alignment shrinkToFit="0" wrapText="0"/>
    </xf>
    <xf borderId="0" fillId="2" fontId="2" numFmtId="0" xfId="0" applyAlignment="1" applyFont="1">
      <alignment shrinkToFit="0" wrapText="0"/>
    </xf>
    <xf borderId="0" fillId="4" fontId="2" numFmtId="0" xfId="0" applyAlignment="1" applyFont="1">
      <alignment shrinkToFit="0" wrapText="0"/>
    </xf>
  </cellXfs>
  <cellStyles count="1">
    <cellStyle xfId="0" name="Normal" builtinId="0"/>
  </cellStyles>
  <dxfs count="4">
    <dxf>
      <font/>
      <fill>
        <patternFill patternType="none"/>
      </fill>
      <border/>
    </dxf>
    <dxf>
      <font/>
      <fill>
        <patternFill patternType="solid">
          <fgColor rgb="FFBDBDBD"/>
          <bgColor rgb="FFBDBDBD"/>
        </patternFill>
      </fill>
      <border/>
    </dxf>
    <dxf>
      <font/>
      <fill>
        <patternFill patternType="solid">
          <fgColor rgb="FFFFFFFF"/>
          <bgColor rgb="FFFFFFFF"/>
        </patternFill>
      </fill>
      <border/>
    </dxf>
    <dxf>
      <font/>
      <fill>
        <patternFill patternType="solid">
          <fgColor rgb="FFF3F3F3"/>
          <bgColor rgb="FFF3F3F3"/>
        </patternFill>
      </fill>
      <border/>
    </dxf>
  </dxfs>
  <tableStyles count="12">
    <tableStyle count="3" pivot="0" name="Project Data-style">
      <tableStyleElement dxfId="1" type="headerRow"/>
      <tableStyleElement dxfId="2" type="firstRowStripe"/>
      <tableStyleElement dxfId="3" type="secondRowStripe"/>
    </tableStyle>
    <tableStyle count="3" pivot="0" name="Project Team-style">
      <tableStyleElement dxfId="1" type="headerRow"/>
      <tableStyleElement dxfId="2" type="firstRowStripe"/>
      <tableStyleElement dxfId="3" type="secondRowStripe"/>
    </tableStyle>
    <tableStyle count="3" pivot="0" name="Role Assignments-style">
      <tableStyleElement dxfId="1" type="headerRow"/>
      <tableStyleElement dxfId="2" type="firstRowStripe"/>
      <tableStyleElement dxfId="3" type="secondRowStripe"/>
    </tableStyle>
    <tableStyle count="3" pivot="0" name="Team Contract-style">
      <tableStyleElement dxfId="1" type="headerRow"/>
      <tableStyleElement dxfId="2" type="firstRowStripe"/>
      <tableStyleElement dxfId="3" type="secondRowStripe"/>
    </tableStyle>
    <tableStyle count="3" pivot="0" name="Product Glossary-style">
      <tableStyleElement dxfId="1" type="headerRow"/>
      <tableStyleElement dxfId="2" type="firstRowStripe"/>
      <tableStyleElement dxfId="3" type="secondRowStripe"/>
    </tableStyle>
    <tableStyle count="3" pivot="0" name="Sprint Goals-style">
      <tableStyleElement dxfId="1" type="headerRow"/>
      <tableStyleElement dxfId="2" type="firstRowStripe"/>
      <tableStyleElement dxfId="3" type="secondRowStripe"/>
    </tableStyle>
    <tableStyle count="3" pivot="0" name="Velocity Tracking-style">
      <tableStyleElement dxfId="1" type="headerRow"/>
      <tableStyleElement dxfId="2" type="firstRowStripe"/>
      <tableStyleElement dxfId="3" type="secondRowStripe"/>
    </tableStyle>
    <tableStyle count="3" pivot="0" name="Mid-Project Release plan-style">
      <tableStyleElement dxfId="1" type="headerRow"/>
      <tableStyleElement dxfId="2" type="firstRowStripe"/>
      <tableStyleElement dxfId="3" type="secondRowStripe"/>
    </tableStyle>
    <tableStyle count="3" pivot="0" name="Final Project Release plan-style">
      <tableStyleElement dxfId="1" type="headerRow"/>
      <tableStyleElement dxfId="2" type="firstRowStripe"/>
      <tableStyleElement dxfId="3" type="secondRowStripe"/>
    </tableStyle>
    <tableStyle count="3" pivot="0" name="Definition of Done-style">
      <tableStyleElement dxfId="1" type="headerRow"/>
      <tableStyleElement dxfId="2" type="firstRowStripe"/>
      <tableStyleElement dxfId="3" type="secondRowStripe"/>
    </tableStyle>
    <tableStyle count="3" pivot="0" name="Documentation-style">
      <tableStyleElement dxfId="1" type="headerRow"/>
      <tableStyleElement dxfId="2" type="firstRowStripe"/>
      <tableStyleElement dxfId="3" type="secondRowStripe"/>
    </tableStyle>
    <tableStyle count="3" pivot="0" name="Bill of Materials-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15" Type="http://schemas.openxmlformats.org/officeDocument/2006/relationships/worksheet" Target="worksheets/sheet13.xml"/><Relationship Id="rId14" Type="http://schemas.openxmlformats.org/officeDocument/2006/relationships/worksheet" Target="worksheets/sheet12.xml"/><Relationship Id="rId16" Type="http://schemas.openxmlformats.org/officeDocument/2006/relationships/worksheet" Target="worksheets/sheet14.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B20" displayName="Table_1" name="Table_1" id="1">
  <tableColumns count="2">
    <tableColumn name="Project Name" id="1"/>
    <tableColumn name="..." id="2"/>
  </tableColumns>
  <tableStyleInfo name="Project Data-style" showColumnStripes="0" showFirstColumn="1" showLastColumn="1" showRowStripes="1"/>
</table>
</file>

<file path=xl/tables/table10.xml><?xml version="1.0" encoding="utf-8"?>
<table xmlns="http://schemas.openxmlformats.org/spreadsheetml/2006/main" ref="A1:D20" displayName="Table_10" name="Table_10" id="10">
  <tableColumns count="4">
    <tableColumn name="#" id="1"/>
    <tableColumn name="Feature Definition of Done" id="2"/>
    <tableColumn name="Sprint Release Definition of Done" id="3"/>
    <tableColumn name="Project Release Definition of Done" id="4"/>
  </tableColumns>
  <tableStyleInfo name="Definition of Done-style" showColumnStripes="0" showFirstColumn="1" showLastColumn="1" showRowStripes="1"/>
</table>
</file>

<file path=xl/tables/table11.xml><?xml version="1.0" encoding="utf-8"?>
<table xmlns="http://schemas.openxmlformats.org/spreadsheetml/2006/main" ref="A1:B20" displayName="Table_11" name="Table_11" id="11">
  <tableColumns count="2">
    <tableColumn name="Type" id="1"/>
    <tableColumn name="Link / reference" id="2"/>
  </tableColumns>
  <tableStyleInfo name="Documentation-style" showColumnStripes="0" showFirstColumn="1" showLastColumn="1" showRowStripes="1"/>
</table>
</file>

<file path=xl/tables/table12.xml><?xml version="1.0" encoding="utf-8"?>
<table xmlns="http://schemas.openxmlformats.org/spreadsheetml/2006/main" ref="A1:F20" displayName="Table_12" name="Table_12" id="12">
  <tableColumns count="6">
    <tableColumn name="#" id="1"/>
    <tableColumn name="Context" id="2"/>
    <tableColumn name="Name" id="3"/>
    <tableColumn name="Version" id="4"/>
    <tableColumn name="License" id="5"/>
    <tableColumn name="Comment" id="6"/>
  </tableColumns>
  <tableStyleInfo name="Bill of Materials-style" showColumnStripes="0" showFirstColumn="1" showLastColumn="1" showRowStripes="1"/>
</table>
</file>

<file path=xl/tables/table2.xml><?xml version="1.0" encoding="utf-8"?>
<table xmlns="http://schemas.openxmlformats.org/spreadsheetml/2006/main" ref="A1:D20" displayName="Table_2" name="Table_2" id="2">
  <tableColumns count="4">
    <tableColumn name="Last Name" id="1"/>
    <tableColumn name="First Name" id="2"/>
    <tableColumn name="GitHub User Name" id="3"/>
    <tableColumn name="Email Address" id="4"/>
  </tableColumns>
  <tableStyleInfo name="Project Team-style" showColumnStripes="0" showFirstColumn="1" showLastColumn="1" showRowStripes="1"/>
</table>
</file>

<file path=xl/tables/table3.xml><?xml version="1.0" encoding="utf-8"?>
<table xmlns="http://schemas.openxmlformats.org/spreadsheetml/2006/main" ref="A2:H21" displayName="Table_3" name="Table_3" id="3">
  <tableColumns count="8">
    <tableColumn name="#" id="1"/>
    <tableColumn name="Meeting Day" id="2"/>
    <tableColumn name="Review" id="3"/>
    <tableColumn name="Planning" id="4"/>
    <tableColumn name="Software Developer" id="5"/>
    <tableColumn name="Release Manager" id="6"/>
    <tableColumn name="Scrum Master" id="7"/>
    <tableColumn name="Comment" id="8"/>
  </tableColumns>
  <tableStyleInfo name="Role Assignments-style" showColumnStripes="0" showFirstColumn="1" showLastColumn="1" showRowStripes="1"/>
</table>
</file>

<file path=xl/tables/table4.xml><?xml version="1.0" encoding="utf-8"?>
<table xmlns="http://schemas.openxmlformats.org/spreadsheetml/2006/main" ref="A1:B30" displayName="Table_4" name="Table_4" id="4">
  <tableColumns count="2">
    <tableColumn name="Goals" id="1"/>
    <tableColumn name="Deliver a product that meets the stakeholder requirements._x000a_Everybody in the team wants to gain some new knowledge._x000a_Every team member should have fun during the project._x000a_Coming up with innovative solutions using modern technology._x000a_Develop our skills in teamwork and communication." id="2"/>
  </tableColumns>
  <tableStyleInfo name="Team Contract-style" showColumnStripes="0" showFirstColumn="1" showLastColumn="1" showRowStripes="1"/>
</table>
</file>

<file path=xl/tables/table5.xml><?xml version="1.0" encoding="utf-8"?>
<table xmlns="http://schemas.openxmlformats.org/spreadsheetml/2006/main" ref="A1:B20" displayName="Table_5" name="Table_5" id="5">
  <tableColumns count="2">
    <tableColumn name="Term" id="1"/>
    <tableColumn name="Definition" id="2"/>
  </tableColumns>
  <tableStyleInfo name="Product Glossary-style" showColumnStripes="0" showFirstColumn="1" showLastColumn="1" showRowStripes="1"/>
</table>
</file>

<file path=xl/tables/table6.xml><?xml version="1.0" encoding="utf-8"?>
<table xmlns="http://schemas.openxmlformats.org/spreadsheetml/2006/main" ref="A1:B20" displayName="Table_6" name="Table_6" id="6">
  <tableColumns count="2">
    <tableColumn name="Sprint #" id="1"/>
    <tableColumn name="Sprint goal" id="2"/>
  </tableColumns>
  <tableStyleInfo name="Sprint Goals-style" showColumnStripes="0" showFirstColumn="1" showLastColumn="1" showRowStripes="1"/>
</table>
</file>

<file path=xl/tables/table7.xml><?xml version="1.0" encoding="utf-8"?>
<table xmlns="http://schemas.openxmlformats.org/spreadsheetml/2006/main" ref="A1:B20" displayName="Table_7" name="Table_7" id="7">
  <tableColumns count="2">
    <tableColumn name="Sprint #" id="1"/>
    <tableColumn name="Story Points Realized" id="2"/>
  </tableColumns>
  <tableStyleInfo name="Velocity Tracking-style" showColumnStripes="0" showFirstColumn="1" showLastColumn="1" showRowStripes="1"/>
</table>
</file>

<file path=xl/tables/table8.xml><?xml version="1.0" encoding="utf-8"?>
<table xmlns="http://schemas.openxmlformats.org/spreadsheetml/2006/main" ref="A1:G34" displayName="Table_8" name="Table_8" id="8">
  <tableColumns count="7">
    <tableColumn name="Sprint" id="1"/>
    <tableColumn name="Goal" id="2"/>
    <tableColumn name="Feature Name" id="3"/>
    <tableColumn name="Est. size" id="4"/>
    <tableColumn name="Est. remaining" id="5"/>
    <tableColumn name="Real size" id="6"/>
    <tableColumn name="Real remaining" id="7"/>
  </tableColumns>
  <tableStyleInfo name="Mid-Project Release plan-style" showColumnStripes="0" showFirstColumn="1" showLastColumn="1" showRowStripes="1"/>
</table>
</file>

<file path=xl/tables/table9.xml><?xml version="1.0" encoding="utf-8"?>
<table xmlns="http://schemas.openxmlformats.org/spreadsheetml/2006/main" ref="A1:G34" displayName="Table_9" name="Table_9" id="9">
  <tableColumns count="7">
    <tableColumn name="Sprint" id="1"/>
    <tableColumn name="Goal" id="2"/>
    <tableColumn name="Feature Name" id="3"/>
    <tableColumn name="Est. size" id="4"/>
    <tableColumn name="Est. remaining" id="5"/>
    <tableColumn name="Real size" id="6"/>
    <tableColumn name="Real remaining" id="7"/>
  </tableColumns>
  <tableStyleInfo name="Final Project Release plan-style"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tu-berlin.zoom-x.de/j/64327398600?pwd=iKF2e9D7PEM8Q552cgabakS0O6L9xa.1" TargetMode="External"/><Relationship Id="rId2" Type="http://schemas.openxmlformats.org/officeDocument/2006/relationships/hyperlink" Target="https://github.com/amosproj/amos2025ss02-building-documentation-management-system" TargetMode="External"/><Relationship Id="rId3" Type="http://schemas.openxmlformats.org/officeDocument/2006/relationships/hyperlink" Target="https://github.com/orgs/amosproj/projects/80/views/2" TargetMode="External"/><Relationship Id="rId4" Type="http://schemas.openxmlformats.org/officeDocument/2006/relationships/hyperlink" Target="https://github.com/orgs/amosproj/projects/84" TargetMode="External"/><Relationship Id="rId5" Type="http://schemas.openxmlformats.org/officeDocument/2006/relationships/drawing" Target="../drawings/drawing1.xml"/><Relationship Id="rId7"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 Id="rId3"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 Id="rId3"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 Id="rId3" Type="http://schemas.openxmlformats.org/officeDocument/2006/relationships/table" Target="../tables/table11.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 Id="rId3" Type="http://schemas.openxmlformats.org/officeDocument/2006/relationships/table" Target="../tables/table12.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3"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 Id="rId3"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 Id="rId3"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 Id="rId3"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 Id="rId3"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 Id="rId3"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 Id="rId3"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1.0" topLeftCell="A2" activePane="bottomLeft" state="frozen"/>
      <selection activeCell="B3" sqref="B3" pane="bottomLeft"/>
    </sheetView>
  </sheetViews>
  <sheetFormatPr customHeight="1" defaultColWidth="12.63" defaultRowHeight="12.75"/>
  <cols>
    <col customWidth="1" min="1" max="1" width="25.13"/>
    <col customWidth="1" min="2" max="2" width="100.13"/>
  </cols>
  <sheetData>
    <row r="1">
      <c r="A1" s="1" t="s">
        <v>0</v>
      </c>
      <c r="B1" s="2" t="s">
        <v>1</v>
      </c>
    </row>
    <row r="2">
      <c r="A2" s="1"/>
      <c r="B2" s="2"/>
    </row>
    <row r="3">
      <c r="A3" s="3" t="s">
        <v>2</v>
      </c>
      <c r="B3" s="4" t="s">
        <v>3</v>
      </c>
    </row>
    <row r="4">
      <c r="A4" s="1"/>
      <c r="B4" s="2"/>
    </row>
    <row r="5">
      <c r="A5" s="3" t="s">
        <v>4</v>
      </c>
      <c r="B5" s="5" t="s">
        <v>1</v>
      </c>
    </row>
    <row r="6">
      <c r="A6" s="3" t="s">
        <v>5</v>
      </c>
      <c r="B6" s="5" t="s">
        <v>1</v>
      </c>
    </row>
    <row r="7">
      <c r="A7" s="1"/>
      <c r="B7" s="2"/>
    </row>
    <row r="8">
      <c r="A8" s="3" t="s">
        <v>6</v>
      </c>
      <c r="B8" s="4" t="s">
        <v>7</v>
      </c>
    </row>
    <row r="9">
      <c r="A9" s="3" t="s">
        <v>8</v>
      </c>
      <c r="B9" s="4" t="s">
        <v>9</v>
      </c>
    </row>
    <row r="10">
      <c r="A10" s="3" t="s">
        <v>10</v>
      </c>
      <c r="B10" s="4" t="s">
        <v>11</v>
      </c>
    </row>
    <row r="11">
      <c r="A11" s="1"/>
      <c r="B11" s="2"/>
    </row>
    <row r="12">
      <c r="A12" s="3" t="s">
        <v>12</v>
      </c>
      <c r="B12" s="5" t="s">
        <v>1</v>
      </c>
    </row>
    <row r="13">
      <c r="A13" s="3" t="s">
        <v>13</v>
      </c>
      <c r="B13" s="5" t="s">
        <v>1</v>
      </c>
    </row>
    <row r="14">
      <c r="A14" s="1"/>
      <c r="B14" s="2"/>
    </row>
    <row r="15">
      <c r="A15" s="1" t="s">
        <v>14</v>
      </c>
      <c r="B15" s="2" t="s">
        <v>1</v>
      </c>
    </row>
    <row r="16">
      <c r="A16" s="1"/>
      <c r="B16" s="2"/>
    </row>
    <row r="17">
      <c r="A17" s="3" t="s">
        <v>15</v>
      </c>
      <c r="B17" s="5" t="s">
        <v>16</v>
      </c>
    </row>
    <row r="18">
      <c r="A18" s="1"/>
      <c r="B18" s="2"/>
    </row>
    <row r="19">
      <c r="A19" s="1"/>
      <c r="B19" s="2"/>
    </row>
    <row r="20">
      <c r="A20" s="1"/>
      <c r="B20" s="2"/>
    </row>
  </sheetData>
  <hyperlinks>
    <hyperlink r:id="rId1" ref="B3"/>
    <hyperlink r:id="rId2" ref="B8"/>
    <hyperlink r:id="rId3" ref="B9"/>
    <hyperlink r:id="rId4" ref="B10"/>
  </hyperlinks>
  <printOptions gridLines="1" horizontalCentered="1"/>
  <pageMargins bottom="0.75" footer="0.0" header="0.0" left="0.7" right="0.7" top="0.75"/>
  <pageSetup fitToHeight="0" paperSize="9" cellComments="atEnd" orientation="landscape" pageOrder="overThenDown"/>
  <drawing r:id="rId5"/>
  <tableParts count="1">
    <tablePart r:id="rId7"/>
  </tableParts>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2.75"/>
  <cols>
    <col customWidth="1" min="1" max="2" width="6.38"/>
    <col customWidth="1" min="3" max="3" width="62.63"/>
    <col customWidth="1" min="4" max="7" width="15.75"/>
  </cols>
  <sheetData>
    <row r="1">
      <c r="A1" s="42" t="s">
        <v>120</v>
      </c>
      <c r="B1" s="72" t="s">
        <v>121</v>
      </c>
      <c r="C1" s="44" t="s">
        <v>122</v>
      </c>
      <c r="D1" s="45" t="s">
        <v>123</v>
      </c>
      <c r="E1" s="45" t="s">
        <v>124</v>
      </c>
      <c r="F1" s="45" t="s">
        <v>125</v>
      </c>
      <c r="G1" s="45" t="s">
        <v>126</v>
      </c>
    </row>
    <row r="2">
      <c r="A2" s="46"/>
      <c r="B2" s="48"/>
      <c r="C2" s="48"/>
      <c r="D2" s="48"/>
      <c r="E2" s="48"/>
      <c r="F2" s="48"/>
      <c r="G2" s="48"/>
    </row>
    <row r="3">
      <c r="A3" s="49" t="s">
        <v>127</v>
      </c>
      <c r="B3" s="51"/>
      <c r="C3" s="51"/>
      <c r="D3" s="51"/>
      <c r="E3" s="51"/>
      <c r="F3" s="51"/>
      <c r="G3" s="51"/>
    </row>
    <row r="4">
      <c r="A4" s="46"/>
      <c r="B4" s="48"/>
      <c r="C4" s="48"/>
      <c r="D4" s="48"/>
      <c r="E4" s="48"/>
      <c r="F4" s="48"/>
      <c r="G4" s="48"/>
    </row>
    <row r="5">
      <c r="A5" s="52" t="s">
        <v>128</v>
      </c>
      <c r="B5" s="29"/>
      <c r="C5" s="29"/>
      <c r="D5" s="54">
        <f>sum(D8:D13)</f>
        <v>0</v>
      </c>
      <c r="E5" s="54">
        <f>D5</f>
        <v>0</v>
      </c>
      <c r="F5" s="29"/>
      <c r="G5" s="29"/>
    </row>
    <row r="6">
      <c r="A6" s="46"/>
      <c r="B6" s="48"/>
      <c r="C6" s="48"/>
      <c r="D6" s="48"/>
      <c r="E6" s="48"/>
      <c r="F6" s="48"/>
      <c r="G6" s="48"/>
    </row>
    <row r="7">
      <c r="A7" s="55" t="s">
        <v>129</v>
      </c>
      <c r="B7" s="73"/>
      <c r="C7" s="57"/>
      <c r="D7" s="57"/>
      <c r="E7" s="57"/>
      <c r="F7" s="57"/>
      <c r="G7" s="57"/>
    </row>
    <row r="8">
      <c r="A8" s="46"/>
      <c r="B8" s="48"/>
      <c r="C8" s="48"/>
      <c r="D8" s="48"/>
      <c r="E8" s="58" t="s">
        <v>130</v>
      </c>
      <c r="F8" s="48"/>
      <c r="G8" s="58" t="s">
        <v>131</v>
      </c>
    </row>
    <row r="9">
      <c r="A9" s="59">
        <v>1.0</v>
      </c>
      <c r="B9" s="29"/>
      <c r="C9" s="29"/>
      <c r="D9" s="54">
        <f>sum(D16:D21)</f>
        <v>0</v>
      </c>
      <c r="E9" s="54">
        <f>$D$5</f>
        <v>0</v>
      </c>
      <c r="F9" s="54">
        <f>sum(F16:F21)</f>
        <v>0</v>
      </c>
      <c r="G9" s="54">
        <f>$D$5</f>
        <v>0</v>
      </c>
    </row>
    <row r="10">
      <c r="A10" s="46">
        <f t="shared" ref="A10:A11" si="1">A9+1</f>
        <v>2</v>
      </c>
      <c r="B10" s="48"/>
      <c r="C10" s="48"/>
      <c r="D10" s="60">
        <f>sum(D22:D27)</f>
        <v>0</v>
      </c>
      <c r="E10" s="60">
        <f t="shared" ref="E10:E12" si="2">E9-D9</f>
        <v>0</v>
      </c>
      <c r="F10" s="60">
        <f>sum(F22:F27)</f>
        <v>0</v>
      </c>
      <c r="G10" s="60">
        <f t="shared" ref="G10:G12" si="3">G9-F9</f>
        <v>0</v>
      </c>
    </row>
    <row r="11">
      <c r="A11" s="59">
        <f t="shared" si="1"/>
        <v>3</v>
      </c>
      <c r="B11" s="29"/>
      <c r="C11" s="29"/>
      <c r="D11" s="54">
        <f>sum(D28:D33)</f>
        <v>0</v>
      </c>
      <c r="E11" s="54">
        <f t="shared" si="2"/>
        <v>0</v>
      </c>
      <c r="F11" s="54">
        <f>sum(F28:F33)</f>
        <v>0</v>
      </c>
      <c r="G11" s="54">
        <f t="shared" si="3"/>
        <v>0</v>
      </c>
    </row>
    <row r="12">
      <c r="A12" s="61" t="s">
        <v>1</v>
      </c>
      <c r="B12" s="48"/>
      <c r="C12" s="48"/>
      <c r="D12" s="48"/>
      <c r="E12" s="60">
        <f t="shared" si="2"/>
        <v>0</v>
      </c>
      <c r="F12" s="48"/>
      <c r="G12" s="60">
        <f t="shared" si="3"/>
        <v>0</v>
      </c>
    </row>
    <row r="13">
      <c r="A13" s="59"/>
      <c r="B13" s="29"/>
      <c r="C13" s="29"/>
      <c r="D13" s="29"/>
      <c r="E13" s="29"/>
      <c r="F13" s="29"/>
      <c r="G13" s="29"/>
    </row>
    <row r="14">
      <c r="A14" s="63" t="s">
        <v>132</v>
      </c>
      <c r="B14" s="64"/>
      <c r="C14" s="65"/>
      <c r="D14" s="65"/>
      <c r="E14" s="65"/>
      <c r="F14" s="65"/>
      <c r="G14" s="65"/>
    </row>
    <row r="15">
      <c r="A15" s="59"/>
      <c r="B15" s="29"/>
      <c r="C15" s="29"/>
      <c r="D15" s="29"/>
      <c r="E15" s="29"/>
      <c r="F15" s="29"/>
      <c r="G15" s="29"/>
    </row>
    <row r="16">
      <c r="A16" s="66">
        <f>A9</f>
        <v>1</v>
      </c>
      <c r="B16" s="48"/>
      <c r="C16" s="48"/>
      <c r="D16" s="48"/>
      <c r="E16" s="48"/>
      <c r="F16" s="48"/>
      <c r="G16" s="48"/>
    </row>
    <row r="17">
      <c r="A17" s="59"/>
      <c r="B17" s="68"/>
      <c r="C17" s="29"/>
      <c r="D17" s="29"/>
      <c r="E17" s="29"/>
      <c r="F17" s="29"/>
      <c r="G17" s="29"/>
    </row>
    <row r="18">
      <c r="A18" s="46"/>
      <c r="B18" s="74"/>
      <c r="C18" s="62"/>
      <c r="D18" s="69"/>
      <c r="E18" s="47"/>
      <c r="F18" s="69"/>
      <c r="G18" s="47"/>
    </row>
    <row r="19">
      <c r="A19" s="59"/>
      <c r="B19" s="29"/>
      <c r="C19" s="29"/>
      <c r="D19" s="54"/>
      <c r="E19" s="29"/>
      <c r="F19" s="54"/>
      <c r="G19" s="29"/>
    </row>
    <row r="20">
      <c r="A20" s="70"/>
      <c r="B20" s="48"/>
      <c r="C20" s="62"/>
      <c r="D20" s="60"/>
      <c r="E20" s="62"/>
      <c r="F20" s="60"/>
      <c r="G20" s="62"/>
    </row>
    <row r="21">
      <c r="A21" s="59"/>
      <c r="B21" s="29"/>
      <c r="C21" s="29"/>
      <c r="D21" s="54"/>
      <c r="E21" s="29"/>
      <c r="F21" s="54"/>
      <c r="G21" s="29"/>
    </row>
    <row r="22">
      <c r="A22" s="66">
        <f>A10</f>
        <v>2</v>
      </c>
      <c r="B22" s="48"/>
      <c r="C22" s="48"/>
      <c r="D22" s="48"/>
      <c r="E22" s="48"/>
      <c r="F22" s="48"/>
      <c r="G22" s="48"/>
    </row>
    <row r="23">
      <c r="A23" s="59"/>
      <c r="B23" s="68"/>
      <c r="C23" s="29"/>
      <c r="D23" s="29"/>
      <c r="E23" s="29"/>
      <c r="F23" s="29"/>
      <c r="G23" s="29"/>
    </row>
    <row r="24">
      <c r="A24" s="70"/>
      <c r="B24" s="48"/>
      <c r="C24" s="62"/>
      <c r="D24" s="60"/>
      <c r="E24" s="62"/>
      <c r="F24" s="60"/>
      <c r="G24" s="62"/>
    </row>
    <row r="25">
      <c r="A25" s="59"/>
      <c r="B25" s="29"/>
      <c r="C25" s="29"/>
      <c r="D25" s="54"/>
      <c r="E25" s="29"/>
      <c r="F25" s="54"/>
      <c r="G25" s="29"/>
    </row>
    <row r="26">
      <c r="A26" s="70"/>
      <c r="B26" s="48"/>
      <c r="C26" s="62"/>
      <c r="D26" s="60"/>
      <c r="E26" s="62"/>
      <c r="F26" s="60"/>
      <c r="G26" s="62"/>
    </row>
    <row r="27">
      <c r="A27" s="59"/>
      <c r="B27" s="29"/>
      <c r="C27" s="29"/>
      <c r="D27" s="54"/>
      <c r="E27" s="29"/>
      <c r="F27" s="54"/>
      <c r="G27" s="29"/>
    </row>
    <row r="28">
      <c r="A28" s="66">
        <f>A11</f>
        <v>3</v>
      </c>
      <c r="B28" s="48"/>
      <c r="C28" s="48"/>
      <c r="D28" s="48"/>
      <c r="E28" s="48"/>
      <c r="F28" s="48"/>
      <c r="G28" s="48"/>
    </row>
    <row r="29">
      <c r="A29" s="59"/>
      <c r="B29" s="68"/>
      <c r="C29" s="29"/>
      <c r="D29" s="29"/>
      <c r="E29" s="29"/>
      <c r="F29" s="29"/>
      <c r="G29" s="29"/>
    </row>
    <row r="30">
      <c r="A30" s="70"/>
      <c r="B30" s="48"/>
      <c r="C30" s="62"/>
      <c r="D30" s="60"/>
      <c r="E30" s="62"/>
      <c r="F30" s="62"/>
      <c r="G30" s="62"/>
    </row>
    <row r="31">
      <c r="A31" s="59"/>
      <c r="B31" s="29"/>
      <c r="C31" s="29"/>
      <c r="D31" s="54"/>
      <c r="E31" s="29"/>
      <c r="F31" s="29"/>
      <c r="G31" s="29"/>
    </row>
    <row r="32">
      <c r="A32" s="70"/>
      <c r="B32" s="48"/>
      <c r="C32" s="48"/>
      <c r="D32" s="60"/>
      <c r="E32" s="62"/>
      <c r="F32" s="62"/>
      <c r="G32" s="62"/>
    </row>
    <row r="33">
      <c r="A33" s="59"/>
      <c r="B33" s="29"/>
      <c r="C33" s="71" t="s">
        <v>133</v>
      </c>
      <c r="D33" s="54"/>
      <c r="E33" s="29"/>
      <c r="F33" s="29"/>
      <c r="G33" s="29"/>
    </row>
    <row r="34">
      <c r="A34" s="70"/>
      <c r="B34" s="48"/>
      <c r="C34" s="48"/>
      <c r="D34" s="48"/>
      <c r="E34" s="48"/>
      <c r="F34" s="48"/>
      <c r="G34" s="48"/>
    </row>
  </sheetData>
  <drawing r:id="rId1"/>
  <tableParts count="1">
    <tablePart r:id="rId3"/>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2.75"/>
  <cols>
    <col customWidth="1" min="1" max="1" width="5.13"/>
    <col customWidth="1" min="2" max="4" width="40.13"/>
  </cols>
  <sheetData>
    <row r="1">
      <c r="A1" s="75" t="s">
        <v>62</v>
      </c>
      <c r="B1" s="43" t="s">
        <v>134</v>
      </c>
      <c r="C1" s="43" t="s">
        <v>135</v>
      </c>
      <c r="D1" s="76" t="s">
        <v>136</v>
      </c>
    </row>
    <row r="2">
      <c r="A2" s="2"/>
      <c r="B2" s="2"/>
      <c r="C2" s="2"/>
      <c r="D2" s="2"/>
    </row>
    <row r="3">
      <c r="A3" s="2"/>
      <c r="B3" s="2"/>
      <c r="C3" s="2"/>
      <c r="D3" s="2"/>
    </row>
    <row r="4">
      <c r="A4" s="2"/>
      <c r="B4" s="2"/>
      <c r="C4" s="2"/>
      <c r="D4" s="2"/>
    </row>
    <row r="5">
      <c r="A5" s="2"/>
      <c r="B5" s="2"/>
      <c r="C5" s="2"/>
      <c r="D5" s="2"/>
    </row>
    <row r="6">
      <c r="A6" s="2"/>
      <c r="B6" s="2"/>
      <c r="C6" s="2"/>
      <c r="D6" s="2"/>
    </row>
    <row r="7">
      <c r="A7" s="2"/>
      <c r="B7" s="2"/>
      <c r="C7" s="2"/>
      <c r="D7" s="2"/>
    </row>
    <row r="8">
      <c r="A8" s="2"/>
      <c r="B8" s="2"/>
      <c r="C8" s="2"/>
      <c r="D8" s="2"/>
    </row>
    <row r="9">
      <c r="A9" s="2"/>
      <c r="B9" s="2"/>
      <c r="C9" s="2"/>
      <c r="D9" s="2"/>
    </row>
    <row r="10">
      <c r="A10" s="2"/>
      <c r="B10" s="2"/>
      <c r="C10" s="2"/>
      <c r="D10" s="2"/>
    </row>
    <row r="11">
      <c r="A11" s="2"/>
      <c r="B11" s="2"/>
      <c r="C11" s="2"/>
      <c r="D11" s="2"/>
    </row>
    <row r="12">
      <c r="A12" s="2"/>
      <c r="B12" s="2"/>
      <c r="C12" s="2"/>
      <c r="D12" s="2"/>
    </row>
    <row r="13">
      <c r="A13" s="2"/>
      <c r="B13" s="2"/>
      <c r="C13" s="2"/>
      <c r="D13" s="2"/>
    </row>
    <row r="14">
      <c r="A14" s="2"/>
      <c r="B14" s="2"/>
      <c r="C14" s="2"/>
      <c r="D14" s="2"/>
    </row>
    <row r="15">
      <c r="A15" s="2"/>
      <c r="B15" s="2"/>
      <c r="C15" s="2"/>
      <c r="D15" s="2"/>
    </row>
    <row r="16">
      <c r="A16" s="2"/>
      <c r="B16" s="2"/>
      <c r="C16" s="2"/>
      <c r="D16" s="2"/>
    </row>
    <row r="17">
      <c r="A17" s="2"/>
      <c r="B17" s="2"/>
      <c r="C17" s="2"/>
      <c r="D17" s="2"/>
    </row>
    <row r="18">
      <c r="A18" s="2"/>
      <c r="B18" s="2"/>
      <c r="C18" s="2"/>
      <c r="D18" s="2"/>
    </row>
    <row r="19">
      <c r="A19" s="2"/>
      <c r="B19" s="2"/>
      <c r="C19" s="2"/>
      <c r="D19" s="2"/>
    </row>
    <row r="20">
      <c r="A20" s="2"/>
      <c r="B20" s="2"/>
      <c r="C20" s="2"/>
      <c r="D20" s="2"/>
    </row>
  </sheetData>
  <drawing r:id="rId1"/>
  <tableParts count="1">
    <tablePart r:id="rId3"/>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2.75"/>
  <cols>
    <col customWidth="1" min="1" max="1" width="25.13"/>
    <col customWidth="1" min="2" max="2" width="100.13"/>
  </cols>
  <sheetData>
    <row r="1">
      <c r="A1" s="3" t="s">
        <v>137</v>
      </c>
      <c r="B1" s="3" t="s">
        <v>138</v>
      </c>
    </row>
    <row r="2">
      <c r="A2" s="2"/>
      <c r="B2" s="2"/>
    </row>
    <row r="3">
      <c r="A3" s="2"/>
      <c r="B3" s="2"/>
    </row>
    <row r="4">
      <c r="A4" s="2"/>
      <c r="B4" s="2"/>
    </row>
    <row r="5">
      <c r="A5" s="2"/>
      <c r="B5" s="2"/>
    </row>
    <row r="6">
      <c r="A6" s="2"/>
      <c r="B6" s="2"/>
    </row>
    <row r="7">
      <c r="A7" s="2"/>
      <c r="B7" s="2"/>
    </row>
    <row r="8">
      <c r="A8" s="2"/>
      <c r="B8" s="2"/>
    </row>
    <row r="9">
      <c r="A9" s="2"/>
      <c r="B9" s="2"/>
    </row>
    <row r="10">
      <c r="A10" s="2"/>
      <c r="B10" s="2"/>
    </row>
    <row r="11">
      <c r="A11" s="2"/>
      <c r="B11" s="2"/>
    </row>
    <row r="12">
      <c r="A12" s="2"/>
      <c r="B12" s="2"/>
    </row>
    <row r="13">
      <c r="A13" s="2"/>
      <c r="B13" s="2"/>
    </row>
    <row r="14">
      <c r="A14" s="2"/>
      <c r="B14" s="2"/>
    </row>
    <row r="15">
      <c r="A15" s="2"/>
      <c r="B15" s="2"/>
    </row>
    <row r="16">
      <c r="A16" s="2"/>
      <c r="B16" s="2"/>
    </row>
    <row r="17">
      <c r="A17" s="2"/>
      <c r="B17" s="2"/>
    </row>
    <row r="18">
      <c r="A18" s="2"/>
      <c r="B18" s="2"/>
    </row>
    <row r="19">
      <c r="A19" s="2"/>
      <c r="B19" s="2"/>
    </row>
    <row r="20">
      <c r="A20" s="2"/>
      <c r="B20" s="2"/>
    </row>
  </sheetData>
  <drawing r:id="rId1"/>
  <tableParts count="1">
    <tablePart r:id="rId3"/>
  </tableParts>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2.75"/>
  <cols>
    <col customWidth="1" min="1" max="1" width="6.38"/>
    <col customWidth="1" min="2" max="2" width="25.13"/>
    <col customWidth="1" min="3" max="3" width="37.63"/>
    <col customWidth="1" min="4" max="4" width="9.5"/>
    <col customWidth="1" min="5" max="5" width="12.63"/>
    <col customWidth="1" min="6" max="6" width="37.63"/>
  </cols>
  <sheetData>
    <row r="1">
      <c r="A1" s="6" t="s">
        <v>62</v>
      </c>
      <c r="B1" s="3" t="s">
        <v>139</v>
      </c>
      <c r="C1" s="3" t="s">
        <v>140</v>
      </c>
      <c r="D1" s="3" t="s">
        <v>141</v>
      </c>
      <c r="E1" s="3" t="s">
        <v>142</v>
      </c>
      <c r="F1" s="3" t="s">
        <v>69</v>
      </c>
    </row>
    <row r="2">
      <c r="A2" s="2"/>
      <c r="B2" s="2"/>
      <c r="C2" s="2"/>
      <c r="D2" s="2"/>
      <c r="E2" s="2"/>
      <c r="F2" s="2"/>
    </row>
    <row r="3">
      <c r="A3" s="2"/>
      <c r="B3" s="2"/>
      <c r="C3" s="2"/>
      <c r="D3" s="2"/>
      <c r="E3" s="2"/>
      <c r="F3" s="2"/>
    </row>
    <row r="4">
      <c r="A4" s="2"/>
      <c r="B4" s="2"/>
      <c r="C4" s="2"/>
      <c r="D4" s="2"/>
      <c r="E4" s="2"/>
      <c r="F4" s="2"/>
    </row>
    <row r="5">
      <c r="A5" s="2"/>
      <c r="B5" s="2"/>
      <c r="C5" s="2"/>
      <c r="D5" s="2"/>
      <c r="E5" s="2"/>
      <c r="F5" s="2"/>
    </row>
    <row r="6">
      <c r="A6" s="2"/>
      <c r="B6" s="2"/>
      <c r="C6" s="2"/>
      <c r="D6" s="2"/>
      <c r="E6" s="2"/>
      <c r="F6" s="2"/>
    </row>
    <row r="7">
      <c r="A7" s="2"/>
      <c r="B7" s="2"/>
      <c r="C7" s="2"/>
      <c r="D7" s="2"/>
      <c r="E7" s="2"/>
      <c r="F7" s="2"/>
    </row>
    <row r="8">
      <c r="A8" s="2"/>
      <c r="B8" s="2"/>
      <c r="C8" s="2"/>
      <c r="D8" s="2"/>
      <c r="E8" s="2"/>
      <c r="F8" s="2"/>
    </row>
    <row r="9">
      <c r="A9" s="2"/>
      <c r="B9" s="2"/>
      <c r="C9" s="2"/>
      <c r="D9" s="2"/>
      <c r="E9" s="2"/>
      <c r="F9" s="2"/>
    </row>
    <row r="10">
      <c r="A10" s="2"/>
      <c r="B10" s="2"/>
      <c r="C10" s="2"/>
      <c r="D10" s="2"/>
      <c r="E10" s="2"/>
      <c r="F10" s="2"/>
    </row>
    <row r="11">
      <c r="A11" s="2"/>
      <c r="B11" s="2"/>
      <c r="C11" s="2"/>
      <c r="D11" s="2"/>
      <c r="E11" s="2"/>
      <c r="F11" s="2"/>
    </row>
    <row r="12">
      <c r="A12" s="2"/>
      <c r="B12" s="2"/>
      <c r="C12" s="2"/>
      <c r="D12" s="2"/>
      <c r="E12" s="2"/>
      <c r="F12" s="2"/>
    </row>
    <row r="13">
      <c r="A13" s="2"/>
      <c r="B13" s="2"/>
      <c r="C13" s="2"/>
      <c r="D13" s="2"/>
      <c r="E13" s="2"/>
      <c r="F13" s="2"/>
    </row>
    <row r="14">
      <c r="A14" s="2"/>
      <c r="B14" s="2"/>
      <c r="C14" s="2"/>
      <c r="D14" s="2"/>
      <c r="E14" s="2"/>
      <c r="F14" s="2"/>
    </row>
    <row r="15">
      <c r="A15" s="2"/>
      <c r="B15" s="2"/>
      <c r="C15" s="2"/>
      <c r="D15" s="2"/>
      <c r="E15" s="2"/>
      <c r="F15" s="2"/>
    </row>
    <row r="16">
      <c r="A16" s="2"/>
      <c r="B16" s="2"/>
      <c r="C16" s="2"/>
      <c r="D16" s="2"/>
      <c r="E16" s="2"/>
      <c r="F16" s="2"/>
    </row>
    <row r="17">
      <c r="A17" s="2"/>
      <c r="B17" s="2"/>
      <c r="C17" s="2"/>
      <c r="D17" s="2"/>
      <c r="E17" s="2"/>
      <c r="F17" s="2"/>
    </row>
    <row r="18">
      <c r="A18" s="2"/>
      <c r="B18" s="2"/>
      <c r="C18" s="2"/>
      <c r="D18" s="2"/>
      <c r="E18" s="2"/>
      <c r="F18" s="2"/>
    </row>
    <row r="19">
      <c r="A19" s="2"/>
      <c r="B19" s="2"/>
      <c r="C19" s="2"/>
      <c r="D19" s="2"/>
      <c r="E19" s="2"/>
      <c r="F19" s="2"/>
    </row>
    <row r="20">
      <c r="A20" s="2"/>
      <c r="B20" s="2"/>
      <c r="C20" s="2"/>
      <c r="D20" s="2"/>
      <c r="E20" s="2"/>
      <c r="F20" s="2"/>
    </row>
  </sheetData>
  <drawing r:id="rId1"/>
  <tableParts count="1">
    <tablePart r:id="rId3"/>
  </tableParts>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1.0" topLeftCell="A2" activePane="bottomLeft" state="frozen"/>
      <selection activeCell="B3" sqref="B3" pane="bottomLeft"/>
    </sheetView>
  </sheetViews>
  <sheetFormatPr customHeight="1" defaultColWidth="12.63" defaultRowHeight="12.75"/>
  <cols>
    <col customWidth="1" min="1" max="2" width="25.13"/>
    <col customWidth="1" min="3" max="5" width="12.63"/>
  </cols>
  <sheetData>
    <row r="1">
      <c r="A1" s="77" t="str">
        <f>'Project Team'!A1</f>
        <v>Last Name</v>
      </c>
      <c r="B1" s="77" t="str">
        <f>'Project Team'!B1</f>
        <v>First Name</v>
      </c>
      <c r="C1" s="78" t="s">
        <v>143</v>
      </c>
      <c r="D1" s="79"/>
      <c r="E1" s="80"/>
      <c r="F1" s="81"/>
      <c r="G1" s="82"/>
      <c r="H1" s="82"/>
    </row>
    <row r="2">
      <c r="A2" s="83" t="str">
        <f>'Project Team'!A2</f>
        <v>Kurtz</v>
      </c>
      <c r="B2" s="83" t="str">
        <f>'Project Team'!B2</f>
        <v>Daniel</v>
      </c>
      <c r="C2" s="84">
        <v>5.0</v>
      </c>
      <c r="D2" s="85"/>
      <c r="E2" s="86">
        <f>average(C2:C10)</f>
        <v>5</v>
      </c>
      <c r="F2" s="87" t="str">
        <f>if(stdev(C2:C7) &gt; 0,"NOK", "OK")</f>
        <v>OK</v>
      </c>
      <c r="G2" s="88"/>
      <c r="H2" s="88"/>
    </row>
    <row r="3">
      <c r="A3" s="89" t="str">
        <f t="shared" ref="A3:B3" si="1">#REF!</f>
        <v>#REF!</v>
      </c>
      <c r="B3" s="89" t="str">
        <f t="shared" si="1"/>
        <v>#REF!</v>
      </c>
      <c r="C3" s="84">
        <v>5.0</v>
      </c>
      <c r="D3" s="90"/>
      <c r="G3" s="91"/>
      <c r="H3" s="91"/>
    </row>
    <row r="4">
      <c r="A4" s="83" t="str">
        <f>'Project Team'!A4</f>
        <v>Egge</v>
      </c>
      <c r="B4" s="83" t="str">
        <f>'Project Team'!B4</f>
        <v>Carl</v>
      </c>
      <c r="C4" s="92"/>
      <c r="D4" s="85"/>
      <c r="G4" s="88"/>
      <c r="H4" s="88"/>
    </row>
    <row r="5">
      <c r="A5" s="89" t="str">
        <f>'Project Team'!A5</f>
        <v>Halder</v>
      </c>
      <c r="B5" s="89" t="str">
        <f>'Project Team'!B5</f>
        <v>Arpita</v>
      </c>
      <c r="C5" s="93"/>
      <c r="D5" s="94"/>
      <c r="E5" s="94"/>
      <c r="F5" s="94"/>
      <c r="G5" s="91"/>
      <c r="H5" s="91"/>
    </row>
    <row r="6">
      <c r="A6" s="83" t="str">
        <f>'Project Team'!A6</f>
        <v>Kazi</v>
      </c>
      <c r="B6" s="83" t="str">
        <f>'Project Team'!B6</f>
        <v>Masudur Rahaman</v>
      </c>
      <c r="C6" s="92"/>
      <c r="D6" s="95"/>
      <c r="E6" s="96">
        <v>0.0</v>
      </c>
      <c r="F6" s="97" t="s">
        <v>144</v>
      </c>
      <c r="G6" s="88"/>
      <c r="H6" s="88"/>
    </row>
    <row r="7">
      <c r="A7" s="89" t="str">
        <f>'Project Team'!A7</f>
        <v>Almalla</v>
      </c>
      <c r="B7" s="89" t="str">
        <f>'Project Team'!B7</f>
        <v>Nirmin</v>
      </c>
      <c r="C7" s="92"/>
      <c r="D7" s="94"/>
      <c r="E7" s="96">
        <v>1.0</v>
      </c>
      <c r="F7" s="97" t="s">
        <v>145</v>
      </c>
      <c r="G7" s="91"/>
      <c r="H7" s="91"/>
    </row>
    <row r="8">
      <c r="A8" s="83" t="str">
        <f>'Project Team'!A8</f>
        <v>Ouabo</v>
      </c>
      <c r="B8" s="83" t="str">
        <f>'Project Team'!B8</f>
        <v>Samuel</v>
      </c>
      <c r="C8" s="93"/>
      <c r="D8" s="95"/>
      <c r="E8" s="96">
        <v>2.0</v>
      </c>
      <c r="F8" s="97" t="s">
        <v>146</v>
      </c>
      <c r="G8" s="88"/>
      <c r="H8" s="88"/>
    </row>
    <row r="9">
      <c r="A9" s="89" t="str">
        <f t="shared" ref="A9:B9" si="2">#REF!</f>
        <v>#REF!</v>
      </c>
      <c r="B9" s="89" t="str">
        <f t="shared" si="2"/>
        <v>#REF!</v>
      </c>
      <c r="C9" s="93"/>
      <c r="D9" s="94"/>
      <c r="E9" s="96">
        <v>3.0</v>
      </c>
      <c r="F9" s="97" t="s">
        <v>147</v>
      </c>
      <c r="G9" s="91"/>
      <c r="H9" s="91"/>
    </row>
    <row r="10">
      <c r="A10" s="83" t="str">
        <f>'Project Team'!A3</f>
        <v>Deli</v>
      </c>
      <c r="B10" s="83" t="str">
        <f>'Project Team'!B3</f>
        <v>Deniz</v>
      </c>
      <c r="C10" s="93"/>
      <c r="D10" s="95"/>
      <c r="E10" s="96">
        <v>5.0</v>
      </c>
      <c r="F10" s="97" t="s">
        <v>148</v>
      </c>
      <c r="G10" s="88"/>
      <c r="H10" s="88"/>
    </row>
    <row r="11">
      <c r="A11" s="89"/>
      <c r="B11" s="89"/>
      <c r="C11" s="92"/>
      <c r="D11" s="94"/>
      <c r="E11" s="96">
        <v>8.0</v>
      </c>
      <c r="F11" s="97" t="s">
        <v>149</v>
      </c>
      <c r="G11" s="91"/>
      <c r="H11" s="91"/>
    </row>
    <row r="12">
      <c r="A12" s="83"/>
      <c r="B12" s="83"/>
      <c r="C12" s="92"/>
      <c r="D12" s="95"/>
      <c r="E12" s="96">
        <v>13.0</v>
      </c>
      <c r="F12" s="97" t="s">
        <v>150</v>
      </c>
      <c r="G12" s="88"/>
      <c r="H12" s="88"/>
    </row>
    <row r="13">
      <c r="A13" s="89"/>
      <c r="B13" s="89"/>
      <c r="C13" s="94"/>
      <c r="D13" s="94"/>
      <c r="E13" s="94"/>
      <c r="F13" s="94"/>
      <c r="G13" s="91"/>
      <c r="H13" s="91"/>
    </row>
    <row r="14">
      <c r="A14" s="98" t="s">
        <v>151</v>
      </c>
      <c r="B14" s="99"/>
      <c r="C14" s="99"/>
      <c r="D14" s="99"/>
      <c r="E14" s="99"/>
      <c r="F14" s="99"/>
      <c r="G14" s="99"/>
      <c r="H14" s="99"/>
    </row>
    <row r="15">
      <c r="A15" s="100"/>
      <c r="B15" s="100"/>
      <c r="C15" s="100"/>
      <c r="D15" s="100"/>
      <c r="E15" s="100"/>
      <c r="F15" s="100"/>
      <c r="G15" s="100"/>
      <c r="H15" s="100"/>
    </row>
    <row r="16">
      <c r="A16" s="101" t="s">
        <v>152</v>
      </c>
      <c r="B16" s="102"/>
      <c r="C16" s="102"/>
      <c r="D16" s="102"/>
      <c r="E16" s="102"/>
      <c r="F16" s="102"/>
      <c r="G16" s="102"/>
      <c r="H16" s="102"/>
    </row>
    <row r="17">
      <c r="A17" s="103" t="s">
        <v>153</v>
      </c>
      <c r="B17" s="100"/>
      <c r="C17" s="100"/>
      <c r="D17" s="100"/>
      <c r="E17" s="100"/>
      <c r="F17" s="100"/>
      <c r="G17" s="100"/>
      <c r="H17" s="100"/>
    </row>
    <row r="18">
      <c r="A18" s="101" t="s">
        <v>154</v>
      </c>
      <c r="B18" s="102"/>
      <c r="C18" s="102"/>
      <c r="D18" s="102"/>
      <c r="E18" s="102"/>
      <c r="F18" s="102"/>
      <c r="G18" s="102"/>
      <c r="H18" s="102"/>
    </row>
    <row r="19">
      <c r="A19" s="100"/>
      <c r="B19" s="100"/>
      <c r="C19" s="100"/>
      <c r="D19" s="100"/>
      <c r="E19" s="100"/>
      <c r="F19" s="100"/>
      <c r="G19" s="100"/>
      <c r="H19" s="100"/>
    </row>
    <row r="20">
      <c r="A20" s="102"/>
      <c r="B20" s="102"/>
      <c r="C20" s="102"/>
      <c r="D20" s="102"/>
      <c r="E20" s="102"/>
      <c r="F20" s="102"/>
      <c r="G20" s="102"/>
      <c r="H20" s="102"/>
    </row>
  </sheetData>
  <mergeCells count="2">
    <mergeCell ref="E2:E4"/>
    <mergeCell ref="F2:F4"/>
  </mergeCells>
  <printOptions gridLines="1" horizontalCentered="1"/>
  <pageMargins bottom="0.75" footer="0.0" header="0.0" left="0.7" right="0.7" top="0.75"/>
  <pageSetup fitToHeight="0" paperSize="9" cellComments="atEnd" orientation="landscape" pageOrder="overThenDown"/>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2.75"/>
  <cols>
    <col customWidth="1" min="1" max="4" width="31.38"/>
  </cols>
  <sheetData>
    <row r="1">
      <c r="A1" s="6" t="s">
        <v>17</v>
      </c>
      <c r="B1" s="6" t="s">
        <v>18</v>
      </c>
      <c r="C1" s="6" t="s">
        <v>19</v>
      </c>
      <c r="D1" s="6" t="s">
        <v>20</v>
      </c>
    </row>
    <row r="2">
      <c r="A2" s="7" t="s">
        <v>21</v>
      </c>
      <c r="B2" s="7" t="s">
        <v>22</v>
      </c>
      <c r="C2" s="7" t="s">
        <v>23</v>
      </c>
      <c r="D2" s="7" t="s">
        <v>24</v>
      </c>
    </row>
    <row r="3">
      <c r="A3" s="7" t="s">
        <v>25</v>
      </c>
      <c r="B3" s="7" t="s">
        <v>26</v>
      </c>
      <c r="C3" s="7" t="s">
        <v>27</v>
      </c>
      <c r="D3" s="7" t="s">
        <v>28</v>
      </c>
    </row>
    <row r="4">
      <c r="A4" s="7" t="s">
        <v>29</v>
      </c>
      <c r="B4" s="7" t="s">
        <v>30</v>
      </c>
      <c r="C4" s="7" t="s">
        <v>31</v>
      </c>
      <c r="D4" s="8" t="s">
        <v>32</v>
      </c>
    </row>
    <row r="5">
      <c r="A5" s="9" t="s">
        <v>33</v>
      </c>
      <c r="B5" s="9" t="s">
        <v>34</v>
      </c>
      <c r="C5" s="7" t="s">
        <v>35</v>
      </c>
      <c r="D5" s="7" t="s">
        <v>36</v>
      </c>
    </row>
    <row r="6">
      <c r="A6" s="7" t="s">
        <v>37</v>
      </c>
      <c r="B6" s="7" t="s">
        <v>38</v>
      </c>
      <c r="C6" s="7" t="s">
        <v>39</v>
      </c>
      <c r="D6" s="7" t="s">
        <v>40</v>
      </c>
    </row>
    <row r="7">
      <c r="A7" s="7" t="s">
        <v>41</v>
      </c>
      <c r="B7" s="7" t="s">
        <v>42</v>
      </c>
      <c r="C7" s="7" t="s">
        <v>43</v>
      </c>
      <c r="D7" s="7" t="s">
        <v>44</v>
      </c>
    </row>
    <row r="8">
      <c r="A8" s="7" t="s">
        <v>45</v>
      </c>
      <c r="B8" s="7" t="s">
        <v>46</v>
      </c>
      <c r="C8" s="7" t="s">
        <v>47</v>
      </c>
      <c r="D8" s="7" t="s">
        <v>48</v>
      </c>
    </row>
    <row r="9">
      <c r="A9" s="7" t="s">
        <v>49</v>
      </c>
      <c r="B9" s="7" t="s">
        <v>50</v>
      </c>
      <c r="C9" s="10" t="s">
        <v>51</v>
      </c>
      <c r="D9" s="7" t="s">
        <v>52</v>
      </c>
    </row>
    <row r="10">
      <c r="A10" s="7" t="s">
        <v>53</v>
      </c>
      <c r="B10" s="7" t="s">
        <v>54</v>
      </c>
      <c r="C10" s="7" t="s">
        <v>55</v>
      </c>
      <c r="D10" s="7" t="s">
        <v>56</v>
      </c>
    </row>
    <row r="11">
      <c r="A11" s="8" t="s">
        <v>57</v>
      </c>
      <c r="B11" s="8" t="s">
        <v>58</v>
      </c>
      <c r="C11" s="8" t="s">
        <v>59</v>
      </c>
      <c r="D11" s="8" t="s">
        <v>60</v>
      </c>
    </row>
    <row r="13">
      <c r="A13" s="6"/>
      <c r="B13" s="11"/>
      <c r="C13" s="11"/>
      <c r="D13" s="11"/>
    </row>
    <row r="14">
      <c r="A14" s="12"/>
      <c r="B14" s="7"/>
      <c r="C14" s="12"/>
      <c r="D14" s="12"/>
    </row>
    <row r="15">
      <c r="A15" s="12"/>
      <c r="B15" s="7"/>
      <c r="C15" s="12"/>
      <c r="D15" s="12"/>
    </row>
    <row r="16">
      <c r="A16" s="12"/>
      <c r="B16" s="12"/>
      <c r="C16" s="12"/>
      <c r="D16" s="12"/>
    </row>
    <row r="17">
      <c r="A17" s="12"/>
      <c r="B17" s="12"/>
      <c r="C17" s="12"/>
      <c r="D17" s="12"/>
    </row>
    <row r="18">
      <c r="A18" s="12"/>
      <c r="B18" s="12"/>
      <c r="C18" s="12"/>
      <c r="D18" s="12"/>
    </row>
    <row r="19">
      <c r="A19" s="12"/>
      <c r="B19" s="12"/>
      <c r="C19" s="12"/>
      <c r="D19" s="12"/>
    </row>
    <row r="20">
      <c r="A20" s="12"/>
      <c r="B20" s="12"/>
      <c r="C20" s="12"/>
      <c r="D20" s="12"/>
    </row>
  </sheetData>
  <drawing r:id="rId1"/>
  <tableParts count="1">
    <tablePart r:id="rId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2.75"/>
  <cols>
    <col customWidth="1" min="1" max="1" width="6.38"/>
    <col customWidth="1" min="2" max="2" width="12.63"/>
    <col customWidth="1" min="3" max="7" width="18.88"/>
    <col customWidth="1" min="8" max="8" width="50.13"/>
  </cols>
  <sheetData>
    <row r="1">
      <c r="A1" s="13"/>
      <c r="B1" s="13"/>
      <c r="C1" s="13" t="s">
        <v>61</v>
      </c>
      <c r="E1" s="13"/>
      <c r="F1" s="14"/>
      <c r="G1" s="14"/>
      <c r="H1" s="13"/>
    </row>
    <row r="2">
      <c r="A2" s="15" t="s">
        <v>62</v>
      </c>
      <c r="B2" s="15" t="s">
        <v>63</v>
      </c>
      <c r="C2" s="15" t="s">
        <v>64</v>
      </c>
      <c r="D2" s="15" t="s">
        <v>65</v>
      </c>
      <c r="E2" s="15" t="s">
        <v>66</v>
      </c>
      <c r="F2" s="16" t="s">
        <v>67</v>
      </c>
      <c r="G2" s="16" t="s">
        <v>68</v>
      </c>
      <c r="H2" s="15" t="s">
        <v>69</v>
      </c>
    </row>
    <row r="3">
      <c r="A3" s="17">
        <v>1.0</v>
      </c>
      <c r="B3" s="18">
        <v>45763.0</v>
      </c>
      <c r="C3" s="7"/>
      <c r="D3" s="7" t="s">
        <v>22</v>
      </c>
      <c r="E3" s="7" t="s">
        <v>70</v>
      </c>
      <c r="F3" s="7" t="s">
        <v>71</v>
      </c>
      <c r="G3" s="7" t="s">
        <v>26</v>
      </c>
      <c r="H3" s="19"/>
    </row>
    <row r="4">
      <c r="A4" s="17">
        <v>2.0</v>
      </c>
      <c r="B4" s="20">
        <f t="shared" ref="B4:B17" si="1">B3+7</f>
        <v>45770</v>
      </c>
      <c r="C4" s="7" t="s">
        <v>22</v>
      </c>
      <c r="D4" s="7" t="s">
        <v>30</v>
      </c>
      <c r="E4" s="7" t="s">
        <v>70</v>
      </c>
      <c r="F4" s="9" t="s">
        <v>34</v>
      </c>
      <c r="G4" s="7" t="s">
        <v>26</v>
      </c>
      <c r="H4" s="19"/>
    </row>
    <row r="5">
      <c r="A5" s="17">
        <v>3.0</v>
      </c>
      <c r="B5" s="20">
        <f t="shared" si="1"/>
        <v>45777</v>
      </c>
      <c r="C5" s="7" t="s">
        <v>30</v>
      </c>
      <c r="D5" s="7" t="s">
        <v>22</v>
      </c>
      <c r="E5" s="7" t="s">
        <v>70</v>
      </c>
      <c r="F5" s="7" t="s">
        <v>38</v>
      </c>
      <c r="G5" s="7" t="s">
        <v>26</v>
      </c>
      <c r="H5" s="19"/>
    </row>
    <row r="6">
      <c r="A6" s="17">
        <v>4.0</v>
      </c>
      <c r="B6" s="20">
        <f t="shared" si="1"/>
        <v>45784</v>
      </c>
      <c r="C6" s="7" t="s">
        <v>22</v>
      </c>
      <c r="D6" s="7" t="s">
        <v>30</v>
      </c>
      <c r="E6" s="7" t="s">
        <v>70</v>
      </c>
      <c r="F6" s="7" t="s">
        <v>42</v>
      </c>
      <c r="G6" s="7" t="s">
        <v>26</v>
      </c>
      <c r="H6" s="19"/>
    </row>
    <row r="7">
      <c r="A7" s="17">
        <v>5.0</v>
      </c>
      <c r="B7" s="20">
        <f t="shared" si="1"/>
        <v>45791</v>
      </c>
      <c r="C7" s="7" t="s">
        <v>30</v>
      </c>
      <c r="D7" s="7" t="s">
        <v>22</v>
      </c>
      <c r="E7" s="7" t="s">
        <v>70</v>
      </c>
      <c r="F7" s="7" t="s">
        <v>46</v>
      </c>
      <c r="G7" s="7" t="s">
        <v>26</v>
      </c>
      <c r="H7" s="19"/>
    </row>
    <row r="8">
      <c r="A8" s="17">
        <v>6.0</v>
      </c>
      <c r="B8" s="20">
        <f t="shared" si="1"/>
        <v>45798</v>
      </c>
      <c r="C8" s="7" t="s">
        <v>22</v>
      </c>
      <c r="D8" s="7" t="s">
        <v>30</v>
      </c>
      <c r="E8" s="7" t="s">
        <v>70</v>
      </c>
      <c r="F8" s="7" t="s">
        <v>50</v>
      </c>
      <c r="G8" s="7" t="s">
        <v>26</v>
      </c>
      <c r="H8" s="19"/>
    </row>
    <row r="9">
      <c r="A9" s="17">
        <v>7.0</v>
      </c>
      <c r="B9" s="20">
        <f t="shared" si="1"/>
        <v>45805</v>
      </c>
      <c r="C9" s="7" t="s">
        <v>30</v>
      </c>
      <c r="D9" s="7" t="s">
        <v>22</v>
      </c>
      <c r="E9" s="7" t="s">
        <v>70</v>
      </c>
      <c r="F9" s="7" t="s">
        <v>54</v>
      </c>
      <c r="G9" s="7" t="s">
        <v>26</v>
      </c>
      <c r="H9" s="21" t="s">
        <v>72</v>
      </c>
    </row>
    <row r="10">
      <c r="A10" s="17">
        <v>8.0</v>
      </c>
      <c r="B10" s="20">
        <f t="shared" si="1"/>
        <v>45812</v>
      </c>
      <c r="C10" s="7" t="s">
        <v>22</v>
      </c>
      <c r="D10" s="7" t="s">
        <v>30</v>
      </c>
      <c r="E10" s="7" t="s">
        <v>70</v>
      </c>
      <c r="F10" s="8" t="s">
        <v>58</v>
      </c>
      <c r="G10" s="7" t="s">
        <v>26</v>
      </c>
      <c r="H10" s="19"/>
    </row>
    <row r="11">
      <c r="A11" s="17">
        <v>9.0</v>
      </c>
      <c r="B11" s="20">
        <f t="shared" si="1"/>
        <v>45819</v>
      </c>
      <c r="C11" s="7" t="s">
        <v>30</v>
      </c>
      <c r="D11" s="7" t="s">
        <v>22</v>
      </c>
      <c r="E11" s="7" t="s">
        <v>70</v>
      </c>
      <c r="F11" s="9" t="s">
        <v>34</v>
      </c>
      <c r="G11" s="7" t="s">
        <v>26</v>
      </c>
      <c r="H11" s="19"/>
    </row>
    <row r="12">
      <c r="A12" s="17">
        <v>10.0</v>
      </c>
      <c r="B12" s="20">
        <f t="shared" si="1"/>
        <v>45826</v>
      </c>
      <c r="C12" s="7" t="s">
        <v>22</v>
      </c>
      <c r="D12" s="7" t="s">
        <v>30</v>
      </c>
      <c r="E12" s="7" t="s">
        <v>70</v>
      </c>
      <c r="F12" s="7" t="s">
        <v>38</v>
      </c>
      <c r="G12" s="7" t="s">
        <v>26</v>
      </c>
      <c r="H12" s="19"/>
    </row>
    <row r="13">
      <c r="A13" s="17">
        <v>11.0</v>
      </c>
      <c r="B13" s="20">
        <f t="shared" si="1"/>
        <v>45833</v>
      </c>
      <c r="C13" s="7" t="s">
        <v>30</v>
      </c>
      <c r="D13" s="7" t="s">
        <v>22</v>
      </c>
      <c r="E13" s="7" t="s">
        <v>70</v>
      </c>
      <c r="F13" s="7" t="s">
        <v>42</v>
      </c>
      <c r="G13" s="7" t="s">
        <v>26</v>
      </c>
      <c r="H13" s="19"/>
    </row>
    <row r="14">
      <c r="A14" s="17">
        <v>12.0</v>
      </c>
      <c r="B14" s="20">
        <f t="shared" si="1"/>
        <v>45840</v>
      </c>
      <c r="C14" s="7" t="s">
        <v>22</v>
      </c>
      <c r="D14" s="7" t="s">
        <v>30</v>
      </c>
      <c r="E14" s="7" t="s">
        <v>70</v>
      </c>
      <c r="F14" s="7" t="s">
        <v>46</v>
      </c>
      <c r="G14" s="7" t="s">
        <v>26</v>
      </c>
      <c r="H14" s="19"/>
    </row>
    <row r="15">
      <c r="A15" s="17">
        <v>13.0</v>
      </c>
      <c r="B15" s="20">
        <f t="shared" si="1"/>
        <v>45847</v>
      </c>
      <c r="C15" s="7" t="s">
        <v>30</v>
      </c>
      <c r="D15" s="7" t="s">
        <v>22</v>
      </c>
      <c r="E15" s="7" t="s">
        <v>70</v>
      </c>
      <c r="F15" s="7" t="s">
        <v>50</v>
      </c>
      <c r="G15" s="7" t="s">
        <v>26</v>
      </c>
      <c r="H15" s="19"/>
    </row>
    <row r="16">
      <c r="A16" s="17">
        <v>14.0</v>
      </c>
      <c r="B16" s="20">
        <f t="shared" si="1"/>
        <v>45854</v>
      </c>
      <c r="C16" s="7" t="s">
        <v>22</v>
      </c>
      <c r="D16" s="7" t="s">
        <v>30</v>
      </c>
      <c r="E16" s="7" t="s">
        <v>70</v>
      </c>
      <c r="F16" s="7" t="s">
        <v>54</v>
      </c>
      <c r="G16" s="7" t="s">
        <v>26</v>
      </c>
      <c r="H16" s="21" t="s">
        <v>73</v>
      </c>
    </row>
    <row r="17">
      <c r="A17" s="17">
        <v>15.0</v>
      </c>
      <c r="B17" s="20">
        <f t="shared" si="1"/>
        <v>45861</v>
      </c>
      <c r="C17" s="7" t="s">
        <v>30</v>
      </c>
      <c r="D17" s="7" t="s">
        <v>22</v>
      </c>
      <c r="E17" s="7" t="s">
        <v>70</v>
      </c>
      <c r="F17" s="8" t="s">
        <v>58</v>
      </c>
      <c r="G17" s="7" t="s">
        <v>26</v>
      </c>
      <c r="H17" s="21" t="s">
        <v>74</v>
      </c>
    </row>
    <row r="18">
      <c r="A18" s="17"/>
      <c r="B18" s="22"/>
      <c r="C18" s="12"/>
      <c r="D18" s="12"/>
      <c r="E18" s="12"/>
      <c r="F18" s="12"/>
      <c r="G18" s="12"/>
      <c r="H18" s="23"/>
    </row>
    <row r="19">
      <c r="A19" s="21" t="s">
        <v>75</v>
      </c>
      <c r="B19" s="24"/>
      <c r="C19" s="25"/>
      <c r="D19" s="25"/>
      <c r="E19" s="25"/>
      <c r="F19" s="25"/>
      <c r="G19" s="25"/>
      <c r="H19" s="23"/>
    </row>
    <row r="20">
      <c r="A20" s="25"/>
      <c r="B20" s="22"/>
      <c r="C20" s="12"/>
      <c r="D20" s="12"/>
      <c r="E20" s="12"/>
      <c r="F20" s="12"/>
      <c r="G20" s="12"/>
      <c r="H20" s="23"/>
    </row>
    <row r="21">
      <c r="A21" s="17"/>
      <c r="B21" s="22"/>
      <c r="C21" s="12"/>
      <c r="D21" s="12"/>
      <c r="E21" s="12"/>
      <c r="F21" s="12"/>
      <c r="G21" s="12"/>
      <c r="H21" s="23"/>
    </row>
  </sheetData>
  <mergeCells count="1">
    <mergeCell ref="C1:D1"/>
  </mergeCells>
  <drawing r:id="rId1"/>
  <tableParts count="1">
    <tablePart r:id="rId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2.75"/>
  <cols>
    <col customWidth="1" min="1" max="1" width="25.13"/>
    <col customWidth="1" min="2" max="2" width="100.13"/>
  </cols>
  <sheetData>
    <row r="1">
      <c r="A1" s="26" t="s">
        <v>76</v>
      </c>
      <c r="B1" s="27" t="s">
        <v>77</v>
      </c>
    </row>
    <row r="2">
      <c r="A2" s="28"/>
      <c r="B2" s="29"/>
    </row>
    <row r="3">
      <c r="A3" s="30" t="s">
        <v>78</v>
      </c>
      <c r="B3" s="27" t="s">
        <v>79</v>
      </c>
    </row>
    <row r="4">
      <c r="A4" s="28"/>
      <c r="B4" s="29"/>
    </row>
    <row r="5">
      <c r="A5" s="30" t="s">
        <v>80</v>
      </c>
      <c r="B5" s="27" t="s">
        <v>81</v>
      </c>
    </row>
    <row r="6">
      <c r="A6" s="28"/>
      <c r="B6" s="29"/>
    </row>
    <row r="7">
      <c r="A7" s="30" t="s">
        <v>82</v>
      </c>
      <c r="B7" s="27" t="s">
        <v>83</v>
      </c>
    </row>
    <row r="8">
      <c r="A8" s="28"/>
      <c r="B8" s="29"/>
    </row>
    <row r="9">
      <c r="A9" s="30" t="s">
        <v>84</v>
      </c>
      <c r="B9" s="27" t="s">
        <v>85</v>
      </c>
    </row>
    <row r="10">
      <c r="A10" s="28"/>
      <c r="B10" s="29"/>
    </row>
    <row r="11">
      <c r="A11" s="30" t="s">
        <v>86</v>
      </c>
      <c r="B11" s="27" t="s">
        <v>87</v>
      </c>
    </row>
    <row r="12">
      <c r="A12" s="29"/>
      <c r="B12" s="29"/>
    </row>
    <row r="13">
      <c r="A13" s="30" t="s">
        <v>88</v>
      </c>
      <c r="B13" s="27" t="s">
        <v>89</v>
      </c>
    </row>
    <row r="14">
      <c r="A14" s="29"/>
      <c r="B14" s="29"/>
    </row>
    <row r="15">
      <c r="A15" s="31" t="s">
        <v>90</v>
      </c>
      <c r="B15" s="27" t="s">
        <v>91</v>
      </c>
    </row>
    <row r="16">
      <c r="A16" s="29"/>
      <c r="B16" s="29"/>
    </row>
    <row r="17">
      <c r="A17" s="31" t="s">
        <v>92</v>
      </c>
      <c r="B17" s="27" t="s">
        <v>93</v>
      </c>
    </row>
    <row r="18">
      <c r="A18" s="29"/>
      <c r="B18" s="29"/>
    </row>
    <row r="19">
      <c r="A19" s="30" t="s">
        <v>94</v>
      </c>
      <c r="B19" s="31"/>
    </row>
    <row r="21">
      <c r="A21" s="32" t="s">
        <v>68</v>
      </c>
      <c r="B21" s="8" t="s">
        <v>95</v>
      </c>
    </row>
    <row r="22">
      <c r="A22" s="32" t="s">
        <v>96</v>
      </c>
      <c r="B22" s="8" t="s">
        <v>97</v>
      </c>
    </row>
    <row r="23">
      <c r="A23" s="32" t="s">
        <v>96</v>
      </c>
      <c r="B23" s="8" t="s">
        <v>98</v>
      </c>
    </row>
    <row r="24">
      <c r="A24" s="32" t="s">
        <v>99</v>
      </c>
      <c r="B24" s="8" t="s">
        <v>100</v>
      </c>
    </row>
    <row r="25">
      <c r="A25" s="32" t="s">
        <v>99</v>
      </c>
      <c r="B25" s="8" t="s">
        <v>101</v>
      </c>
    </row>
    <row r="26">
      <c r="A26" s="32" t="s">
        <v>99</v>
      </c>
      <c r="B26" s="8" t="s">
        <v>102</v>
      </c>
    </row>
    <row r="27">
      <c r="A27" s="32" t="s">
        <v>99</v>
      </c>
      <c r="B27" s="8" t="s">
        <v>103</v>
      </c>
    </row>
    <row r="28">
      <c r="A28" s="32" t="s">
        <v>99</v>
      </c>
      <c r="B28" s="8" t="s">
        <v>104</v>
      </c>
    </row>
    <row r="29">
      <c r="A29" s="32" t="s">
        <v>99</v>
      </c>
      <c r="B29" s="8" t="s">
        <v>105</v>
      </c>
    </row>
    <row r="30">
      <c r="A30" s="8" t="s">
        <v>99</v>
      </c>
      <c r="B30" s="8" t="s">
        <v>106</v>
      </c>
    </row>
  </sheetData>
  <drawing r:id="rId1"/>
  <tableParts count="1">
    <tablePart r:id="rId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2.75"/>
  <cols>
    <col customWidth="1" min="1" max="2" width="62.63"/>
  </cols>
  <sheetData>
    <row r="1">
      <c r="A1" s="33" t="s">
        <v>107</v>
      </c>
      <c r="B1" s="33" t="s">
        <v>108</v>
      </c>
    </row>
    <row r="2">
      <c r="A2" s="34"/>
      <c r="B2" s="35"/>
    </row>
    <row r="3">
      <c r="A3" s="36" t="s">
        <v>109</v>
      </c>
      <c r="B3" s="36" t="s">
        <v>110</v>
      </c>
    </row>
  </sheetData>
  <mergeCells count="2">
    <mergeCell ref="A3:A20"/>
    <mergeCell ref="B3:B20"/>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2.75"/>
  <cols>
    <col customWidth="1" min="1" max="1" width="25.13"/>
    <col customWidth="1" min="2" max="2" width="100.13"/>
  </cols>
  <sheetData>
    <row r="1">
      <c r="A1" s="37" t="s">
        <v>111</v>
      </c>
      <c r="B1" s="37" t="s">
        <v>112</v>
      </c>
    </row>
    <row r="2">
      <c r="A2" s="2"/>
      <c r="B2" s="2"/>
    </row>
    <row r="3">
      <c r="A3" s="2"/>
      <c r="B3" s="2"/>
    </row>
    <row r="4">
      <c r="A4" s="2"/>
      <c r="B4" s="2"/>
    </row>
    <row r="5">
      <c r="A5" s="2"/>
      <c r="B5" s="2"/>
    </row>
    <row r="6">
      <c r="A6" s="2"/>
      <c r="B6" s="2"/>
    </row>
    <row r="7">
      <c r="A7" s="2"/>
      <c r="B7" s="2"/>
    </row>
    <row r="8">
      <c r="A8" s="2"/>
      <c r="B8" s="2"/>
    </row>
    <row r="9">
      <c r="A9" s="2"/>
      <c r="B9" s="2"/>
    </row>
    <row r="10">
      <c r="A10" s="2"/>
      <c r="B10" s="2"/>
    </row>
    <row r="11">
      <c r="A11" s="2"/>
      <c r="B11" s="2"/>
    </row>
    <row r="12">
      <c r="A12" s="2"/>
      <c r="B12" s="2"/>
    </row>
    <row r="13">
      <c r="A13" s="2"/>
      <c r="B13" s="2"/>
    </row>
    <row r="14">
      <c r="A14" s="2"/>
      <c r="B14" s="2"/>
    </row>
    <row r="15">
      <c r="A15" s="2"/>
      <c r="B15" s="2"/>
    </row>
    <row r="16">
      <c r="A16" s="2"/>
      <c r="B16" s="2"/>
    </row>
    <row r="17">
      <c r="A17" s="2"/>
      <c r="B17" s="2"/>
    </row>
    <row r="18">
      <c r="A18" s="2"/>
      <c r="B18" s="2"/>
    </row>
    <row r="19">
      <c r="A19" s="2"/>
      <c r="B19" s="2"/>
    </row>
    <row r="20">
      <c r="A20" s="2"/>
      <c r="B20" s="2"/>
    </row>
  </sheetData>
  <drawing r:id="rId1"/>
  <tableParts count="1">
    <tablePart r:id="rId3"/>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2.75"/>
  <cols>
    <col customWidth="1" min="1" max="1" width="12.63"/>
    <col customWidth="1" min="2" max="2" width="112.63"/>
  </cols>
  <sheetData>
    <row r="1">
      <c r="A1" s="38" t="s">
        <v>113</v>
      </c>
      <c r="B1" s="3" t="s">
        <v>114</v>
      </c>
    </row>
    <row r="2">
      <c r="A2" s="39">
        <v>1.0</v>
      </c>
      <c r="B2" s="5" t="s">
        <v>115</v>
      </c>
    </row>
    <row r="3">
      <c r="A3" s="39">
        <f t="shared" ref="A3:A16" si="1">A2+1</f>
        <v>2</v>
      </c>
      <c r="B3" s="5" t="s">
        <v>115</v>
      </c>
    </row>
    <row r="4">
      <c r="A4" s="39">
        <f t="shared" si="1"/>
        <v>3</v>
      </c>
      <c r="B4" s="5" t="s">
        <v>115</v>
      </c>
    </row>
    <row r="5">
      <c r="A5" s="39">
        <f t="shared" si="1"/>
        <v>4</v>
      </c>
      <c r="B5" s="8" t="s">
        <v>116</v>
      </c>
    </row>
    <row r="6">
      <c r="A6" s="39">
        <f t="shared" si="1"/>
        <v>5</v>
      </c>
      <c r="B6" s="5" t="s">
        <v>117</v>
      </c>
    </row>
    <row r="7">
      <c r="A7" s="39">
        <f t="shared" si="1"/>
        <v>6</v>
      </c>
      <c r="B7" s="2"/>
    </row>
    <row r="8">
      <c r="A8" s="39">
        <f t="shared" si="1"/>
        <v>7</v>
      </c>
      <c r="B8" s="2"/>
    </row>
    <row r="9">
      <c r="A9" s="39">
        <f t="shared" si="1"/>
        <v>8</v>
      </c>
      <c r="B9" s="2"/>
    </row>
    <row r="10">
      <c r="A10" s="39">
        <f t="shared" si="1"/>
        <v>9</v>
      </c>
      <c r="B10" s="2"/>
    </row>
    <row r="11">
      <c r="A11" s="39">
        <f t="shared" si="1"/>
        <v>10</v>
      </c>
      <c r="B11" s="2"/>
    </row>
    <row r="12">
      <c r="A12" s="39">
        <f t="shared" si="1"/>
        <v>11</v>
      </c>
      <c r="B12" s="2"/>
    </row>
    <row r="13">
      <c r="A13" s="39">
        <f t="shared" si="1"/>
        <v>12</v>
      </c>
      <c r="B13" s="2"/>
    </row>
    <row r="14">
      <c r="A14" s="39">
        <f t="shared" si="1"/>
        <v>13</v>
      </c>
      <c r="B14" s="2"/>
    </row>
    <row r="15">
      <c r="A15" s="39">
        <f t="shared" si="1"/>
        <v>14</v>
      </c>
      <c r="B15" s="2"/>
    </row>
    <row r="16">
      <c r="A16" s="39">
        <f t="shared" si="1"/>
        <v>15</v>
      </c>
      <c r="B16" s="2"/>
    </row>
    <row r="17">
      <c r="A17" s="39"/>
      <c r="B17" s="2"/>
    </row>
    <row r="18">
      <c r="A18" s="39"/>
      <c r="B18" s="2"/>
    </row>
    <row r="19">
      <c r="A19" s="40"/>
      <c r="B19" s="2"/>
    </row>
    <row r="20">
      <c r="A20" s="40"/>
      <c r="B20" s="2"/>
    </row>
  </sheetData>
  <drawing r:id="rId1"/>
  <tableParts count="1">
    <tablePart r:id="rId3"/>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2.75"/>
  <cols>
    <col customWidth="1" min="1" max="1" width="12.63"/>
    <col customWidth="1" min="2" max="2" width="112.63"/>
  </cols>
  <sheetData>
    <row r="1">
      <c r="A1" s="38" t="s">
        <v>113</v>
      </c>
      <c r="B1" s="3" t="s">
        <v>118</v>
      </c>
    </row>
    <row r="2">
      <c r="A2" s="39">
        <v>1.0</v>
      </c>
      <c r="B2" s="5"/>
    </row>
    <row r="3">
      <c r="A3" s="39">
        <f t="shared" ref="A3:A16" si="1">A2+1</f>
        <v>2</v>
      </c>
      <c r="B3" s="5"/>
    </row>
    <row r="4">
      <c r="A4" s="39">
        <f t="shared" si="1"/>
        <v>3</v>
      </c>
      <c r="B4" s="5"/>
    </row>
    <row r="5">
      <c r="A5" s="39">
        <f t="shared" si="1"/>
        <v>4</v>
      </c>
    </row>
    <row r="6">
      <c r="A6" s="39">
        <f t="shared" si="1"/>
        <v>5</v>
      </c>
      <c r="B6" s="5"/>
    </row>
    <row r="7">
      <c r="A7" s="39">
        <f t="shared" si="1"/>
        <v>6</v>
      </c>
      <c r="B7" s="2"/>
    </row>
    <row r="8">
      <c r="A8" s="39">
        <f t="shared" si="1"/>
        <v>7</v>
      </c>
      <c r="B8" s="2"/>
    </row>
    <row r="9">
      <c r="A9" s="39">
        <f t="shared" si="1"/>
        <v>8</v>
      </c>
      <c r="B9" s="2"/>
    </row>
    <row r="10">
      <c r="A10" s="39">
        <f t="shared" si="1"/>
        <v>9</v>
      </c>
      <c r="B10" s="2"/>
    </row>
    <row r="11">
      <c r="A11" s="39">
        <f t="shared" si="1"/>
        <v>10</v>
      </c>
      <c r="B11" s="2"/>
    </row>
    <row r="12">
      <c r="A12" s="39">
        <f t="shared" si="1"/>
        <v>11</v>
      </c>
      <c r="B12" s="2"/>
    </row>
    <row r="13">
      <c r="A13" s="39">
        <f t="shared" si="1"/>
        <v>12</v>
      </c>
      <c r="B13" s="2"/>
    </row>
    <row r="14">
      <c r="A14" s="39">
        <f t="shared" si="1"/>
        <v>13</v>
      </c>
      <c r="B14" s="2"/>
    </row>
    <row r="15">
      <c r="A15" s="39">
        <f t="shared" si="1"/>
        <v>14</v>
      </c>
      <c r="B15" s="2"/>
    </row>
    <row r="16">
      <c r="A16" s="39">
        <f t="shared" si="1"/>
        <v>15</v>
      </c>
      <c r="B16" s="2"/>
    </row>
    <row r="17">
      <c r="A17" s="39"/>
      <c r="B17" s="2"/>
    </row>
    <row r="18">
      <c r="A18" s="39"/>
      <c r="B18" s="41" t="s">
        <v>119</v>
      </c>
    </row>
    <row r="19">
      <c r="A19" s="40"/>
      <c r="B19" s="2"/>
    </row>
    <row r="20">
      <c r="A20" s="40"/>
      <c r="B20" s="2"/>
    </row>
  </sheetData>
  <drawing r:id="rId1"/>
  <tableParts count="1">
    <tablePart r:id="rId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2.75"/>
  <cols>
    <col customWidth="1" min="1" max="2" width="6.38"/>
    <col customWidth="1" min="3" max="3" width="62.63"/>
    <col customWidth="1" min="4" max="7" width="15.75"/>
  </cols>
  <sheetData>
    <row r="1">
      <c r="A1" s="42" t="s">
        <v>120</v>
      </c>
      <c r="B1" s="43" t="s">
        <v>121</v>
      </c>
      <c r="C1" s="44" t="s">
        <v>122</v>
      </c>
      <c r="D1" s="45" t="s">
        <v>123</v>
      </c>
      <c r="E1" s="45" t="s">
        <v>124</v>
      </c>
      <c r="F1" s="45" t="s">
        <v>125</v>
      </c>
      <c r="G1" s="45" t="s">
        <v>126</v>
      </c>
    </row>
    <row r="2">
      <c r="A2" s="46"/>
      <c r="B2" s="47"/>
      <c r="C2" s="48"/>
      <c r="D2" s="48"/>
      <c r="E2" s="48"/>
      <c r="F2" s="48"/>
      <c r="G2" s="48"/>
    </row>
    <row r="3">
      <c r="A3" s="49" t="s">
        <v>127</v>
      </c>
      <c r="B3" s="50"/>
      <c r="C3" s="51"/>
      <c r="D3" s="51"/>
      <c r="E3" s="51"/>
      <c r="F3" s="51"/>
      <c r="G3" s="51"/>
    </row>
    <row r="4">
      <c r="A4" s="46"/>
      <c r="B4" s="47"/>
      <c r="C4" s="48"/>
      <c r="D4" s="48"/>
      <c r="E4" s="48"/>
      <c r="F4" s="48"/>
      <c r="G4" s="48"/>
    </row>
    <row r="5">
      <c r="A5" s="52" t="s">
        <v>128</v>
      </c>
      <c r="B5" s="53"/>
      <c r="C5" s="29"/>
      <c r="D5" s="54">
        <f>sum(D8:D13)</f>
        <v>0</v>
      </c>
      <c r="E5" s="54">
        <f>D5</f>
        <v>0</v>
      </c>
      <c r="F5" s="29"/>
      <c r="G5" s="29"/>
    </row>
    <row r="6">
      <c r="A6" s="46"/>
      <c r="B6" s="47"/>
      <c r="C6" s="48"/>
      <c r="D6" s="48"/>
      <c r="E6" s="48"/>
      <c r="F6" s="48"/>
      <c r="G6" s="48"/>
    </row>
    <row r="7">
      <c r="A7" s="55" t="s">
        <v>129</v>
      </c>
      <c r="B7" s="56"/>
      <c r="C7" s="57"/>
      <c r="D7" s="57"/>
      <c r="E7" s="57"/>
      <c r="F7" s="57"/>
      <c r="G7" s="57"/>
    </row>
    <row r="8">
      <c r="A8" s="46"/>
      <c r="B8" s="47"/>
      <c r="C8" s="48"/>
      <c r="D8" s="48"/>
      <c r="E8" s="58" t="s">
        <v>130</v>
      </c>
      <c r="F8" s="48"/>
      <c r="G8" s="58" t="s">
        <v>131</v>
      </c>
    </row>
    <row r="9">
      <c r="A9" s="59">
        <v>1.0</v>
      </c>
      <c r="B9" s="52"/>
      <c r="C9" s="29"/>
      <c r="D9" s="54">
        <f>sum(D16:D21)</f>
        <v>0</v>
      </c>
      <c r="E9" s="54">
        <f>$D$5</f>
        <v>0</v>
      </c>
      <c r="F9" s="54">
        <f>sum(F16:F21)</f>
        <v>0</v>
      </c>
      <c r="G9" s="54">
        <f>$D$5</f>
        <v>0</v>
      </c>
    </row>
    <row r="10">
      <c r="A10" s="46">
        <f t="shared" ref="A10:A11" si="1">A9+1</f>
        <v>2</v>
      </c>
      <c r="B10" s="47"/>
      <c r="C10" s="48"/>
      <c r="D10" s="60">
        <f>sum(D22:D27)</f>
        <v>0</v>
      </c>
      <c r="E10" s="60">
        <f t="shared" ref="E10:E12" si="2">E9-D9</f>
        <v>0</v>
      </c>
      <c r="F10" s="60">
        <f>sum(F22:F27)</f>
        <v>0</v>
      </c>
      <c r="G10" s="60">
        <f t="shared" ref="G10:G12" si="3">G9-F9</f>
        <v>0</v>
      </c>
    </row>
    <row r="11">
      <c r="A11" s="59">
        <f t="shared" si="1"/>
        <v>3</v>
      </c>
      <c r="B11" s="52"/>
      <c r="C11" s="29"/>
      <c r="D11" s="54">
        <f>sum(D28:D33)</f>
        <v>0</v>
      </c>
      <c r="E11" s="54">
        <f t="shared" si="2"/>
        <v>0</v>
      </c>
      <c r="F11" s="54">
        <f>sum(F28:F33)</f>
        <v>0</v>
      </c>
      <c r="G11" s="54">
        <f t="shared" si="3"/>
        <v>0</v>
      </c>
    </row>
    <row r="12">
      <c r="A12" s="61" t="s">
        <v>1</v>
      </c>
      <c r="B12" s="62"/>
      <c r="C12" s="48"/>
      <c r="D12" s="48"/>
      <c r="E12" s="60">
        <f t="shared" si="2"/>
        <v>0</v>
      </c>
      <c r="F12" s="48"/>
      <c r="G12" s="60">
        <f t="shared" si="3"/>
        <v>0</v>
      </c>
    </row>
    <row r="13">
      <c r="A13" s="59"/>
      <c r="B13" s="52"/>
      <c r="C13" s="29"/>
      <c r="D13" s="29"/>
      <c r="E13" s="29"/>
      <c r="F13" s="29"/>
      <c r="G13" s="29"/>
    </row>
    <row r="14">
      <c r="A14" s="63" t="s">
        <v>132</v>
      </c>
      <c r="B14" s="64"/>
      <c r="C14" s="65"/>
      <c r="D14" s="65"/>
      <c r="E14" s="65"/>
      <c r="F14" s="65"/>
      <c r="G14" s="65"/>
    </row>
    <row r="15">
      <c r="A15" s="59"/>
      <c r="B15" s="52"/>
      <c r="C15" s="29"/>
      <c r="D15" s="29"/>
      <c r="E15" s="29"/>
      <c r="F15" s="29"/>
      <c r="G15" s="29"/>
    </row>
    <row r="16">
      <c r="A16" s="66">
        <f t="shared" ref="A16:B16" si="4">A9</f>
        <v>1</v>
      </c>
      <c r="B16" s="67" t="str">
        <f t="shared" si="4"/>
        <v/>
      </c>
      <c r="C16" s="48"/>
      <c r="D16" s="48"/>
      <c r="E16" s="48"/>
      <c r="F16" s="48"/>
      <c r="G16" s="48"/>
    </row>
    <row r="17">
      <c r="A17" s="59"/>
      <c r="B17" s="68"/>
      <c r="C17" s="29"/>
      <c r="D17" s="29"/>
      <c r="E17" s="29"/>
      <c r="F17" s="29"/>
      <c r="G17" s="29"/>
    </row>
    <row r="18">
      <c r="A18" s="46"/>
      <c r="B18" s="47"/>
      <c r="C18" s="62"/>
      <c r="D18" s="69"/>
      <c r="E18" s="47"/>
      <c r="F18" s="69"/>
      <c r="G18" s="47"/>
    </row>
    <row r="19">
      <c r="A19" s="59"/>
      <c r="B19" s="68"/>
      <c r="C19" s="29"/>
      <c r="D19" s="54"/>
      <c r="E19" s="29"/>
      <c r="F19" s="54"/>
      <c r="G19" s="29"/>
    </row>
    <row r="20">
      <c r="A20" s="70"/>
      <c r="B20" s="62"/>
      <c r="C20" s="62"/>
      <c r="D20" s="60"/>
      <c r="E20" s="62"/>
      <c r="F20" s="60"/>
      <c r="G20" s="62"/>
    </row>
    <row r="21">
      <c r="A21" s="59"/>
      <c r="B21" s="68"/>
      <c r="C21" s="29"/>
      <c r="D21" s="54"/>
      <c r="E21" s="29"/>
      <c r="F21" s="54"/>
      <c r="G21" s="29"/>
    </row>
    <row r="22">
      <c r="A22" s="66">
        <f t="shared" ref="A22:B22" si="5">A10</f>
        <v>2</v>
      </c>
      <c r="B22" s="67" t="str">
        <f t="shared" si="5"/>
        <v/>
      </c>
      <c r="C22" s="48"/>
      <c r="D22" s="48"/>
      <c r="E22" s="48"/>
      <c r="F22" s="48"/>
      <c r="G22" s="48"/>
    </row>
    <row r="23">
      <c r="A23" s="59"/>
      <c r="B23" s="68"/>
      <c r="C23" s="29"/>
      <c r="D23" s="29"/>
      <c r="E23" s="29"/>
      <c r="F23" s="29"/>
      <c r="G23" s="29"/>
    </row>
    <row r="24">
      <c r="A24" s="70"/>
      <c r="B24" s="62"/>
      <c r="C24" s="62"/>
      <c r="D24" s="60"/>
      <c r="E24" s="62"/>
      <c r="F24" s="60"/>
      <c r="G24" s="62"/>
    </row>
    <row r="25">
      <c r="A25" s="59"/>
      <c r="B25" s="68"/>
      <c r="C25" s="29"/>
      <c r="D25" s="54"/>
      <c r="E25" s="29"/>
      <c r="F25" s="54"/>
      <c r="G25" s="29"/>
    </row>
    <row r="26">
      <c r="A26" s="70"/>
      <c r="B26" s="62"/>
      <c r="C26" s="62"/>
      <c r="D26" s="60"/>
      <c r="E26" s="62"/>
      <c r="F26" s="60"/>
      <c r="G26" s="62"/>
    </row>
    <row r="27">
      <c r="A27" s="59"/>
      <c r="B27" s="68"/>
      <c r="C27" s="29"/>
      <c r="D27" s="54"/>
      <c r="E27" s="29"/>
      <c r="F27" s="54"/>
      <c r="G27" s="29"/>
    </row>
    <row r="28">
      <c r="A28" s="66">
        <f t="shared" ref="A28:B28" si="6">A11</f>
        <v>3</v>
      </c>
      <c r="B28" s="67" t="str">
        <f t="shared" si="6"/>
        <v/>
      </c>
      <c r="C28" s="48"/>
      <c r="D28" s="48"/>
      <c r="E28" s="48"/>
      <c r="F28" s="48"/>
      <c r="G28" s="48"/>
    </row>
    <row r="29">
      <c r="A29" s="59"/>
      <c r="B29" s="68"/>
      <c r="C29" s="29"/>
      <c r="D29" s="29"/>
      <c r="E29" s="29"/>
      <c r="F29" s="29"/>
      <c r="G29" s="29"/>
    </row>
    <row r="30">
      <c r="A30" s="70"/>
      <c r="B30" s="62"/>
      <c r="C30" s="62"/>
      <c r="D30" s="60"/>
      <c r="E30" s="62"/>
      <c r="F30" s="62"/>
      <c r="G30" s="62"/>
    </row>
    <row r="31">
      <c r="A31" s="59"/>
      <c r="B31" s="68"/>
      <c r="C31" s="29"/>
      <c r="D31" s="54"/>
      <c r="E31" s="29"/>
      <c r="F31" s="29"/>
      <c r="G31" s="29"/>
    </row>
    <row r="32">
      <c r="A32" s="70"/>
      <c r="B32" s="62"/>
      <c r="C32" s="48"/>
      <c r="D32" s="60"/>
      <c r="E32" s="62"/>
      <c r="F32" s="62"/>
      <c r="G32" s="62"/>
    </row>
    <row r="33">
      <c r="A33" s="59"/>
      <c r="B33" s="68"/>
      <c r="C33" s="71" t="s">
        <v>133</v>
      </c>
      <c r="D33" s="54"/>
      <c r="E33" s="29"/>
      <c r="F33" s="29"/>
      <c r="G33" s="29"/>
    </row>
    <row r="34">
      <c r="A34" s="70"/>
      <c r="B34" s="62"/>
      <c r="C34" s="48"/>
      <c r="D34" s="48"/>
      <c r="E34" s="48"/>
      <c r="F34" s="48"/>
      <c r="G34" s="48"/>
    </row>
  </sheetData>
  <drawing r:id="rId1"/>
  <tableParts count="1">
    <tablePart r:id="rId3"/>
  </tableParts>
</worksheet>
</file>