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Sprint Goals" sheetId="7" r:id="rId9"/>
    <sheet state="visible" name="Velocity Tracking" sheetId="8" r:id="rId10"/>
    <sheet state="visible" name="Mid-Project Release plan" sheetId="9" r:id="rId11"/>
    <sheet state="visible" name="Final Project Release plan" sheetId="10" r:id="rId12"/>
    <sheet state="visible" name="Definition of Done" sheetId="11" r:id="rId13"/>
    <sheet state="visible" name="Documentation" sheetId="12" r:id="rId14"/>
    <sheet state="visible" name="Bill of Materials" sheetId="13" r:id="rId15"/>
    <sheet state="visible" name="Planning Poker" sheetId="14" r:id="rId16"/>
  </sheets>
  <definedNames/>
  <calcPr/>
</workbook>
</file>

<file path=xl/sharedStrings.xml><?xml version="1.0" encoding="utf-8"?>
<sst xmlns="http://schemas.openxmlformats.org/spreadsheetml/2006/main" count="302" uniqueCount="208">
  <si>
    <t>Project Name</t>
  </si>
  <si>
    <t>Route planning App</t>
  </si>
  <si>
    <t>Online team meeting</t>
  </si>
  <si>
    <t>https://tu-berlin.zoom-x.de/j/63201367987?pwd=pwLP7eO90NCqkHyHE0cssfqZA0PwDl.1</t>
  </si>
  <si>
    <t>Production system (if any)</t>
  </si>
  <si>
    <t>Test system (if any)</t>
  </si>
  <si>
    <t>...</t>
  </si>
  <si>
    <t>GitHub repository</t>
  </si>
  <si>
    <t>https://github.com/amosproj/amos2025ss03-route-planning-app</t>
  </si>
  <si>
    <t>GitHub feature board</t>
  </si>
  <si>
    <t>https://github.com/orgs/amosproj/projects/81</t>
  </si>
  <si>
    <t>GitHub imp-squared backlog</t>
  </si>
  <si>
    <t>https://github.com/orgs/amosproj/projects/85</t>
  </si>
  <si>
    <t>Team T-shirt (white)</t>
  </si>
  <si>
    <t>https://www.shirtinator.de/loadBasket/PNnhXl2COPF</t>
  </si>
  <si>
    <t>Team T-shirt (black)</t>
  </si>
  <si>
    <t>Additional materials</t>
  </si>
  <si>
    <t>Team maling list</t>
  </si>
  <si>
    <t>oss-amos-proj3@lists.fau.de</t>
  </si>
  <si>
    <t>Last Name</t>
  </si>
  <si>
    <t>First Name</t>
  </si>
  <si>
    <t>GitHub User Name</t>
  </si>
  <si>
    <t>Email Address</t>
  </si>
  <si>
    <t>Sandt</t>
  </si>
  <si>
    <t>Eloi</t>
  </si>
  <si>
    <t>eloinoel</t>
  </si>
  <si>
    <t>eloi.sandt@campus.tu-berlin.de</t>
  </si>
  <si>
    <t>Justus</t>
  </si>
  <si>
    <t>Kleinau</t>
  </si>
  <si>
    <t>jkleinau</t>
  </si>
  <si>
    <t>j.kleinau@campus.tu-berlin.de</t>
  </si>
  <si>
    <t>Harms</t>
  </si>
  <si>
    <t>Finn</t>
  </si>
  <si>
    <t>innif</t>
  </si>
  <si>
    <t>Karkani</t>
  </si>
  <si>
    <t>Despoina</t>
  </si>
  <si>
    <t xml:space="preserve">dkarkani </t>
  </si>
  <si>
    <t>despoina.karkani@campus.tu-berlin.de</t>
  </si>
  <si>
    <t>Karmokar</t>
  </si>
  <si>
    <t>Subroto</t>
  </si>
  <si>
    <t>SK-Subroto</t>
  </si>
  <si>
    <t>subroto.karmokar@fau.de</t>
  </si>
  <si>
    <t>Dutta</t>
  </si>
  <si>
    <t>Arkadeep</t>
  </si>
  <si>
    <t>arkadeepberlin</t>
  </si>
  <si>
    <t>arkadeep.dutta@campus.tu-berlin.de</t>
  </si>
  <si>
    <t>Uddin</t>
  </si>
  <si>
    <t>Md Fahim</t>
  </si>
  <si>
    <t>fahimu10</t>
  </si>
  <si>
    <t>fahim.uddin@fau.de</t>
  </si>
  <si>
    <t>Khanam</t>
  </si>
  <si>
    <t>Faria Rahman</t>
  </si>
  <si>
    <t>fariarahman15</t>
  </si>
  <si>
    <t>faria.khanam@fau.de</t>
  </si>
  <si>
    <t>Summerer</t>
  </si>
  <si>
    <t>Felix</t>
  </si>
  <si>
    <t>SUFelix</t>
  </si>
  <si>
    <t>felix.summerer@fau.de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</si>
  <si>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</si>
  <si>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</si>
  <si>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</si>
  <si>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</si>
  <si>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</si>
  <si>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</si>
  <si>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</si>
  <si>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</si>
  <si>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</si>
  <si>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 xml:space="preserve">Despina </t>
  </si>
  <si>
    <t>Everyone else</t>
  </si>
  <si>
    <t>N/A</t>
  </si>
  <si>
    <t>Faria</t>
  </si>
  <si>
    <t>Fahim</t>
  </si>
  <si>
    <t xml:space="preserve">Eloi </t>
  </si>
  <si>
    <t>Mid-term due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</si>
  <si>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</si>
  <si>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</si>
  <si>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</si>
  <si>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</si>
  <si>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Have an enjoyable experience in working together</t>
  </si>
  <si>
    <t>learn from each other</t>
  </si>
  <si>
    <t>Our teams tries to create tangible progress with the application every week</t>
  </si>
  <si>
    <t>Complete ECTS and get good grade</t>
  </si>
  <si>
    <t>Provide a usefull solution to meisterwerk</t>
  </si>
  <si>
    <t>Meeting norms</t>
  </si>
  <si>
    <t xml:space="preserve">All team-meetings are mandatory unless a valid reason is communicated in advance
</t>
  </si>
  <si>
    <t>be on time to value each other's time</t>
  </si>
  <si>
    <t>Ask questions if your are not clear on something.</t>
  </si>
  <si>
    <t>The meeting starts on time, even if not all members are present yet</t>
  </si>
  <si>
    <t>Camera On :)</t>
  </si>
  <si>
    <t>Working norms</t>
  </si>
  <si>
    <t>Team members should be open to feedback and view it as a growth opportunity</t>
  </si>
  <si>
    <t>We use feature, development and fix-branches in git</t>
  </si>
  <si>
    <t>When we face problems or fail to reach our goals, we should communicate that as soon as possible</t>
  </si>
  <si>
    <t>Always help each other!</t>
  </si>
  <si>
    <t>agree on who does what and keep track of it</t>
  </si>
  <si>
    <t>Follow coding conventions</t>
  </si>
  <si>
    <t xml:space="preserve">Openly communicate working capacity, so work can be attributed accordingly </t>
  </si>
  <si>
    <t>Keep each other updated about progress</t>
  </si>
  <si>
    <t>Coordination norms</t>
  </si>
  <si>
    <t xml:space="preserve">The Product owners for Review and Planning respectively  switch every week </t>
  </si>
  <si>
    <t>The PO's (at least, devs are always welcome to join) meet with the industry partner at regular intervals and communicate feature requests to the rest of the team</t>
  </si>
  <si>
    <t>When facing decisions that cant be resolved in a discussion, we put it to vote</t>
  </si>
  <si>
    <t>keep essential information and links to tools centralised in one place (seperate discord channel)</t>
  </si>
  <si>
    <t>Communication norms</t>
  </si>
  <si>
    <t>Use the communication tools that we have. In our case a Discord Server</t>
  </si>
  <si>
    <t>We should answer within one day</t>
  </si>
  <si>
    <t>There are no stupid questions!</t>
  </si>
  <si>
    <t>Communicate respectfully and let everybody speak out</t>
  </si>
  <si>
    <t>Respect each others opinions, we are all here to learn :)</t>
  </si>
  <si>
    <t>constructive criticism, talk about solutions</t>
  </si>
  <si>
    <t>communicate illnesses and expected work downtime and what it means for others</t>
  </si>
  <si>
    <t xml:space="preserve">Smaller problems with persons in thew group should be voiced in meetings, larger concerns should be discussed in a one-on-one call first </t>
  </si>
  <si>
    <t>Consideration norms</t>
  </si>
  <si>
    <t xml:space="preserve">Each task will have a primary owner(s) and a reviewer to ensure accountability and quality.
</t>
  </si>
  <si>
    <t>Talk about the problem, talk with the roles, get the context. Communication is very important to understand everything</t>
  </si>
  <si>
    <t>prefer to speak in public over speaking privately?</t>
  </si>
  <si>
    <t>Cont. improvement norms</t>
  </si>
  <si>
    <t>Keep 15 minutes atleast for Sprint retrospective</t>
  </si>
  <si>
    <t>Give constructive feedback on Pull Requests</t>
  </si>
  <si>
    <t>Rewards</t>
  </si>
  <si>
    <t>One evening/afternoon/whatever of fun online games</t>
  </si>
  <si>
    <t>Sanctions</t>
  </si>
  <si>
    <t>10 minutes of mandatory guided meditation… with a goat yoga video soundtrack</t>
  </si>
  <si>
    <t>A silly video-filter has to be activated for the next meeting</t>
  </si>
  <si>
    <t>Signatures</t>
  </si>
  <si>
    <t>Eloi Sandt</t>
  </si>
  <si>
    <t>Product owner</t>
  </si>
  <si>
    <t>Arkadeep Dutta</t>
  </si>
  <si>
    <t>Despina Karkani</t>
  </si>
  <si>
    <t>Software developer</t>
  </si>
  <si>
    <t>Subroto Karmokar</t>
  </si>
  <si>
    <t>Faria Rahman Khanam</t>
  </si>
  <si>
    <t>Md Fahim Uddin</t>
  </si>
  <si>
    <t>Finn Harms</t>
  </si>
  <si>
    <t>Justus Kleinau</t>
  </si>
  <si>
    <t>Felix Summerer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</si>
  <si>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</si>
  <si>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</si>
  <si>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</si>
  <si>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</si>
  <si>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</si>
  <si>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</si>
  <si>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</si>
  <si>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</si>
  <si>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</si>
  <si>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 xml:space="preserve">None 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</si>
  <si>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</si>
  <si>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</si>
  <si>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</si>
  <si>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</si>
  <si>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</si>
  <si>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</si>
  <si>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</si>
  <si>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</si>
  <si>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</si>
  <si>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</si>
  <si>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</si>
  <si>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</si>
  <si>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</si>
  <si>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</si>
  <si>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</si>
  <si>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</si>
  <si>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</si>
  <si>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</si>
  <si>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</si>
  <si>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</si>
  <si>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</si>
  <si>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</si>
  <si>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</si>
  <si>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</si>
  <si>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</si>
  <si>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</si>
  <si>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</si>
  <si>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Programming Language for Backend</t>
  </si>
  <si>
    <t>Python</t>
  </si>
  <si>
    <t>Python Software Foundation (PSF) License</t>
  </si>
  <si>
    <t>API Framework for Backend API</t>
  </si>
  <si>
    <t>FastAPI</t>
  </si>
  <si>
    <t>0.103.1</t>
  </si>
  <si>
    <t>MIT License</t>
  </si>
  <si>
    <t>Route Optimization in Backend</t>
  </si>
  <si>
    <t>Google OR</t>
  </si>
  <si>
    <t>Apache 2.0</t>
  </si>
  <si>
    <t>Get Distance-Matrix between points for routing</t>
  </si>
  <si>
    <t>Google Maps API</t>
  </si>
  <si>
    <t>Commercial</t>
  </si>
  <si>
    <t>Programming Language for Frontend</t>
  </si>
  <si>
    <t>Typescript</t>
  </si>
  <si>
    <t>5.7.2</t>
  </si>
  <si>
    <t>Framework for Frontend</t>
  </si>
  <si>
    <t>ReactJS</t>
  </si>
  <si>
    <t>UI-Components for Frontend</t>
  </si>
  <si>
    <t>Shadcm UI</t>
  </si>
  <si>
    <t>2.5.0</t>
  </si>
  <si>
    <t>CSS Framwork for Frontend</t>
  </si>
  <si>
    <t>TailwindCSS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</si>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</sst>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9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b/>
      <name val="Arial"/>
    </font>
    <font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5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left" shrinkToFit="0" vertical="bottom" wrapText="1"/>
    </xf>
    <xf borderId="0" fillId="3" fontId="6" numFmtId="0" xfId="0" applyAlignment="1" applyFont="1">
      <alignment shrinkToFit="0" vertical="bottom" wrapText="0"/>
    </xf>
    <xf borderId="0" fillId="6" fontId="5" numFmtId="0" xfId="0" applyAlignment="1" applyFill="1" applyFont="1">
      <alignment horizontal="left" shrinkToFit="0" vertical="bottom" wrapText="0"/>
    </xf>
    <xf borderId="0" fillId="6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6" numFmtId="0" xfId="0" applyAlignment="1" applyFont="1">
      <alignment horizontal="right" shrinkToFit="0" vertical="bottom" wrapText="0"/>
    </xf>
    <xf borderId="0" fillId="7" fontId="5" numFmtId="0" xfId="0" applyAlignment="1" applyFill="1" applyFont="1">
      <alignment horizontal="left" shrinkToFit="0" vertical="bottom" wrapText="0"/>
    </xf>
    <xf borderId="0" fillId="7" fontId="5" numFmtId="0" xfId="0" applyAlignment="1" applyFont="1">
      <alignment shrinkToFit="0" vertical="bottom" wrapText="0"/>
    </xf>
    <xf borderId="0" fillId="7" fontId="6" numFmtId="0" xfId="0" applyAlignment="1" applyFont="1">
      <alignment shrinkToFit="0" vertical="bottom" wrapText="1"/>
    </xf>
    <xf borderId="0" fillId="3" fontId="7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left" shrinkToFit="0" vertical="bottom" wrapText="1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readingOrder="0" shrinkToFit="0" vertical="bottom" wrapText="1"/>
    </xf>
    <xf borderId="0" fillId="3" fontId="6" numFmtId="0" xfId="0" applyAlignment="1" applyFont="1">
      <alignment shrinkToFit="0" vertical="bottom" wrapText="0"/>
    </xf>
    <xf borderId="0" fillId="8" fontId="5" numFmtId="0" xfId="0" applyAlignment="1" applyFill="1" applyFont="1">
      <alignment horizontal="left" shrinkToFit="0" vertical="bottom" wrapText="0"/>
    </xf>
    <xf borderId="0" fillId="8" fontId="5" numFmtId="0" xfId="0" applyAlignment="1" applyFont="1">
      <alignment shrinkToFit="0" vertical="bottom" wrapText="0"/>
    </xf>
    <xf borderId="0" fillId="8" fontId="6" numFmtId="0" xfId="0" applyAlignment="1" applyFont="1">
      <alignment shrinkToFit="0" vertical="bottom" wrapText="1"/>
    </xf>
    <xf borderId="0" fillId="3" fontId="5" numFmtId="0" xfId="0" applyAlignment="1" applyFont="1">
      <alignment horizontal="left" shrinkToFit="0" vertical="bottom" wrapText="0"/>
    </xf>
    <xf borderId="0" fillId="3" fontId="5" numFmtId="0" xfId="0" applyAlignment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3" fontId="6" numFmtId="0" xfId="0" applyAlignment="1" applyFont="1">
      <alignment horizontal="right" shrinkToFit="0" vertical="bottom" wrapText="0"/>
    </xf>
    <xf borderId="0" fillId="3" fontId="6" numFmtId="0" xfId="0" applyAlignment="1" applyFont="1">
      <alignment horizontal="left" shrinkToFit="0" vertical="bottom" wrapText="1"/>
    </xf>
    <xf borderId="0" fillId="5" fontId="1" numFmtId="0" xfId="0" applyAlignment="1" applyFont="1">
      <alignment readingOrder="0" shrinkToFit="0" wrapText="0"/>
    </xf>
    <xf borderId="0" fillId="2" fontId="5" numFmtId="0" xfId="0" applyAlignment="1" applyFont="1">
      <alignment shrinkToFit="0" vertical="bottom" wrapText="1"/>
    </xf>
    <xf borderId="0" fillId="7" fontId="5" numFmtId="0" xfId="0" applyAlignment="1" applyFont="1">
      <alignment shrinkToFit="0" vertical="bottom" wrapText="0"/>
    </xf>
    <xf borderId="0" fillId="3" fontId="6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2" fontId="5" numFmtId="0" xfId="0" applyAlignment="1" applyFont="1">
      <alignment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2" fontId="5" numFmtId="4" xfId="0" applyAlignment="1" applyFont="1" applyNumberFormat="1">
      <alignment shrinkToFit="0" vertical="center" wrapText="1"/>
    </xf>
    <xf borderId="0" fillId="2" fontId="6" numFmtId="4" xfId="0" applyAlignment="1" applyFont="1" applyNumberFormat="1">
      <alignment shrinkToFit="0" vertical="center" wrapText="1"/>
    </xf>
    <xf borderId="0" fillId="2" fontId="6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3" fontId="6" numFmtId="4" xfId="0" applyAlignment="1" applyFont="1" applyNumberFormat="1">
      <alignment shrinkToFit="0" vertical="center" wrapText="1"/>
    </xf>
    <xf borderId="0" fillId="8" fontId="8" numFmtId="4" xfId="0" applyAlignment="1" applyFont="1" applyNumberFormat="1">
      <alignment horizontal="center" shrinkToFit="0" vertical="center" wrapText="1"/>
    </xf>
    <xf borderId="0" fillId="8" fontId="8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center" wrapText="1"/>
    </xf>
    <xf borderId="0" fillId="4" fontId="5" numFmtId="0" xfId="0" applyAlignment="1" applyFont="1">
      <alignment shrinkToFit="0" vertical="center" wrapText="1"/>
    </xf>
    <xf borderId="0" fillId="4" fontId="6" numFmtId="4" xfId="0" applyAlignment="1" applyFont="1" applyNumberForma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4" fontId="6" numFmtId="0" xfId="0" applyAlignment="1" applyFont="1">
      <alignment shrinkToFit="0" vertical="center" wrapText="1"/>
    </xf>
    <xf borderId="0" fillId="3" fontId="6" numFmtId="0" xfId="0" applyAlignment="1" applyFont="1">
      <alignment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Sprint Goals-style">
      <tableStyleElement dxfId="1" type="headerRow"/>
      <tableStyleElement dxfId="2" type="firstRowStripe"/>
      <tableStyleElement dxfId="3" type="secondRowStripe"/>
    </tableStyle>
    <tableStyle count="3" pivot="0" name="Velocity Tracking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name="Table_1" id="1">
  <tableColumns count="2">
    <tableColumn name="Project Name" id="1"/>
    <tableColumn name="Route planning App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D20" displayName="Table_10" name="Table_10" id="10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11.xml><?xml version="1.0" encoding="utf-8"?>
<table xmlns="http://schemas.openxmlformats.org/spreadsheetml/2006/main" ref="A1:B20" displayName="Table_11" name="Table_11" id="11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tables/table12.xml><?xml version="1.0" encoding="utf-8"?>
<table xmlns="http://schemas.openxmlformats.org/spreadsheetml/2006/main" ref="A1:F20" displayName="Table_12" name="Table_12" id="12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17" displayName="Table_2" 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2:H21" displayName="Table_3" name="Table_3" id="3">
  <tableColumns count="8">
    <tableColumn name="#" id="1"/>
    <tableColumn name="Meeting Day" id="2"/>
    <tableColumn name="Review" id="3"/>
    <tableColumn name="Planning" id="4"/>
    <tableColumn name="Software Developer" id="5"/>
    <tableColumn name="Release Manager" id="6"/>
    <tableColumn name="Scrum Master" id="7"/>
    <tableColumn name="Comment" id="8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ref="A1:B60" displayName="Table_4" name="Table_4" id="4">
  <tableColumns count="2">
    <tableColumn name="Goals" id="1"/>
    <tableColumn name="Have an enjoyable experience in working together" id="2"/>
  </tableColumns>
  <tableStyleInfo name="Team Contract-style" showColumnStripes="0" showFirstColumn="1" showLastColumn="1" showRowStripes="1"/>
</table>
</file>

<file path=xl/tables/table5.xml><?xml version="1.0" encoding="utf-8"?>
<table xmlns="http://schemas.openxmlformats.org/spreadsheetml/2006/main" ref="A1:B20" displayName="Table_5" 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B20" displayName="Table_6" name="Table_6" id="6">
  <tableColumns count="2">
    <tableColumn name="Sprint #" id="1"/>
    <tableColumn name="Sprint goal" id="2"/>
  </tableColumns>
  <tableStyleInfo name="Sprint Goal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Sprint #" id="1"/>
    <tableColumn name="Story Points Realized" id="2"/>
  </tableColumns>
  <tableStyleInfo name="Velocity Tracking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Mid-Project Release plan-style" showColumnStripes="0" showFirstColumn="1" showLastColumn="1" showRowStripes="1"/>
</table>
</file>

<file path=xl/tables/table9.xml><?xml version="1.0" encoding="utf-8"?>
<table xmlns="http://schemas.openxmlformats.org/spreadsheetml/2006/main" ref="A1:G34" displayName="Table_9" name="Table_9" id="9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Final Project Release pl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3201367987?pwd=pwLP7eO90NCqkHyHE0cssfqZA0PwDl.1" TargetMode="External"/><Relationship Id="rId2" Type="http://schemas.openxmlformats.org/officeDocument/2006/relationships/hyperlink" Target="https://github.com/amosproj/amos2025ss03-route-planning-app" TargetMode="External"/><Relationship Id="rId3" Type="http://schemas.openxmlformats.org/officeDocument/2006/relationships/hyperlink" Target="https://github.com/orgs/amosproj/projects/81" TargetMode="External"/><Relationship Id="rId4" Type="http://schemas.openxmlformats.org/officeDocument/2006/relationships/hyperlink" Target="https://github.com/orgs/amosproj/projects/85" TargetMode="External"/><Relationship Id="rId5" Type="http://schemas.openxmlformats.org/officeDocument/2006/relationships/hyperlink" Target="https://www.shirtinator.de/loadBasket/PNnhXl2COPF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3"/>
    </row>
    <row r="3">
      <c r="A3" s="4" t="s">
        <v>2</v>
      </c>
      <c r="B3" s="5" t="s">
        <v>3</v>
      </c>
    </row>
    <row r="4">
      <c r="A4" s="1"/>
      <c r="B4" s="2"/>
    </row>
    <row r="5">
      <c r="A5" s="4" t="s">
        <v>4</v>
      </c>
      <c r="B5" s="2"/>
    </row>
    <row r="6">
      <c r="A6" s="4" t="s">
        <v>5</v>
      </c>
      <c r="B6" s="2" t="s">
        <v>6</v>
      </c>
    </row>
    <row r="7">
      <c r="A7" s="1"/>
      <c r="B7" s="3"/>
    </row>
    <row r="8">
      <c r="A8" s="4" t="s">
        <v>7</v>
      </c>
      <c r="B8" s="5" t="s">
        <v>8</v>
      </c>
    </row>
    <row r="9">
      <c r="A9" s="4" t="s">
        <v>9</v>
      </c>
      <c r="B9" s="6" t="s">
        <v>10</v>
      </c>
    </row>
    <row r="10">
      <c r="A10" s="4" t="s">
        <v>11</v>
      </c>
      <c r="B10" s="6" t="s">
        <v>12</v>
      </c>
    </row>
    <row r="11">
      <c r="A11" s="1"/>
      <c r="B11" s="3"/>
    </row>
    <row r="12">
      <c r="A12" s="4" t="s">
        <v>13</v>
      </c>
      <c r="B12" s="5" t="s">
        <v>14</v>
      </c>
    </row>
    <row r="13">
      <c r="A13" s="4" t="s">
        <v>15</v>
      </c>
      <c r="B13" s="2" t="s">
        <v>6</v>
      </c>
    </row>
    <row r="14">
      <c r="A14" s="1"/>
      <c r="B14" s="3"/>
    </row>
    <row r="15">
      <c r="A15" s="1" t="s">
        <v>16</v>
      </c>
      <c r="B15" s="3" t="s">
        <v>6</v>
      </c>
    </row>
    <row r="16">
      <c r="A16" s="1"/>
      <c r="B16" s="3"/>
    </row>
    <row r="17">
      <c r="A17" s="4" t="s">
        <v>17</v>
      </c>
      <c r="B17" s="2" t="s">
        <v>18</v>
      </c>
    </row>
    <row r="18">
      <c r="A18" s="1"/>
      <c r="B18" s="3"/>
    </row>
    <row r="19">
      <c r="A19" s="1"/>
      <c r="B19" s="3"/>
    </row>
    <row r="20">
      <c r="A20" s="1"/>
      <c r="B20" s="2"/>
    </row>
  </sheetData>
  <hyperlinks>
    <hyperlink r:id="rId1" ref="B3"/>
    <hyperlink r:id="rId2" ref="B8"/>
    <hyperlink r:id="rId3" ref="B9"/>
    <hyperlink r:id="rId4" ref="B10"/>
    <hyperlink r:id="rId5" ref="B1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  <tableParts count="1"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150</v>
      </c>
      <c r="B1" s="71" t="s">
        <v>151</v>
      </c>
      <c r="C1" s="44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</row>
    <row r="2">
      <c r="A2" s="46"/>
      <c r="B2" s="31"/>
      <c r="C2" s="31"/>
      <c r="D2" s="31"/>
      <c r="E2" s="31"/>
      <c r="F2" s="31"/>
      <c r="G2" s="31"/>
    </row>
    <row r="3">
      <c r="A3" s="48" t="s">
        <v>157</v>
      </c>
      <c r="B3" s="50"/>
      <c r="C3" s="50"/>
      <c r="D3" s="50"/>
      <c r="E3" s="50"/>
      <c r="F3" s="50"/>
      <c r="G3" s="50"/>
    </row>
    <row r="4">
      <c r="A4" s="46"/>
      <c r="B4" s="31"/>
      <c r="C4" s="31"/>
      <c r="D4" s="31"/>
      <c r="E4" s="31"/>
      <c r="F4" s="31"/>
      <c r="G4" s="31"/>
    </row>
    <row r="5">
      <c r="A5" s="51" t="s">
        <v>158</v>
      </c>
      <c r="B5" s="29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31"/>
      <c r="C6" s="31"/>
      <c r="D6" s="31"/>
      <c r="E6" s="31"/>
      <c r="F6" s="31"/>
      <c r="G6" s="31"/>
    </row>
    <row r="7">
      <c r="A7" s="54" t="s">
        <v>159</v>
      </c>
      <c r="B7" s="72"/>
      <c r="C7" s="56"/>
      <c r="D7" s="56"/>
      <c r="E7" s="56"/>
      <c r="F7" s="56"/>
      <c r="G7" s="56"/>
    </row>
    <row r="8">
      <c r="A8" s="46"/>
      <c r="B8" s="31"/>
      <c r="C8" s="31"/>
      <c r="D8" s="31"/>
      <c r="E8" s="57" t="s">
        <v>160</v>
      </c>
      <c r="F8" s="31"/>
      <c r="G8" s="57" t="s">
        <v>161</v>
      </c>
    </row>
    <row r="9">
      <c r="A9" s="58">
        <v>1.0</v>
      </c>
      <c r="B9" s="29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31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29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3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29"/>
      <c r="C13" s="29"/>
      <c r="D13" s="29"/>
      <c r="E13" s="29"/>
      <c r="F13" s="29"/>
      <c r="G13" s="29"/>
    </row>
    <row r="14">
      <c r="A14" s="62" t="s">
        <v>162</v>
      </c>
      <c r="B14" s="63"/>
      <c r="C14" s="64"/>
      <c r="D14" s="64"/>
      <c r="E14" s="64"/>
      <c r="F14" s="64"/>
      <c r="G14" s="64"/>
    </row>
    <row r="15">
      <c r="A15" s="58"/>
      <c r="B15" s="29"/>
      <c r="C15" s="29"/>
      <c r="D15" s="29"/>
      <c r="E15" s="29"/>
      <c r="F15" s="29"/>
      <c r="G15" s="29"/>
    </row>
    <row r="16">
      <c r="A16" s="65">
        <f>A9</f>
        <v>1</v>
      </c>
      <c r="B16" s="31"/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73"/>
      <c r="C18" s="61"/>
      <c r="D18" s="68"/>
      <c r="E18" s="47"/>
      <c r="F18" s="68"/>
      <c r="G18" s="47"/>
    </row>
    <row r="19">
      <c r="A19" s="58"/>
      <c r="B19" s="29"/>
      <c r="C19" s="29"/>
      <c r="D19" s="53"/>
      <c r="E19" s="29"/>
      <c r="F19" s="53"/>
      <c r="G19" s="29"/>
    </row>
    <row r="20">
      <c r="A20" s="69"/>
      <c r="B20" s="31"/>
      <c r="C20" s="61"/>
      <c r="D20" s="59"/>
      <c r="E20" s="61"/>
      <c r="F20" s="59"/>
      <c r="G20" s="61"/>
    </row>
    <row r="21">
      <c r="A21" s="58"/>
      <c r="B21" s="29"/>
      <c r="C21" s="29"/>
      <c r="D21" s="53"/>
      <c r="E21" s="29"/>
      <c r="F21" s="53"/>
      <c r="G21" s="29"/>
    </row>
    <row r="22">
      <c r="A22" s="65">
        <f>A10</f>
        <v>2</v>
      </c>
      <c r="B22" s="31"/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31"/>
      <c r="C24" s="61"/>
      <c r="D24" s="59"/>
      <c r="E24" s="61"/>
      <c r="F24" s="59"/>
      <c r="G24" s="61"/>
    </row>
    <row r="25">
      <c r="A25" s="58"/>
      <c r="B25" s="29"/>
      <c r="C25" s="29"/>
      <c r="D25" s="53"/>
      <c r="E25" s="29"/>
      <c r="F25" s="53"/>
      <c r="G25" s="29"/>
    </row>
    <row r="26">
      <c r="A26" s="69"/>
      <c r="B26" s="31"/>
      <c r="C26" s="61"/>
      <c r="D26" s="59"/>
      <c r="E26" s="61"/>
      <c r="F26" s="59"/>
      <c r="G26" s="61"/>
    </row>
    <row r="27">
      <c r="A27" s="58"/>
      <c r="B27" s="29"/>
      <c r="C27" s="29"/>
      <c r="D27" s="53"/>
      <c r="E27" s="29"/>
      <c r="F27" s="53"/>
      <c r="G27" s="29"/>
    </row>
    <row r="28">
      <c r="A28" s="65">
        <f>A11</f>
        <v>3</v>
      </c>
      <c r="B28" s="31"/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31"/>
      <c r="C30" s="61"/>
      <c r="D30" s="59"/>
      <c r="E30" s="61"/>
      <c r="F30" s="61"/>
      <c r="G30" s="61"/>
    </row>
    <row r="31">
      <c r="A31" s="58"/>
      <c r="B31" s="29"/>
      <c r="C31" s="29"/>
      <c r="D31" s="53"/>
      <c r="E31" s="29"/>
      <c r="F31" s="29"/>
      <c r="G31" s="29"/>
    </row>
    <row r="32">
      <c r="A32" s="69"/>
      <c r="B32" s="31"/>
      <c r="C32" s="31"/>
      <c r="D32" s="59"/>
      <c r="E32" s="61"/>
      <c r="F32" s="61"/>
      <c r="G32" s="61"/>
    </row>
    <row r="33">
      <c r="A33" s="58"/>
      <c r="B33" s="29"/>
      <c r="C33" s="70" t="s">
        <v>163</v>
      </c>
      <c r="D33" s="53"/>
      <c r="E33" s="29"/>
      <c r="F33" s="29"/>
      <c r="G33" s="29"/>
    </row>
    <row r="34">
      <c r="A34" s="69"/>
      <c r="B34" s="31"/>
      <c r="C34" s="31"/>
      <c r="D34" s="31"/>
      <c r="E34" s="31"/>
      <c r="F34" s="31"/>
      <c r="G34" s="31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74" t="s">
        <v>59</v>
      </c>
      <c r="B1" s="43" t="s">
        <v>164</v>
      </c>
      <c r="C1" s="43" t="s">
        <v>165</v>
      </c>
      <c r="D1" s="75" t="s">
        <v>166</v>
      </c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" t="s">
        <v>167</v>
      </c>
      <c r="B1" s="4" t="s">
        <v>168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31.5"/>
    <col customWidth="1" min="3" max="3" width="37.63"/>
    <col customWidth="1" min="4" max="4" width="9.5"/>
    <col customWidth="1" min="5" max="5" width="26.38"/>
    <col customWidth="1" min="6" max="6" width="37.63"/>
  </cols>
  <sheetData>
    <row r="1">
      <c r="A1" s="7" t="s">
        <v>59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66</v>
      </c>
    </row>
    <row r="2">
      <c r="A2" s="3"/>
      <c r="B2" s="76" t="s">
        <v>173</v>
      </c>
      <c r="C2" s="76" t="s">
        <v>174</v>
      </c>
      <c r="D2" s="76">
        <v>3.11</v>
      </c>
      <c r="E2" s="77" t="s">
        <v>175</v>
      </c>
      <c r="F2" s="78"/>
    </row>
    <row r="3">
      <c r="A3" s="3"/>
      <c r="B3" s="76" t="s">
        <v>176</v>
      </c>
      <c r="C3" s="76" t="s">
        <v>177</v>
      </c>
      <c r="D3" s="76" t="s">
        <v>178</v>
      </c>
      <c r="E3" s="77" t="s">
        <v>179</v>
      </c>
      <c r="F3" s="79"/>
    </row>
    <row r="4">
      <c r="A4" s="3"/>
      <c r="B4" s="76" t="s">
        <v>180</v>
      </c>
      <c r="C4" s="76" t="s">
        <v>181</v>
      </c>
      <c r="D4" s="77">
        <v>9.7</v>
      </c>
      <c r="E4" s="77" t="s">
        <v>182</v>
      </c>
      <c r="F4" s="79"/>
    </row>
    <row r="5">
      <c r="A5" s="3"/>
      <c r="B5" s="76" t="s">
        <v>183</v>
      </c>
      <c r="C5" s="76" t="s">
        <v>184</v>
      </c>
      <c r="D5" s="76" t="s">
        <v>69</v>
      </c>
      <c r="E5" s="77" t="s">
        <v>185</v>
      </c>
      <c r="F5" s="79"/>
    </row>
    <row r="6">
      <c r="A6" s="3"/>
      <c r="B6" s="77" t="s">
        <v>186</v>
      </c>
      <c r="C6" s="76" t="s">
        <v>187</v>
      </c>
      <c r="D6" s="76" t="s">
        <v>188</v>
      </c>
      <c r="E6" s="77" t="s">
        <v>182</v>
      </c>
      <c r="F6" s="79"/>
    </row>
    <row r="7">
      <c r="A7" s="3"/>
      <c r="B7" s="76" t="s">
        <v>189</v>
      </c>
      <c r="C7" s="76" t="s">
        <v>190</v>
      </c>
      <c r="D7" s="76">
        <v>19.01</v>
      </c>
      <c r="E7" s="77" t="s">
        <v>179</v>
      </c>
      <c r="F7" s="79"/>
    </row>
    <row r="8">
      <c r="A8" s="3"/>
      <c r="B8" s="76" t="s">
        <v>191</v>
      </c>
      <c r="C8" s="76" t="s">
        <v>192</v>
      </c>
      <c r="D8" s="76" t="s">
        <v>193</v>
      </c>
      <c r="E8" s="76" t="s">
        <v>179</v>
      </c>
      <c r="F8" s="79"/>
    </row>
    <row r="9">
      <c r="A9" s="3"/>
      <c r="B9" s="76" t="s">
        <v>194</v>
      </c>
      <c r="C9" s="76" t="s">
        <v>195</v>
      </c>
      <c r="D9" s="76">
        <v>4.0</v>
      </c>
      <c r="E9" s="76" t="s">
        <v>179</v>
      </c>
      <c r="F9" s="79"/>
    </row>
    <row r="10">
      <c r="A10" s="3"/>
      <c r="B10" s="79"/>
      <c r="C10" s="79"/>
      <c r="D10" s="79"/>
      <c r="E10" s="79"/>
      <c r="F10" s="79"/>
    </row>
    <row r="11">
      <c r="A11" s="3"/>
      <c r="B11" s="79"/>
      <c r="C11" s="79"/>
      <c r="D11" s="79"/>
      <c r="E11" s="79"/>
      <c r="F11" s="79"/>
    </row>
    <row r="12">
      <c r="A12" s="3"/>
      <c r="B12" s="79"/>
      <c r="C12" s="79"/>
      <c r="D12" s="79"/>
      <c r="E12" s="79"/>
      <c r="F12" s="79"/>
    </row>
    <row r="13">
      <c r="A13" s="3"/>
      <c r="B13" s="79"/>
      <c r="C13" s="79"/>
      <c r="D13" s="79"/>
      <c r="E13" s="79"/>
      <c r="F13" s="79"/>
    </row>
    <row r="14">
      <c r="A14" s="3"/>
      <c r="B14" s="79"/>
      <c r="C14" s="79"/>
      <c r="D14" s="79"/>
      <c r="E14" s="79"/>
      <c r="F14" s="79"/>
    </row>
    <row r="15">
      <c r="A15" s="3"/>
      <c r="B15" s="79"/>
      <c r="C15" s="79"/>
      <c r="D15" s="79"/>
      <c r="E15" s="79"/>
      <c r="F15" s="79"/>
    </row>
    <row r="16">
      <c r="A16" s="3"/>
      <c r="B16" s="79"/>
      <c r="C16" s="79"/>
      <c r="D16" s="79"/>
      <c r="E16" s="79"/>
      <c r="F16" s="79"/>
    </row>
    <row r="17">
      <c r="A17" s="3"/>
      <c r="B17" s="79"/>
      <c r="C17" s="79"/>
      <c r="D17" s="79"/>
      <c r="E17" s="79"/>
      <c r="F17" s="79"/>
    </row>
    <row r="18">
      <c r="A18" s="3"/>
      <c r="B18" s="79"/>
      <c r="C18" s="79"/>
      <c r="D18" s="79"/>
      <c r="E18" s="79"/>
      <c r="F18" s="79"/>
    </row>
    <row r="19">
      <c r="A19" s="3"/>
      <c r="B19" s="79"/>
      <c r="C19" s="79"/>
      <c r="D19" s="79"/>
      <c r="E19" s="79"/>
      <c r="F19" s="79"/>
    </row>
    <row r="20">
      <c r="A20" s="3"/>
      <c r="B20" s="79"/>
      <c r="C20" s="79"/>
      <c r="D20" s="79"/>
      <c r="E20" s="79"/>
      <c r="F20" s="79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80" t="str">
        <f>'Project Team'!A1</f>
        <v>Last Name</v>
      </c>
      <c r="B1" s="80" t="str">
        <f>'Project Team'!B1</f>
        <v>First Name</v>
      </c>
      <c r="C1" s="81" t="s">
        <v>196</v>
      </c>
      <c r="D1" s="82"/>
      <c r="E1" s="83"/>
      <c r="F1" s="84"/>
      <c r="G1" s="85"/>
      <c r="H1" s="85"/>
    </row>
    <row r="2">
      <c r="A2" s="86" t="str">
        <f>'Project Team'!A1</f>
        <v>Last Name</v>
      </c>
      <c r="B2" s="86" t="str">
        <f>#REF!</f>
        <v>#REF!</v>
      </c>
      <c r="C2" s="87"/>
      <c r="D2" s="88"/>
      <c r="E2" s="89" t="str">
        <f>average(C2:C10)</f>
        <v>#DIV/0!</v>
      </c>
      <c r="F2" s="90" t="str">
        <f>if(stdev(C2:C7) &gt; 0,"NOK", "OK")</f>
        <v>#DIV/0!</v>
      </c>
      <c r="G2" s="91"/>
      <c r="H2" s="91"/>
    </row>
    <row r="3">
      <c r="A3" s="92" t="str">
        <f t="shared" ref="A3:B3" si="1">#REF!</f>
        <v>#REF!</v>
      </c>
      <c r="B3" s="92" t="str">
        <f t="shared" si="1"/>
        <v>#REF!</v>
      </c>
      <c r="C3" s="87"/>
      <c r="D3" s="93"/>
      <c r="G3" s="94"/>
      <c r="H3" s="94"/>
    </row>
    <row r="4">
      <c r="A4" s="86" t="str">
        <f>'Project Team'!A3</f>
        <v>Justus</v>
      </c>
      <c r="B4" s="86" t="str">
        <f>'Project Team'!B3</f>
        <v>Kleinau</v>
      </c>
      <c r="C4" s="87"/>
      <c r="D4" s="88"/>
      <c r="G4" s="91"/>
      <c r="H4" s="91"/>
    </row>
    <row r="5">
      <c r="A5" s="92" t="str">
        <f t="shared" ref="A5:B5" si="2">#REF!</f>
        <v>#REF!</v>
      </c>
      <c r="B5" s="92" t="str">
        <f t="shared" si="2"/>
        <v>#REF!</v>
      </c>
      <c r="C5" s="87"/>
      <c r="D5" s="95"/>
      <c r="E5" s="95"/>
      <c r="F5" s="95"/>
      <c r="G5" s="94"/>
      <c r="H5" s="94"/>
    </row>
    <row r="6">
      <c r="A6" s="86" t="str">
        <f>'Project Team'!A4</f>
        <v>Harms</v>
      </c>
      <c r="B6" s="86" t="str">
        <f>'Project Team'!B4</f>
        <v>Finn</v>
      </c>
      <c r="C6" s="87"/>
      <c r="D6" s="96"/>
      <c r="E6" s="97">
        <v>0.0</v>
      </c>
      <c r="F6" s="98" t="s">
        <v>197</v>
      </c>
      <c r="G6" s="91"/>
      <c r="H6" s="91"/>
    </row>
    <row r="7">
      <c r="A7" s="92" t="str">
        <f>'Project Team'!A5</f>
        <v>Karkani</v>
      </c>
      <c r="B7" s="92" t="str">
        <f>'Project Team'!B5</f>
        <v>Despoina</v>
      </c>
      <c r="C7" s="99"/>
      <c r="D7" s="95"/>
      <c r="E7" s="97">
        <v>1.0</v>
      </c>
      <c r="F7" s="98" t="s">
        <v>198</v>
      </c>
      <c r="G7" s="94"/>
      <c r="H7" s="94"/>
    </row>
    <row r="8">
      <c r="A8" s="86" t="str">
        <f>'Project Team'!A6</f>
        <v>Karmokar</v>
      </c>
      <c r="B8" s="86" t="str">
        <f>'Project Team'!B6</f>
        <v>Subroto</v>
      </c>
      <c r="C8" s="87"/>
      <c r="D8" s="96"/>
      <c r="E8" s="97">
        <v>2.0</v>
      </c>
      <c r="F8" s="98" t="s">
        <v>199</v>
      </c>
      <c r="G8" s="91"/>
      <c r="H8" s="91"/>
    </row>
    <row r="9">
      <c r="A9" s="92" t="str">
        <f>'Project Team'!A8</f>
        <v>Uddin</v>
      </c>
      <c r="B9" s="92" t="str">
        <f>'Project Team'!B8</f>
        <v>Md Fahim</v>
      </c>
      <c r="C9" s="87"/>
      <c r="D9" s="95"/>
      <c r="E9" s="97">
        <v>3.0</v>
      </c>
      <c r="F9" s="98" t="s">
        <v>200</v>
      </c>
      <c r="G9" s="94"/>
      <c r="H9" s="94"/>
    </row>
    <row r="10">
      <c r="A10" s="86" t="str">
        <f>'Project Team'!A9</f>
        <v>Khanam</v>
      </c>
      <c r="B10" s="86" t="str">
        <f>'Project Team'!B9</f>
        <v>Faria Rahman</v>
      </c>
      <c r="C10" s="87"/>
      <c r="D10" s="96"/>
      <c r="E10" s="97">
        <v>5.0</v>
      </c>
      <c r="F10" s="98" t="s">
        <v>201</v>
      </c>
      <c r="G10" s="91"/>
      <c r="H10" s="91"/>
    </row>
    <row r="11">
      <c r="A11" s="100" t="s">
        <v>54</v>
      </c>
      <c r="B11" s="100" t="s">
        <v>55</v>
      </c>
      <c r="C11" s="87"/>
      <c r="D11" s="95"/>
      <c r="E11" s="97">
        <v>8.0</v>
      </c>
      <c r="F11" s="98" t="s">
        <v>202</v>
      </c>
      <c r="G11" s="94"/>
      <c r="H11" s="94"/>
    </row>
    <row r="12">
      <c r="A12" s="86"/>
      <c r="B12" s="86"/>
      <c r="C12" s="99"/>
      <c r="D12" s="96"/>
      <c r="E12" s="97">
        <v>13.0</v>
      </c>
      <c r="F12" s="98" t="s">
        <v>203</v>
      </c>
      <c r="G12" s="91"/>
      <c r="H12" s="91"/>
    </row>
    <row r="13">
      <c r="A13" s="92"/>
      <c r="B13" s="92"/>
      <c r="C13" s="95"/>
      <c r="D13" s="95"/>
      <c r="E13" s="95"/>
      <c r="F13" s="95"/>
      <c r="G13" s="94"/>
      <c r="H13" s="94"/>
    </row>
    <row r="14">
      <c r="A14" s="101" t="s">
        <v>204</v>
      </c>
      <c r="B14" s="102"/>
      <c r="C14" s="102"/>
      <c r="D14" s="102"/>
      <c r="E14" s="102"/>
      <c r="F14" s="102"/>
      <c r="G14" s="102"/>
      <c r="H14" s="102"/>
    </row>
    <row r="15">
      <c r="A15" s="103"/>
      <c r="B15" s="103"/>
      <c r="C15" s="103"/>
      <c r="D15" s="103"/>
      <c r="E15" s="103"/>
      <c r="F15" s="103"/>
      <c r="G15" s="103"/>
      <c r="H15" s="103"/>
    </row>
    <row r="16">
      <c r="A16" s="104" t="s">
        <v>205</v>
      </c>
      <c r="B16" s="105"/>
      <c r="C16" s="105"/>
      <c r="D16" s="105"/>
      <c r="E16" s="105"/>
      <c r="F16" s="105"/>
      <c r="G16" s="105"/>
      <c r="H16" s="105"/>
    </row>
    <row r="17">
      <c r="A17" s="106" t="s">
        <v>206</v>
      </c>
      <c r="B17" s="103"/>
      <c r="C17" s="103"/>
      <c r="D17" s="103"/>
      <c r="E17" s="103"/>
      <c r="F17" s="103"/>
      <c r="G17" s="103"/>
      <c r="H17" s="103"/>
    </row>
    <row r="18">
      <c r="A18" s="104" t="s">
        <v>207</v>
      </c>
      <c r="B18" s="105"/>
      <c r="C18" s="105"/>
      <c r="D18" s="105"/>
      <c r="E18" s="105"/>
      <c r="F18" s="105"/>
      <c r="G18" s="105"/>
      <c r="H18" s="105"/>
    </row>
    <row r="19">
      <c r="A19" s="103"/>
      <c r="B19" s="103"/>
      <c r="C19" s="103"/>
      <c r="D19" s="103"/>
      <c r="E19" s="103"/>
      <c r="F19" s="103"/>
      <c r="G19" s="103"/>
      <c r="H19" s="103"/>
    </row>
    <row r="20">
      <c r="A20" s="105"/>
      <c r="B20" s="105"/>
      <c r="C20" s="105"/>
      <c r="D20" s="105"/>
      <c r="E20" s="105"/>
      <c r="F20" s="105"/>
      <c r="G20" s="105"/>
      <c r="H20" s="105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7" t="s">
        <v>19</v>
      </c>
      <c r="B1" s="7" t="s">
        <v>20</v>
      </c>
      <c r="C1" s="7" t="s">
        <v>21</v>
      </c>
      <c r="D1" s="7" t="s">
        <v>22</v>
      </c>
    </row>
    <row r="2">
      <c r="A2" s="8" t="s">
        <v>23</v>
      </c>
      <c r="B2" s="8" t="s">
        <v>24</v>
      </c>
      <c r="C2" s="8" t="s">
        <v>25</v>
      </c>
      <c r="D2" s="8" t="s">
        <v>26</v>
      </c>
    </row>
    <row r="3">
      <c r="A3" s="8" t="s">
        <v>27</v>
      </c>
      <c r="B3" s="8" t="s">
        <v>28</v>
      </c>
      <c r="C3" s="8" t="s">
        <v>29</v>
      </c>
      <c r="D3" s="8" t="s">
        <v>30</v>
      </c>
    </row>
    <row r="4">
      <c r="A4" s="8" t="s">
        <v>31</v>
      </c>
      <c r="B4" s="8" t="s">
        <v>32</v>
      </c>
      <c r="C4" s="8" t="s">
        <v>33</v>
      </c>
      <c r="D4" s="8"/>
    </row>
    <row r="5">
      <c r="A5" s="8" t="s">
        <v>34</v>
      </c>
      <c r="B5" s="8" t="s">
        <v>35</v>
      </c>
      <c r="C5" s="8" t="s">
        <v>36</v>
      </c>
      <c r="D5" s="8" t="s">
        <v>37</v>
      </c>
    </row>
    <row r="6">
      <c r="A6" s="8" t="s">
        <v>38</v>
      </c>
      <c r="B6" s="8" t="s">
        <v>39</v>
      </c>
      <c r="C6" s="8" t="s">
        <v>40</v>
      </c>
      <c r="D6" s="8" t="s">
        <v>41</v>
      </c>
    </row>
    <row r="7">
      <c r="A7" s="7" t="s">
        <v>42</v>
      </c>
      <c r="B7" s="8" t="s">
        <v>43</v>
      </c>
      <c r="C7" s="7" t="s">
        <v>44</v>
      </c>
      <c r="D7" s="7" t="s">
        <v>45</v>
      </c>
    </row>
    <row r="8">
      <c r="A8" s="8" t="s">
        <v>46</v>
      </c>
      <c r="B8" s="8" t="s">
        <v>47</v>
      </c>
      <c r="C8" s="8" t="s">
        <v>48</v>
      </c>
      <c r="D8" s="8" t="s">
        <v>49</v>
      </c>
    </row>
    <row r="9">
      <c r="A9" s="8" t="s">
        <v>50</v>
      </c>
      <c r="B9" s="8" t="s">
        <v>51</v>
      </c>
      <c r="C9" s="8" t="s">
        <v>52</v>
      </c>
      <c r="D9" s="8" t="s">
        <v>53</v>
      </c>
    </row>
    <row r="10">
      <c r="A10" s="8" t="s">
        <v>54</v>
      </c>
      <c r="B10" s="8" t="s">
        <v>55</v>
      </c>
      <c r="C10" s="8" t="s">
        <v>56</v>
      </c>
      <c r="D10" s="8" t="s">
        <v>57</v>
      </c>
    </row>
    <row r="11">
      <c r="A11" s="9"/>
      <c r="B11" s="9"/>
      <c r="C11" s="9"/>
      <c r="D11" s="9"/>
    </row>
    <row r="12">
      <c r="A12" s="9"/>
      <c r="B12" s="8"/>
      <c r="C12" s="9"/>
      <c r="D12" s="9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18.88"/>
    <col customWidth="1" min="8" max="8" width="50.13"/>
  </cols>
  <sheetData>
    <row r="1">
      <c r="A1" s="10"/>
      <c r="B1" s="10"/>
      <c r="C1" s="10" t="s">
        <v>58</v>
      </c>
      <c r="E1" s="10"/>
      <c r="F1" s="11"/>
      <c r="G1" s="11"/>
      <c r="H1" s="10"/>
    </row>
    <row r="2">
      <c r="A2" s="12" t="s">
        <v>59</v>
      </c>
      <c r="B2" s="12" t="s">
        <v>60</v>
      </c>
      <c r="C2" s="12" t="s">
        <v>61</v>
      </c>
      <c r="D2" s="12" t="s">
        <v>62</v>
      </c>
      <c r="E2" s="12" t="s">
        <v>63</v>
      </c>
      <c r="F2" s="13" t="s">
        <v>64</v>
      </c>
      <c r="G2" s="13" t="s">
        <v>65</v>
      </c>
      <c r="H2" s="12" t="s">
        <v>66</v>
      </c>
    </row>
    <row r="3">
      <c r="A3" s="14">
        <v>1.0</v>
      </c>
      <c r="B3" s="15">
        <v>45763.0</v>
      </c>
      <c r="C3" s="8"/>
      <c r="D3" s="8" t="s">
        <v>67</v>
      </c>
      <c r="E3" s="8" t="s">
        <v>68</v>
      </c>
      <c r="F3" s="8" t="s">
        <v>69</v>
      </c>
      <c r="G3" s="8" t="s">
        <v>24</v>
      </c>
      <c r="H3" s="16"/>
    </row>
    <row r="4">
      <c r="A4" s="14">
        <v>2.0</v>
      </c>
      <c r="B4" s="17">
        <f t="shared" ref="B4:B11" si="1">B3+7</f>
        <v>45770</v>
      </c>
      <c r="C4" s="8" t="s">
        <v>67</v>
      </c>
      <c r="D4" s="8" t="s">
        <v>43</v>
      </c>
      <c r="E4" s="8" t="s">
        <v>68</v>
      </c>
      <c r="F4" s="8" t="s">
        <v>32</v>
      </c>
      <c r="G4" s="8" t="s">
        <v>24</v>
      </c>
      <c r="H4" s="16"/>
    </row>
    <row r="5">
      <c r="A5" s="14">
        <v>3.0</v>
      </c>
      <c r="B5" s="17">
        <f t="shared" si="1"/>
        <v>45777</v>
      </c>
      <c r="C5" s="8" t="s">
        <v>43</v>
      </c>
      <c r="D5" s="8" t="s">
        <v>67</v>
      </c>
      <c r="E5" s="8" t="s">
        <v>68</v>
      </c>
      <c r="F5" s="8" t="s">
        <v>39</v>
      </c>
      <c r="G5" s="8" t="s">
        <v>24</v>
      </c>
      <c r="H5" s="16"/>
    </row>
    <row r="6">
      <c r="A6" s="14">
        <v>4.0</v>
      </c>
      <c r="B6" s="17">
        <f t="shared" si="1"/>
        <v>45784</v>
      </c>
      <c r="C6" s="8" t="s">
        <v>67</v>
      </c>
      <c r="D6" s="8" t="s">
        <v>43</v>
      </c>
      <c r="E6" s="8" t="s">
        <v>68</v>
      </c>
      <c r="F6" s="8" t="s">
        <v>70</v>
      </c>
      <c r="G6" s="8" t="s">
        <v>24</v>
      </c>
      <c r="H6" s="16"/>
    </row>
    <row r="7">
      <c r="A7" s="14">
        <v>5.0</v>
      </c>
      <c r="B7" s="17">
        <f t="shared" si="1"/>
        <v>45791</v>
      </c>
      <c r="C7" s="8" t="s">
        <v>43</v>
      </c>
      <c r="D7" s="8" t="s">
        <v>67</v>
      </c>
      <c r="E7" s="8" t="s">
        <v>68</v>
      </c>
      <c r="F7" s="8" t="s">
        <v>27</v>
      </c>
      <c r="G7" s="8" t="s">
        <v>24</v>
      </c>
      <c r="H7" s="16"/>
    </row>
    <row r="8">
      <c r="A8" s="14">
        <v>6.0</v>
      </c>
      <c r="B8" s="17">
        <f t="shared" si="1"/>
        <v>45798</v>
      </c>
      <c r="C8" s="8" t="s">
        <v>67</v>
      </c>
      <c r="D8" s="8" t="s">
        <v>43</v>
      </c>
      <c r="E8" s="8"/>
      <c r="F8" s="8" t="s">
        <v>55</v>
      </c>
      <c r="G8" s="8" t="s">
        <v>24</v>
      </c>
      <c r="H8" s="16"/>
    </row>
    <row r="9">
      <c r="A9" s="14">
        <v>7.0</v>
      </c>
      <c r="B9" s="17">
        <f t="shared" si="1"/>
        <v>45805</v>
      </c>
      <c r="C9" s="8" t="s">
        <v>43</v>
      </c>
      <c r="D9" s="8" t="s">
        <v>67</v>
      </c>
      <c r="E9" s="9"/>
      <c r="F9" s="8" t="s">
        <v>71</v>
      </c>
      <c r="G9" s="8" t="s">
        <v>72</v>
      </c>
      <c r="H9" s="18" t="s">
        <v>73</v>
      </c>
    </row>
    <row r="10">
      <c r="A10" s="14">
        <v>8.0</v>
      </c>
      <c r="B10" s="17">
        <f t="shared" si="1"/>
        <v>45812</v>
      </c>
      <c r="C10" s="8" t="s">
        <v>67</v>
      </c>
      <c r="D10" s="8" t="s">
        <v>43</v>
      </c>
      <c r="E10" s="9"/>
      <c r="F10" s="8" t="s">
        <v>39</v>
      </c>
      <c r="G10" s="8" t="s">
        <v>72</v>
      </c>
      <c r="H10" s="16"/>
    </row>
    <row r="11">
      <c r="A11" s="14">
        <v>9.0</v>
      </c>
      <c r="B11" s="17">
        <f t="shared" si="1"/>
        <v>45819</v>
      </c>
      <c r="C11" s="8" t="s">
        <v>43</v>
      </c>
      <c r="D11" s="8" t="s">
        <v>67</v>
      </c>
      <c r="E11" s="9"/>
      <c r="F11" s="8" t="s">
        <v>70</v>
      </c>
      <c r="G11" s="8" t="s">
        <v>72</v>
      </c>
      <c r="H11" s="16"/>
    </row>
    <row r="12">
      <c r="A12" s="14">
        <v>10.0</v>
      </c>
      <c r="B12" s="15">
        <v>45819.0</v>
      </c>
      <c r="C12" s="8" t="s">
        <v>67</v>
      </c>
      <c r="D12" s="8" t="s">
        <v>43</v>
      </c>
      <c r="E12" s="9"/>
      <c r="F12" s="8" t="s">
        <v>27</v>
      </c>
      <c r="G12" s="8" t="s">
        <v>72</v>
      </c>
      <c r="H12" s="16"/>
    </row>
    <row r="13">
      <c r="A13" s="14">
        <v>11.0</v>
      </c>
      <c r="B13" s="17">
        <f t="shared" ref="B13:B17" si="2">B12+7</f>
        <v>45826</v>
      </c>
      <c r="C13" s="8" t="s">
        <v>43</v>
      </c>
      <c r="D13" s="8" t="s">
        <v>67</v>
      </c>
      <c r="E13" s="9"/>
      <c r="F13" s="8" t="s">
        <v>55</v>
      </c>
      <c r="G13" s="8" t="s">
        <v>72</v>
      </c>
      <c r="H13" s="16"/>
    </row>
    <row r="14">
      <c r="A14" s="14">
        <v>12.0</v>
      </c>
      <c r="B14" s="17">
        <f t="shared" si="2"/>
        <v>45833</v>
      </c>
      <c r="C14" s="8" t="s">
        <v>67</v>
      </c>
      <c r="D14" s="8" t="s">
        <v>43</v>
      </c>
      <c r="E14" s="9"/>
      <c r="F14" s="8" t="s">
        <v>71</v>
      </c>
      <c r="G14" s="8" t="s">
        <v>72</v>
      </c>
      <c r="H14" s="16"/>
    </row>
    <row r="15">
      <c r="A15" s="14">
        <v>13.0</v>
      </c>
      <c r="B15" s="17">
        <f t="shared" si="2"/>
        <v>45840</v>
      </c>
      <c r="C15" s="8" t="s">
        <v>43</v>
      </c>
      <c r="D15" s="8" t="s">
        <v>67</v>
      </c>
      <c r="E15" s="9"/>
      <c r="F15" s="8" t="s">
        <v>39</v>
      </c>
      <c r="G15" s="8" t="s">
        <v>72</v>
      </c>
      <c r="H15" s="16"/>
    </row>
    <row r="16">
      <c r="A16" s="14">
        <v>14.0</v>
      </c>
      <c r="B16" s="17">
        <f t="shared" si="2"/>
        <v>45847</v>
      </c>
      <c r="C16" s="8" t="s">
        <v>67</v>
      </c>
      <c r="D16" s="8" t="s">
        <v>43</v>
      </c>
      <c r="E16" s="9"/>
      <c r="F16" s="8" t="s">
        <v>70</v>
      </c>
      <c r="G16" s="8" t="s">
        <v>72</v>
      </c>
      <c r="H16" s="18" t="s">
        <v>74</v>
      </c>
    </row>
    <row r="17">
      <c r="A17" s="14">
        <v>15.0</v>
      </c>
      <c r="B17" s="17">
        <f t="shared" si="2"/>
        <v>45854</v>
      </c>
      <c r="C17" s="8" t="s">
        <v>43</v>
      </c>
      <c r="D17" s="8"/>
      <c r="E17" s="9"/>
      <c r="F17" s="8"/>
      <c r="G17" s="8" t="s">
        <v>72</v>
      </c>
      <c r="H17" s="18" t="s">
        <v>75</v>
      </c>
    </row>
    <row r="18">
      <c r="A18" s="14"/>
      <c r="B18" s="19"/>
      <c r="C18" s="9"/>
      <c r="D18" s="9"/>
      <c r="E18" s="9"/>
      <c r="F18" s="9"/>
      <c r="G18" s="9"/>
      <c r="H18" s="20"/>
    </row>
    <row r="19">
      <c r="A19" s="18" t="s">
        <v>76</v>
      </c>
      <c r="B19" s="21"/>
      <c r="C19" s="22"/>
      <c r="D19" s="22"/>
      <c r="E19" s="22"/>
      <c r="F19" s="22"/>
      <c r="G19" s="22"/>
      <c r="H19" s="20"/>
    </row>
    <row r="20">
      <c r="A20" s="22"/>
      <c r="B20" s="19"/>
      <c r="C20" s="9"/>
      <c r="D20" s="9"/>
      <c r="E20" s="9"/>
      <c r="F20" s="9"/>
      <c r="G20" s="9"/>
      <c r="H20" s="20"/>
    </row>
    <row r="21">
      <c r="A21" s="14"/>
      <c r="B21" s="19"/>
      <c r="C21" s="9"/>
      <c r="D21" s="9"/>
      <c r="E21" s="9"/>
      <c r="F21" s="9"/>
      <c r="G21" s="9"/>
      <c r="H21" s="20"/>
    </row>
  </sheetData>
  <mergeCells count="1">
    <mergeCell ref="C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23" t="s">
        <v>77</v>
      </c>
      <c r="B1" s="24" t="s">
        <v>78</v>
      </c>
    </row>
    <row r="2">
      <c r="A2" s="23"/>
      <c r="B2" s="25" t="s">
        <v>79</v>
      </c>
    </row>
    <row r="3">
      <c r="A3" s="26"/>
      <c r="B3" s="27" t="s">
        <v>80</v>
      </c>
    </row>
    <row r="4">
      <c r="A4" s="26"/>
      <c r="B4" s="24" t="s">
        <v>81</v>
      </c>
    </row>
    <row r="5">
      <c r="A5" s="26"/>
      <c r="B5" s="24" t="s">
        <v>82</v>
      </c>
    </row>
    <row r="6">
      <c r="A6" s="26"/>
      <c r="B6" s="24"/>
    </row>
    <row r="7">
      <c r="A7" s="28" t="s">
        <v>83</v>
      </c>
      <c r="B7" s="24" t="s">
        <v>84</v>
      </c>
    </row>
    <row r="8">
      <c r="A8" s="26"/>
      <c r="B8" s="24" t="s">
        <v>85</v>
      </c>
    </row>
    <row r="9">
      <c r="A9" s="26"/>
      <c r="B9" s="24" t="s">
        <v>86</v>
      </c>
    </row>
    <row r="10">
      <c r="A10" s="26"/>
      <c r="B10" s="24" t="s">
        <v>87</v>
      </c>
    </row>
    <row r="11">
      <c r="A11" s="26"/>
      <c r="B11" s="24" t="s">
        <v>88</v>
      </c>
    </row>
    <row r="12">
      <c r="A12" s="26"/>
      <c r="B12" s="24"/>
    </row>
    <row r="13">
      <c r="A13" s="28" t="s">
        <v>89</v>
      </c>
      <c r="B13" s="25" t="s">
        <v>90</v>
      </c>
    </row>
    <row r="14">
      <c r="A14" s="28"/>
      <c r="B14" s="25" t="s">
        <v>91</v>
      </c>
    </row>
    <row r="15">
      <c r="A15" s="26"/>
      <c r="B15" s="27" t="s">
        <v>92</v>
      </c>
    </row>
    <row r="16">
      <c r="A16" s="26"/>
      <c r="B16" s="27" t="s">
        <v>93</v>
      </c>
    </row>
    <row r="17">
      <c r="A17" s="26"/>
      <c r="B17" s="27" t="s">
        <v>94</v>
      </c>
    </row>
    <row r="18">
      <c r="A18" s="26"/>
      <c r="B18" s="27" t="s">
        <v>95</v>
      </c>
    </row>
    <row r="19">
      <c r="A19" s="26"/>
      <c r="B19" s="27" t="s">
        <v>96</v>
      </c>
    </row>
    <row r="20">
      <c r="A20" s="26"/>
      <c r="B20" s="27" t="s">
        <v>97</v>
      </c>
    </row>
    <row r="21">
      <c r="A21" s="26"/>
      <c r="B21" s="27"/>
    </row>
    <row r="22">
      <c r="A22" s="28" t="s">
        <v>98</v>
      </c>
      <c r="B22" s="25" t="s">
        <v>99</v>
      </c>
    </row>
    <row r="23">
      <c r="A23" s="26"/>
      <c r="B23" s="24" t="s">
        <v>100</v>
      </c>
    </row>
    <row r="24">
      <c r="A24" s="26"/>
      <c r="B24" s="24" t="s">
        <v>101</v>
      </c>
    </row>
    <row r="25">
      <c r="A25" s="26"/>
      <c r="B25" s="24" t="s">
        <v>102</v>
      </c>
    </row>
    <row r="26">
      <c r="A26" s="26"/>
      <c r="B26" s="24"/>
    </row>
    <row r="27">
      <c r="A27" s="28" t="s">
        <v>103</v>
      </c>
      <c r="B27" s="25" t="s">
        <v>104</v>
      </c>
    </row>
    <row r="28">
      <c r="A28" s="28"/>
      <c r="B28" s="25" t="s">
        <v>105</v>
      </c>
    </row>
    <row r="29">
      <c r="A29" s="26"/>
      <c r="B29" s="27" t="s">
        <v>106</v>
      </c>
    </row>
    <row r="30">
      <c r="A30" s="26"/>
      <c r="B30" s="24" t="s">
        <v>107</v>
      </c>
    </row>
    <row r="31">
      <c r="A31" s="26"/>
      <c r="B31" s="24" t="s">
        <v>108</v>
      </c>
    </row>
    <row r="32">
      <c r="A32" s="26"/>
      <c r="B32" s="24" t="s">
        <v>109</v>
      </c>
    </row>
    <row r="33">
      <c r="A33" s="26"/>
      <c r="B33" s="24" t="s">
        <v>110</v>
      </c>
    </row>
    <row r="34">
      <c r="A34" s="26"/>
      <c r="B34" s="24" t="s">
        <v>111</v>
      </c>
    </row>
    <row r="35">
      <c r="A35" s="26"/>
      <c r="B35" s="24"/>
    </row>
    <row r="36">
      <c r="A36" s="28" t="s">
        <v>112</v>
      </c>
      <c r="B36" s="25" t="s">
        <v>113</v>
      </c>
    </row>
    <row r="37">
      <c r="A37" s="29"/>
      <c r="B37" s="24" t="s">
        <v>114</v>
      </c>
    </row>
    <row r="38">
      <c r="A38" s="29"/>
      <c r="B38" s="24" t="s">
        <v>115</v>
      </c>
    </row>
    <row r="39">
      <c r="A39" s="29"/>
      <c r="B39" s="29"/>
    </row>
    <row r="40">
      <c r="A40" s="28" t="s">
        <v>116</v>
      </c>
      <c r="B40" s="25" t="s">
        <v>117</v>
      </c>
    </row>
    <row r="41">
      <c r="A41" s="29"/>
      <c r="B41" s="24" t="s">
        <v>118</v>
      </c>
    </row>
    <row r="42">
      <c r="A42" s="29"/>
      <c r="B42" s="24"/>
    </row>
    <row r="43">
      <c r="A43" s="30" t="s">
        <v>119</v>
      </c>
      <c r="B43" s="31"/>
    </row>
    <row r="44">
      <c r="A44" s="30"/>
      <c r="B44" s="25" t="s">
        <v>120</v>
      </c>
    </row>
    <row r="45">
      <c r="A45" s="29"/>
      <c r="B45" s="29"/>
    </row>
    <row r="46">
      <c r="A46" s="30" t="s">
        <v>121</v>
      </c>
      <c r="B46" s="25"/>
    </row>
    <row r="47">
      <c r="A47" s="29"/>
      <c r="B47" s="24" t="s">
        <v>122</v>
      </c>
    </row>
    <row r="48">
      <c r="A48" s="29"/>
      <c r="B48" s="24" t="s">
        <v>123</v>
      </c>
    </row>
    <row r="49">
      <c r="A49" s="28" t="s">
        <v>124</v>
      </c>
      <c r="B49" s="30"/>
    </row>
    <row r="51">
      <c r="A51" s="32" t="s">
        <v>65</v>
      </c>
      <c r="B51" s="27" t="s">
        <v>125</v>
      </c>
    </row>
    <row r="52">
      <c r="A52" s="32" t="s">
        <v>126</v>
      </c>
      <c r="B52" s="27" t="s">
        <v>127</v>
      </c>
    </row>
    <row r="53">
      <c r="A53" s="32" t="s">
        <v>126</v>
      </c>
      <c r="B53" s="27" t="s">
        <v>128</v>
      </c>
    </row>
    <row r="54">
      <c r="A54" s="32" t="s">
        <v>129</v>
      </c>
      <c r="B54" s="27"/>
    </row>
    <row r="55">
      <c r="A55" s="32" t="s">
        <v>129</v>
      </c>
      <c r="B55" s="27" t="s">
        <v>130</v>
      </c>
    </row>
    <row r="56">
      <c r="A56" s="32" t="s">
        <v>129</v>
      </c>
      <c r="B56" s="27" t="s">
        <v>131</v>
      </c>
    </row>
    <row r="57">
      <c r="A57" s="32" t="s">
        <v>129</v>
      </c>
      <c r="B57" s="27" t="s">
        <v>132</v>
      </c>
    </row>
    <row r="58">
      <c r="A58" s="32" t="s">
        <v>129</v>
      </c>
      <c r="B58" s="27" t="s">
        <v>133</v>
      </c>
    </row>
    <row r="59">
      <c r="A59" s="32" t="s">
        <v>129</v>
      </c>
      <c r="B59" s="27" t="s">
        <v>134</v>
      </c>
    </row>
    <row r="60">
      <c r="A60" s="27" t="s">
        <v>129</v>
      </c>
      <c r="B60" s="27" t="s">
        <v>135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33" t="s">
        <v>136</v>
      </c>
      <c r="B1" s="33" t="s">
        <v>137</v>
      </c>
    </row>
    <row r="2">
      <c r="A2" s="34"/>
      <c r="B2" s="35"/>
    </row>
    <row r="3">
      <c r="A3" s="36" t="s">
        <v>138</v>
      </c>
      <c r="B3" s="36" t="s">
        <v>139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7" t="s">
        <v>140</v>
      </c>
      <c r="B1" s="37" t="s">
        <v>141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142</v>
      </c>
      <c r="B1" s="4" t="s">
        <v>143</v>
      </c>
    </row>
    <row r="2">
      <c r="A2" s="39">
        <v>1.0</v>
      </c>
      <c r="B2" s="2" t="s">
        <v>144</v>
      </c>
    </row>
    <row r="3">
      <c r="A3" s="39">
        <f t="shared" ref="A3:A16" si="1">A2+1</f>
        <v>2</v>
      </c>
      <c r="B3" s="2" t="s">
        <v>145</v>
      </c>
    </row>
    <row r="4">
      <c r="A4" s="39">
        <f t="shared" si="1"/>
        <v>3</v>
      </c>
      <c r="B4" s="2" t="s">
        <v>144</v>
      </c>
    </row>
    <row r="5">
      <c r="A5" s="39">
        <f t="shared" si="1"/>
        <v>4</v>
      </c>
      <c r="B5" s="27" t="s">
        <v>146</v>
      </c>
    </row>
    <row r="6">
      <c r="A6" s="39">
        <f t="shared" si="1"/>
        <v>5</v>
      </c>
      <c r="B6" s="2" t="s">
        <v>147</v>
      </c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3"/>
    </row>
    <row r="19">
      <c r="A19" s="40"/>
      <c r="B19" s="3"/>
    </row>
    <row r="20">
      <c r="A20" s="40"/>
      <c r="B20" s="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38" t="s">
        <v>142</v>
      </c>
      <c r="B1" s="4" t="s">
        <v>148</v>
      </c>
    </row>
    <row r="2">
      <c r="A2" s="39">
        <v>1.0</v>
      </c>
      <c r="B2" s="2"/>
    </row>
    <row r="3">
      <c r="A3" s="39">
        <f t="shared" ref="A3:A16" si="1">A2+1</f>
        <v>2</v>
      </c>
      <c r="B3" s="2"/>
    </row>
    <row r="4">
      <c r="A4" s="39">
        <f t="shared" si="1"/>
        <v>3</v>
      </c>
      <c r="B4" s="2"/>
    </row>
    <row r="5">
      <c r="A5" s="39">
        <f t="shared" si="1"/>
        <v>4</v>
      </c>
    </row>
    <row r="6">
      <c r="A6" s="39">
        <f t="shared" si="1"/>
        <v>5</v>
      </c>
      <c r="B6" s="2"/>
    </row>
    <row r="7">
      <c r="A7" s="39">
        <f t="shared" si="1"/>
        <v>6</v>
      </c>
      <c r="B7" s="3"/>
    </row>
    <row r="8">
      <c r="A8" s="39">
        <f t="shared" si="1"/>
        <v>7</v>
      </c>
      <c r="B8" s="3"/>
    </row>
    <row r="9">
      <c r="A9" s="39">
        <f t="shared" si="1"/>
        <v>8</v>
      </c>
      <c r="B9" s="3"/>
    </row>
    <row r="10">
      <c r="A10" s="39">
        <f t="shared" si="1"/>
        <v>9</v>
      </c>
      <c r="B10" s="3"/>
    </row>
    <row r="11">
      <c r="A11" s="39">
        <f t="shared" si="1"/>
        <v>10</v>
      </c>
      <c r="B11" s="3"/>
    </row>
    <row r="12">
      <c r="A12" s="39">
        <f t="shared" si="1"/>
        <v>11</v>
      </c>
      <c r="B12" s="3"/>
    </row>
    <row r="13">
      <c r="A13" s="39">
        <f t="shared" si="1"/>
        <v>12</v>
      </c>
      <c r="B13" s="3"/>
    </row>
    <row r="14">
      <c r="A14" s="39">
        <f t="shared" si="1"/>
        <v>13</v>
      </c>
      <c r="B14" s="3"/>
    </row>
    <row r="15">
      <c r="A15" s="39">
        <f t="shared" si="1"/>
        <v>14</v>
      </c>
      <c r="B15" s="3"/>
    </row>
    <row r="16">
      <c r="A16" s="39">
        <f t="shared" si="1"/>
        <v>15</v>
      </c>
      <c r="B16" s="3"/>
    </row>
    <row r="17">
      <c r="A17" s="39"/>
      <c r="B17" s="3"/>
    </row>
    <row r="18">
      <c r="A18" s="39"/>
      <c r="B18" s="41" t="s">
        <v>149</v>
      </c>
    </row>
    <row r="19">
      <c r="A19" s="40"/>
      <c r="B19" s="3"/>
    </row>
    <row r="20">
      <c r="A20" s="40"/>
      <c r="B2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42" t="s">
        <v>150</v>
      </c>
      <c r="B1" s="43" t="s">
        <v>151</v>
      </c>
      <c r="C1" s="44" t="s">
        <v>152</v>
      </c>
      <c r="D1" s="45" t="s">
        <v>153</v>
      </c>
      <c r="E1" s="45" t="s">
        <v>154</v>
      </c>
      <c r="F1" s="45" t="s">
        <v>155</v>
      </c>
      <c r="G1" s="45" t="s">
        <v>156</v>
      </c>
    </row>
    <row r="2">
      <c r="A2" s="46"/>
      <c r="B2" s="47"/>
      <c r="C2" s="31"/>
      <c r="D2" s="31"/>
      <c r="E2" s="31"/>
      <c r="F2" s="31"/>
      <c r="G2" s="31"/>
    </row>
    <row r="3">
      <c r="A3" s="48" t="s">
        <v>157</v>
      </c>
      <c r="B3" s="49"/>
      <c r="C3" s="50"/>
      <c r="D3" s="50"/>
      <c r="E3" s="50"/>
      <c r="F3" s="50"/>
      <c r="G3" s="50"/>
    </row>
    <row r="4">
      <c r="A4" s="46"/>
      <c r="B4" s="47"/>
      <c r="C4" s="31"/>
      <c r="D4" s="31"/>
      <c r="E4" s="31"/>
      <c r="F4" s="31"/>
      <c r="G4" s="31"/>
    </row>
    <row r="5">
      <c r="A5" s="51" t="s">
        <v>158</v>
      </c>
      <c r="B5" s="52"/>
      <c r="C5" s="29"/>
      <c r="D5" s="53">
        <f>sum(D8:D13)</f>
        <v>0</v>
      </c>
      <c r="E5" s="53">
        <f>D5</f>
        <v>0</v>
      </c>
      <c r="F5" s="29"/>
      <c r="G5" s="29"/>
    </row>
    <row r="6">
      <c r="A6" s="46"/>
      <c r="B6" s="47"/>
      <c r="C6" s="31"/>
      <c r="D6" s="31"/>
      <c r="E6" s="31"/>
      <c r="F6" s="31"/>
      <c r="G6" s="31"/>
    </row>
    <row r="7">
      <c r="A7" s="54" t="s">
        <v>159</v>
      </c>
      <c r="B7" s="55"/>
      <c r="C7" s="56"/>
      <c r="D7" s="56"/>
      <c r="E7" s="56"/>
      <c r="F7" s="56"/>
      <c r="G7" s="56"/>
    </row>
    <row r="8">
      <c r="A8" s="46"/>
      <c r="B8" s="47"/>
      <c r="C8" s="31"/>
      <c r="D8" s="31"/>
      <c r="E8" s="57" t="s">
        <v>160</v>
      </c>
      <c r="F8" s="31"/>
      <c r="G8" s="57" t="s">
        <v>161</v>
      </c>
    </row>
    <row r="9">
      <c r="A9" s="58">
        <v>1.0</v>
      </c>
      <c r="B9" s="51"/>
      <c r="C9" s="29"/>
      <c r="D9" s="53">
        <f>sum(D16:D21)</f>
        <v>0</v>
      </c>
      <c r="E9" s="53">
        <f>$D$5</f>
        <v>0</v>
      </c>
      <c r="F9" s="53">
        <f>sum(F16:F21)</f>
        <v>0</v>
      </c>
      <c r="G9" s="53">
        <f>$D$5</f>
        <v>0</v>
      </c>
    </row>
    <row r="10">
      <c r="A10" s="46">
        <f t="shared" ref="A10:A11" si="1">A9+1</f>
        <v>2</v>
      </c>
      <c r="B10" s="47"/>
      <c r="C10" s="31"/>
      <c r="D10" s="59">
        <f>sum(D22:D27)</f>
        <v>0</v>
      </c>
      <c r="E10" s="59">
        <f t="shared" ref="E10:E12" si="2">E9-D9</f>
        <v>0</v>
      </c>
      <c r="F10" s="59">
        <f>sum(F22:F27)</f>
        <v>0</v>
      </c>
      <c r="G10" s="59">
        <f t="shared" ref="G10:G12" si="3">G9-F9</f>
        <v>0</v>
      </c>
    </row>
    <row r="11">
      <c r="A11" s="58">
        <f t="shared" si="1"/>
        <v>3</v>
      </c>
      <c r="B11" s="51"/>
      <c r="C11" s="29"/>
      <c r="D11" s="53">
        <f>sum(D28:D33)</f>
        <v>0</v>
      </c>
      <c r="E11" s="53">
        <f t="shared" si="2"/>
        <v>0</v>
      </c>
      <c r="F11" s="53">
        <f>sum(F28:F33)</f>
        <v>0</v>
      </c>
      <c r="G11" s="53">
        <f t="shared" si="3"/>
        <v>0</v>
      </c>
    </row>
    <row r="12">
      <c r="A12" s="60" t="s">
        <v>6</v>
      </c>
      <c r="B12" s="61"/>
      <c r="C12" s="31"/>
      <c r="D12" s="31"/>
      <c r="E12" s="59">
        <f t="shared" si="2"/>
        <v>0</v>
      </c>
      <c r="F12" s="31"/>
      <c r="G12" s="59">
        <f t="shared" si="3"/>
        <v>0</v>
      </c>
    </row>
    <row r="13">
      <c r="A13" s="58"/>
      <c r="B13" s="51"/>
      <c r="C13" s="29"/>
      <c r="D13" s="29"/>
      <c r="E13" s="29"/>
      <c r="F13" s="29"/>
      <c r="G13" s="29"/>
    </row>
    <row r="14">
      <c r="A14" s="62" t="s">
        <v>162</v>
      </c>
      <c r="B14" s="63"/>
      <c r="C14" s="64"/>
      <c r="D14" s="64"/>
      <c r="E14" s="64"/>
      <c r="F14" s="64"/>
      <c r="G14" s="64"/>
    </row>
    <row r="15">
      <c r="A15" s="58"/>
      <c r="B15" s="51"/>
      <c r="C15" s="29"/>
      <c r="D15" s="29"/>
      <c r="E15" s="29"/>
      <c r="F15" s="29"/>
      <c r="G15" s="29"/>
    </row>
    <row r="16">
      <c r="A16" s="65">
        <f t="shared" ref="A16:B16" si="4">A9</f>
        <v>1</v>
      </c>
      <c r="B16" s="66" t="str">
        <f t="shared" si="4"/>
        <v/>
      </c>
      <c r="C16" s="31"/>
      <c r="D16" s="31"/>
      <c r="E16" s="31"/>
      <c r="F16" s="31"/>
      <c r="G16" s="31"/>
    </row>
    <row r="17">
      <c r="A17" s="58"/>
      <c r="B17" s="67"/>
      <c r="C17" s="29"/>
      <c r="D17" s="29"/>
      <c r="E17" s="29"/>
      <c r="F17" s="29"/>
      <c r="G17" s="29"/>
    </row>
    <row r="18">
      <c r="A18" s="46"/>
      <c r="B18" s="47"/>
      <c r="C18" s="61"/>
      <c r="D18" s="68"/>
      <c r="E18" s="47"/>
      <c r="F18" s="68"/>
      <c r="G18" s="47"/>
    </row>
    <row r="19">
      <c r="A19" s="58"/>
      <c r="B19" s="67"/>
      <c r="C19" s="29"/>
      <c r="D19" s="53"/>
      <c r="E19" s="29"/>
      <c r="F19" s="53"/>
      <c r="G19" s="29"/>
    </row>
    <row r="20">
      <c r="A20" s="69"/>
      <c r="B20" s="61"/>
      <c r="C20" s="61"/>
      <c r="D20" s="59"/>
      <c r="E20" s="61"/>
      <c r="F20" s="59"/>
      <c r="G20" s="61"/>
    </row>
    <row r="21">
      <c r="A21" s="58"/>
      <c r="B21" s="67"/>
      <c r="C21" s="29"/>
      <c r="D21" s="53"/>
      <c r="E21" s="29"/>
      <c r="F21" s="53"/>
      <c r="G21" s="29"/>
    </row>
    <row r="22">
      <c r="A22" s="65">
        <f t="shared" ref="A22:B22" si="5">A10</f>
        <v>2</v>
      </c>
      <c r="B22" s="66" t="str">
        <f t="shared" si="5"/>
        <v/>
      </c>
      <c r="C22" s="31"/>
      <c r="D22" s="31"/>
      <c r="E22" s="31"/>
      <c r="F22" s="31"/>
      <c r="G22" s="31"/>
    </row>
    <row r="23">
      <c r="A23" s="58"/>
      <c r="B23" s="67"/>
      <c r="C23" s="29"/>
      <c r="D23" s="29"/>
      <c r="E23" s="29"/>
      <c r="F23" s="29"/>
      <c r="G23" s="29"/>
    </row>
    <row r="24">
      <c r="A24" s="69"/>
      <c r="B24" s="61"/>
      <c r="C24" s="61"/>
      <c r="D24" s="59"/>
      <c r="E24" s="61"/>
      <c r="F24" s="59"/>
      <c r="G24" s="61"/>
    </row>
    <row r="25">
      <c r="A25" s="58"/>
      <c r="B25" s="67"/>
      <c r="C25" s="29"/>
      <c r="D25" s="53"/>
      <c r="E25" s="29"/>
      <c r="F25" s="53"/>
      <c r="G25" s="29"/>
    </row>
    <row r="26">
      <c r="A26" s="69"/>
      <c r="B26" s="61"/>
      <c r="C26" s="61"/>
      <c r="D26" s="59"/>
      <c r="E26" s="61"/>
      <c r="F26" s="59"/>
      <c r="G26" s="61"/>
    </row>
    <row r="27">
      <c r="A27" s="58"/>
      <c r="B27" s="67"/>
      <c r="C27" s="29"/>
      <c r="D27" s="53"/>
      <c r="E27" s="29"/>
      <c r="F27" s="53"/>
      <c r="G27" s="29"/>
    </row>
    <row r="28">
      <c r="A28" s="65">
        <f t="shared" ref="A28:B28" si="6">A11</f>
        <v>3</v>
      </c>
      <c r="B28" s="66" t="str">
        <f t="shared" si="6"/>
        <v/>
      </c>
      <c r="C28" s="31"/>
      <c r="D28" s="31"/>
      <c r="E28" s="31"/>
      <c r="F28" s="31"/>
      <c r="G28" s="31"/>
    </row>
    <row r="29">
      <c r="A29" s="58"/>
      <c r="B29" s="67"/>
      <c r="C29" s="29"/>
      <c r="D29" s="29"/>
      <c r="E29" s="29"/>
      <c r="F29" s="29"/>
      <c r="G29" s="29"/>
    </row>
    <row r="30">
      <c r="A30" s="69"/>
      <c r="B30" s="61"/>
      <c r="C30" s="61"/>
      <c r="D30" s="59"/>
      <c r="E30" s="61"/>
      <c r="F30" s="61"/>
      <c r="G30" s="61"/>
    </row>
    <row r="31">
      <c r="A31" s="58"/>
      <c r="B31" s="67"/>
      <c r="C31" s="29"/>
      <c r="D31" s="53"/>
      <c r="E31" s="29"/>
      <c r="F31" s="29"/>
      <c r="G31" s="29"/>
    </row>
    <row r="32">
      <c r="A32" s="69"/>
      <c r="B32" s="61"/>
      <c r="C32" s="31"/>
      <c r="D32" s="59"/>
      <c r="E32" s="61"/>
      <c r="F32" s="61"/>
      <c r="G32" s="61"/>
    </row>
    <row r="33">
      <c r="A33" s="58"/>
      <c r="B33" s="67"/>
      <c r="C33" s="70" t="s">
        <v>163</v>
      </c>
      <c r="D33" s="53"/>
      <c r="E33" s="29"/>
      <c r="F33" s="29"/>
      <c r="G33" s="29"/>
    </row>
    <row r="34">
      <c r="A34" s="69"/>
      <c r="B34" s="61"/>
      <c r="C34" s="31"/>
      <c r="D34" s="31"/>
      <c r="E34" s="31"/>
      <c r="F34" s="31"/>
      <c r="G34" s="3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