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table+xml" PartName="/xl/tables/table1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Data" sheetId="1" r:id="rId3"/>
    <sheet state="visible" name="Project Team" sheetId="2" r:id="rId4"/>
    <sheet state="visible" name="Role Assignments" sheetId="3" r:id="rId5"/>
    <sheet state="visible" name="Team Contract" sheetId="4" r:id="rId6"/>
    <sheet state="visible" name="Product Goal" sheetId="5" r:id="rId7"/>
    <sheet state="visible" name="Product Glossary" sheetId="6" r:id="rId8"/>
    <sheet state="visible" name="Sprint Goals" sheetId="7" r:id="rId9"/>
    <sheet state="visible" name="Velocity Tracking" sheetId="8" r:id="rId10"/>
    <sheet state="visible" name="Mid-Project Release plan" sheetId="9" r:id="rId11"/>
    <sheet state="visible" name="Final Project Release plan" sheetId="10" r:id="rId12"/>
    <sheet state="visible" name="Definition of Done" sheetId="11" r:id="rId13"/>
    <sheet state="visible" name="Documentation" sheetId="12" r:id="rId14"/>
    <sheet state="visible" name="Bill of Materials" sheetId="13" r:id="rId15"/>
    <sheet state="visible" name="Planning Poker" sheetId="14" r:id="rId16"/>
  </sheets>
  <definedNames/>
  <calcPr/>
</workbook>
</file>

<file path=xl/sharedStrings.xml><?xml version="1.0" encoding="utf-8"?>
<sst xmlns="http://schemas.openxmlformats.org/spreadsheetml/2006/main" count="297" uniqueCount="201">
  <si>
    <t>Project Name</t>
  </si>
  <si>
    <t>AI Driven Testing</t>
  </si>
  <si>
    <t>Online team meeting</t>
  </si>
  <si>
    <t>https://fau.zoom.us/j/69553438847?pwd=VHGm0oOZ2KvPbbhrGsmX83d4rAuuaT.1</t>
  </si>
  <si>
    <t>Production system (if any)</t>
  </si>
  <si>
    <t>...</t>
  </si>
  <si>
    <t>Test system (if any)</t>
  </si>
  <si>
    <t>GitHub repository</t>
  </si>
  <si>
    <t>https://github.com/amosproj/amos2025ss04-ai-driven-testing</t>
  </si>
  <si>
    <t>GitHub feature board</t>
  </si>
  <si>
    <t>https://github.com/orgs/amosproj/projects/82/views/2</t>
  </si>
  <si>
    <t>GitHub imp-squared backlog</t>
  </si>
  <si>
    <t>https://github.com/orgs/amosproj/projects/86/views/1</t>
  </si>
  <si>
    <t>Team T-shirt (white)</t>
  </si>
  <si>
    <t>https://www.shirtinator.ch/s/gyMoSd27QOSllB0wUYQ7XA</t>
  </si>
  <si>
    <t>Team T-shirt (black)</t>
  </si>
  <si>
    <r>
      <rPr>
        <color rgb="FF1155CC"/>
        <u/>
      </rPr>
      <t>https://www.shirtinator.ch/s/-GuNOvW5Q2qjHFDZrYILpA</t>
    </r>
  </si>
  <si>
    <t xml:space="preserve">black link again since it didnt work for some </t>
  </si>
  <si>
    <t>https://www.shirtinator.ch/t-shirts/gestalten/t-shirt-bedrucken#/load/share/f86b8d3a-f5b9-436a-a31c-50d9ad820ba4</t>
  </si>
  <si>
    <t>Additional materials</t>
  </si>
  <si>
    <t>Team maling list</t>
  </si>
  <si>
    <t>oss-amos-proj4@lists.fau.de</t>
  </si>
  <si>
    <t>Last Name</t>
  </si>
  <si>
    <t>First Name</t>
  </si>
  <si>
    <t>GitHub User Name</t>
  </si>
  <si>
    <t>Email Address</t>
  </si>
  <si>
    <t>Brüggemann</t>
  </si>
  <si>
    <t>Jonas</t>
  </si>
  <si>
    <t>JonasBrue</t>
  </si>
  <si>
    <t>jonas.brueggemann@campus.tu-berlin.de</t>
  </si>
  <si>
    <t>Clicqué</t>
  </si>
  <si>
    <t>Lennard</t>
  </si>
  <si>
    <t>OlafVanHuusen</t>
  </si>
  <si>
    <t>lennard.clicque@fau.de</t>
  </si>
  <si>
    <t>Hasse</t>
  </si>
  <si>
    <t>Lisabeth</t>
  </si>
  <si>
    <t>PeppermintCoding123</t>
  </si>
  <si>
    <t>lisabeth.hasse@fau.de</t>
  </si>
  <si>
    <t>Heidkamp</t>
  </si>
  <si>
    <t>Tessa</t>
  </si>
  <si>
    <t>theidkamp</t>
  </si>
  <si>
    <t>tessa.v.heidkamp@campus.tu-berlin.de</t>
  </si>
  <si>
    <t>Krug</t>
  </si>
  <si>
    <t>Maximilian</t>
  </si>
  <si>
    <t>HaruspexSan</t>
  </si>
  <si>
    <t>maximilian.krug@fau.de</t>
  </si>
  <si>
    <t>Lang</t>
  </si>
  <si>
    <t>Felix</t>
  </si>
  <si>
    <t>xilef45</t>
  </si>
  <si>
    <t>felix.l.lang@fau.de</t>
  </si>
  <si>
    <t>Lorenz</t>
  </si>
  <si>
    <t>Alexander</t>
  </si>
  <si>
    <t>Hydraneut</t>
  </si>
  <si>
    <t>alexander.lorenz@fau.de</t>
  </si>
  <si>
    <t>Parameswaran</t>
  </si>
  <si>
    <t>Biranavan</t>
  </si>
  <si>
    <t>Biranavan-Parameswaran</t>
  </si>
  <si>
    <r>
      <rPr>
        <color rgb="FF1155CC"/>
        <u/>
      </rPr>
      <t>parameswaran@campus.tu-berlin.</t>
    </r>
    <r>
      <rPr/>
      <t>de</t>
    </r>
  </si>
  <si>
    <t>Takale</t>
  </si>
  <si>
    <t>Aditi Vishwas</t>
  </si>
  <si>
    <t>adititakale01</t>
  </si>
  <si>
    <t>adititakale01@gmail.com</t>
  </si>
  <si>
    <t>Alsultan</t>
  </si>
  <si>
    <t>Moaiad</t>
  </si>
  <si>
    <t>Moaiadsu</t>
  </si>
  <si>
    <t>m.alhmadhalsultan@campus.tu-berlin.de</t>
  </si>
  <si>
    <t>Product Owner</t>
  </si>
  <si>
    <t>#</t>
  </si>
  <si>
    <t>Meeting Day</t>
  </si>
  <si>
    <t>Review</t>
  </si>
  <si>
    <t>Planning</t>
  </si>
  <si>
    <t>Software Developer</t>
  </si>
  <si>
    <t>Release Manager</t>
  </si>
  <si>
    <t>Scrum Master</t>
  </si>
  <si>
    <t>Comment</t>
  </si>
  <si>
    <t>both</t>
  </si>
  <si>
    <t>all other</t>
  </si>
  <si>
    <t>none</t>
  </si>
  <si>
    <t>Max</t>
  </si>
  <si>
    <t>Alex</t>
  </si>
  <si>
    <t>Build process review</t>
  </si>
  <si>
    <t>Mid-term due</t>
  </si>
  <si>
    <t>Demo day!</t>
  </si>
  <si>
    <t>Product owners, software developers, and Scurm Master are set and ideally don't change over time; the critical part is the Release Manager role you need to define here</t>
  </si>
  <si>
    <t>Goals</t>
  </si>
  <si>
    <t xml:space="preserve">Interpersonal relationship objectives: “To foster an atmosphere of mutual respect and learning, creating a team-spirit” </t>
  </si>
  <si>
    <t>Main goal is to create a satisfiying project that makes Us, the IP(Industry Partner) and open-source community happy</t>
  </si>
  <si>
    <t>Meeting norms</t>
  </si>
  <si>
    <t>Documentation in english and meeting language in German</t>
  </si>
  <si>
    <t>Start on time</t>
  </si>
  <si>
    <t>Be Polite</t>
  </si>
  <si>
    <t>Purpose: Clearly define the goal of the meeting.
Preparation: Ensure all participants are well-informed and ready to contribute.
Participation: Encourage active engagement from all attendees.
Process: Organize the meeting structure and agenda effectively.
Progress: Monitor the meeting's progress and ensure it stays on track.</t>
  </si>
  <si>
    <t>Working norms</t>
  </si>
  <si>
    <t>Leave the code better than you found it (The Boy Scout Rule)</t>
  </si>
  <si>
    <t>Keep it Simple, Stupid (KISS)</t>
  </si>
  <si>
    <t>Coordination norms</t>
  </si>
  <si>
    <t>Felix will do the retros + keeping track of meetings</t>
  </si>
  <si>
    <t>Alex and Max will take care of the assignments (Backlog Items)</t>
  </si>
  <si>
    <t>Communication norms</t>
  </si>
  <si>
    <t>We check Discord at least every day</t>
  </si>
  <si>
    <t>Consideration norms</t>
  </si>
  <si>
    <t>Communicate Conflict in Team-Meeting. Help from Felix or Jovana to solve conflicts.</t>
  </si>
  <si>
    <t>Respect, active listening, tolerance</t>
  </si>
  <si>
    <t>Cont. improvement norms</t>
  </si>
  <si>
    <t>Experimentation spirit and feedback culture</t>
  </si>
  <si>
    <t xml:space="preserve">Burn-Down charts as process tracking </t>
  </si>
  <si>
    <t>Rewards</t>
  </si>
  <si>
    <t>Appreciation and praise</t>
  </si>
  <si>
    <t>Sanctions</t>
  </si>
  <si>
    <t xml:space="preserve">Wear the ducky tie </t>
  </si>
  <si>
    <t>Post a cute/funny pic of a pet (or similar)</t>
  </si>
  <si>
    <t>Signatures</t>
  </si>
  <si>
    <t>Felix Lang</t>
  </si>
  <si>
    <t>Product owner</t>
  </si>
  <si>
    <t xml:space="preserve">Maximilian Krug </t>
  </si>
  <si>
    <t>Alexander Lorenz</t>
  </si>
  <si>
    <t>Software developer</t>
  </si>
  <si>
    <t>Mohammad Moaiad Alhamdh Alsultan (Moaiad Alsultan)</t>
  </si>
  <si>
    <t>Jonas Brüggemann</t>
  </si>
  <si>
    <t>Lennard Clicqué</t>
  </si>
  <si>
    <t>Biranavan Parameswaran (Biri)</t>
  </si>
  <si>
    <t>Lisabeth Hasse</t>
  </si>
  <si>
    <t>Tessa Heidkamp</t>
  </si>
  <si>
    <t>Aditi Vishwas Takale</t>
  </si>
  <si>
    <t>Product Vision</t>
  </si>
  <si>
    <t>Project Mission</t>
  </si>
  <si>
    <t>Product Vision
We are transforming the landscape of software testing through intelligent, AI-powered automation.
Our vision is a future where testing is no longer a bottleneck but a seamless, continuous, and reliable part of the development process. By empowering developers and testers with AI tools that autonomously generate and maintain test cases, we free them from generating the same test cases over and over to instead focus on creative problem-solving and strategic innovation. Our solution supports a future of scalable, secure, and locally controlled quality assurance, driving the next evolution in software development. We invision the role of the programmer to become a curator and innovator of AI generated Code.</t>
  </si>
  <si>
    <t xml:space="preserve">Product Mission
Deliver a minimum viable product (MVP) of an AI-powered test generation assistant that interacts effectively with real-world software projects. This includes laying the empirical and research groundwork for the idea. From this research we will conclude a MVP, that can analyze simple Python and C++ programs and produce corresponding test cases. Operated through a user-friendly chat interface. The MVP will showcase initial integration with widely used open-source testing frameworks such as Robot Framework, proving the viability of AI-assisted test automation in practical, everyday development environments.
</t>
  </si>
  <si>
    <t>Term</t>
  </si>
  <si>
    <t>Definition</t>
  </si>
  <si>
    <t>Sprint #</t>
  </si>
  <si>
    <t>Sprint goal</t>
  </si>
  <si>
    <t>None</t>
  </si>
  <si>
    <t>Laying foundational architecture groundwork</t>
  </si>
  <si>
    <t>Enhance user value by metricization</t>
  </si>
  <si>
    <t>Story Points Realized</t>
  </si>
  <si>
    <t>PLEASE CREATE THE VELOCITY CHART ON A NEW TAB USING THE DATA FROM THIS TAB</t>
  </si>
  <si>
    <t>Sprint</t>
  </si>
  <si>
    <t>Goal</t>
  </si>
  <si>
    <t>Feature Name</t>
  </si>
  <si>
    <t>Est. size</t>
  </si>
  <si>
    <t>Est. remaining</t>
  </si>
  <si>
    <t>Real size</t>
  </si>
  <si>
    <t>Real remaining</t>
  </si>
  <si>
    <t>Release</t>
  </si>
  <si>
    <t>Total</t>
  </si>
  <si>
    <t>Sprints</t>
  </si>
  <si>
    <t>Estimated burn-down</t>
  </si>
  <si>
    <t>Real burn-down</t>
  </si>
  <si>
    <t>Features</t>
  </si>
  <si>
    <t>PLEASE CREATE THE BURNDOWN CHART ON A NEW TAB USING THE DATA FROM THIS TAB</t>
  </si>
  <si>
    <t>Feature Definition of Done</t>
  </si>
  <si>
    <t>Sprint Release Definition of Done</t>
  </si>
  <si>
    <t>Project Release Definition of Done</t>
  </si>
  <si>
    <t xml:space="preserve"># Definition of Done
- [ ] document the results of your research 
- [ ] note if the LLM works or not
- [ ] add documentation to the LLM section of the wiki
- [ ]  link any sources you found, preferably scientific </t>
  </si>
  <si>
    <t xml:space="preserve">Project builds, deploys, and tests successfully
Project is improved compared to last release
Sprint release notes have been written
Wiki has been updated with new knowledge 
</t>
  </si>
  <si>
    <t xml:space="preserve">Release passes accaptence test Functional and non functional requirements are met Requirements and Use cases are covered 
User documentation has been updated
Design documentation has been updated </t>
  </si>
  <si>
    <t># Definition of Done (DoD) Checklist
- [ ] Code is tested 
- [ ] Code is reviewed by a peer 
- [ ] Code is merged into dev (without braking)
- [ ] Code is Documented in the Wiki</t>
  </si>
  <si>
    <t>Type</t>
  </si>
  <si>
    <t>Link / reference</t>
  </si>
  <si>
    <t>Context</t>
  </si>
  <si>
    <t>Name</t>
  </si>
  <si>
    <t>Version</t>
  </si>
  <si>
    <t>License</t>
  </si>
  <si>
    <t>Python Version for running the main script</t>
  </si>
  <si>
    <t>Python V</t>
  </si>
  <si>
    <t>Python Software Foundation License Version 2</t>
  </si>
  <si>
    <t>Running Ollama via Docker</t>
  </si>
  <si>
    <t>Docker</t>
  </si>
  <si>
    <t>7.0.0</t>
  </si>
  <si>
    <t>Apache License, Version 2.0.</t>
  </si>
  <si>
    <t>Ollama enables running LLMs easily</t>
  </si>
  <si>
    <t>Ollama</t>
  </si>
  <si>
    <t>MIT License</t>
  </si>
  <si>
    <t>Running Qwen2.5-Coder via Ollama</t>
  </si>
  <si>
    <t>Qwen2.5-coder</t>
  </si>
  <si>
    <t>Qwen Research for Qwen2.5-coder:3b, Apache License, Version 2.0 for all other sizes</t>
  </si>
  <si>
    <t>Running Mistral via Ollama</t>
  </si>
  <si>
    <t>Mistral</t>
  </si>
  <si>
    <t>Running Deepseek-Coder via Ollama</t>
  </si>
  <si>
    <t>Deepseek-Coder</t>
  </si>
  <si>
    <t>Deepseek License Agreement</t>
  </si>
  <si>
    <t>only used for testing</t>
  </si>
  <si>
    <t>Running Phi4-Mini via Ollama</t>
  </si>
  <si>
    <t>Phi4-Mini</t>
  </si>
  <si>
    <t>devDependency</t>
  </si>
  <si>
    <t>pytest</t>
  </si>
  <si>
    <t>7.4.0</t>
  </si>
  <si>
    <t>used for unit‐tests</t>
  </si>
  <si>
    <t>Value</t>
  </si>
  <si>
    <t>No size</t>
  </si>
  <si>
    <t>Trivial size</t>
  </si>
  <si>
    <t>Small size</t>
  </si>
  <si>
    <t>Medium size</t>
  </si>
  <si>
    <t>Large size</t>
  </si>
  <si>
    <t>Very large size</t>
  </si>
  <si>
    <t>Too large (size)</t>
  </si>
  <si>
    <t>How to play planning poker</t>
  </si>
  <si>
    <t>1. Everyone type their number into their value field, don't hit return yet</t>
  </si>
  <si>
    <t>2. Someone, perhaps a product owner, count down 3.. 2.. 1..</t>
  </si>
  <si>
    <t>3. Then, everyone hit return to submit their value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</si>
</sst>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yyyy&quot;-&quot;mm&quot;-&quot;dd"/>
  </numFmts>
  <fonts count="10">
    <font>
      <sz val="10.0"/>
      <color rgb="FF000000"/>
      <name val="Arial"/>
    </font>
    <font>
      <b/>
    </font>
    <font/>
    <font>
      <u/>
      <color rgb="FF0000FF"/>
    </font>
    <font>
      <u/>
      <color rgb="FF0000FF"/>
    </font>
    <font>
      <color rgb="FF000000"/>
      <name val="Arial"/>
    </font>
    <font>
      <name val="Arial"/>
    </font>
    <font>
      <b/>
      <name val="Arial"/>
    </font>
    <font>
      <color rgb="FFFFFFFF"/>
      <name val="Arial"/>
    </font>
    <font>
      <b/>
      <sz val="24.0"/>
      <name val="Arial"/>
    </font>
  </fonts>
  <fills count="9">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BDBDBD"/>
        <bgColor rgb="FFBDBDBD"/>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EAD3"/>
        <bgColor rgb="FFD9EAD3"/>
      </patternFill>
    </fill>
  </fills>
  <borders count="1">
    <border/>
  </borders>
  <cellStyleXfs count="1">
    <xf borderId="0" fillId="0" fontId="0" numFmtId="0" applyAlignment="1" applyFont="1"/>
  </cellStyleXfs>
  <cellXfs count="114">
    <xf borderId="0" fillId="0" fontId="0" numFmtId="0" xfId="0" applyAlignment="1" applyFont="1">
      <alignment readingOrder="0" shrinkToFit="0" vertical="bottom" wrapText="1"/>
    </xf>
    <xf borderId="0" fillId="0" fontId="1"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1" numFmtId="0" xfId="0" applyAlignment="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1" numFmtId="0" xfId="0" applyAlignment="1" applyFont="1">
      <alignment readingOrder="0" shrinkToFit="0" wrapText="0"/>
    </xf>
    <xf borderId="0" fillId="2" fontId="5" numFmtId="0" xfId="0" applyAlignment="1" applyFill="1" applyFont="1">
      <alignment shrinkToFit="0" vertical="bottom" wrapText="1"/>
    </xf>
    <xf borderId="0" fillId="3" fontId="6" numFmtId="0" xfId="0" applyAlignment="1" applyFill="1" applyFont="1">
      <alignment shrinkToFit="0" vertical="bottom" wrapText="0"/>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2" fontId="5"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1"/>
    </xf>
    <xf borderId="0" fillId="2" fontId="6" numFmtId="0" xfId="0" applyAlignment="1" applyFont="1">
      <alignment shrinkToFit="0" vertical="bottom" wrapText="0"/>
    </xf>
    <xf borderId="0" fillId="3" fontId="6" numFmtId="0" xfId="0" applyAlignment="1" applyFont="1">
      <alignment shrinkToFit="0" vertical="bottom" wrapText="0"/>
    </xf>
    <xf borderId="0" fillId="0" fontId="2" numFmtId="0" xfId="0" applyAlignment="1" applyFont="1">
      <alignment shrinkToFit="0" wrapText="0"/>
    </xf>
    <xf borderId="0" fillId="0" fontId="1" numFmtId="0" xfId="0" applyAlignment="1" applyFont="1">
      <alignment shrinkToFit="0" wrapText="0"/>
    </xf>
    <xf borderId="0" fillId="0" fontId="2" numFmtId="0" xfId="0" applyAlignment="1" applyFont="1">
      <alignment readingOrder="0" shrinkToFit="0" wrapText="0"/>
    </xf>
    <xf borderId="0" fillId="4" fontId="1" numFmtId="0" xfId="0" applyAlignment="1" applyFill="1" applyFont="1">
      <alignment horizontal="center" readingOrder="0" shrinkToFit="0" wrapText="0"/>
    </xf>
    <xf borderId="0" fillId="4" fontId="1" numFmtId="0" xfId="0" applyAlignment="1" applyFont="1">
      <alignment horizontal="center"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2" numFmtId="0" xfId="0" applyAlignment="1" applyFont="1">
      <alignment horizontal="center" shrinkToFit="0" wrapText="0"/>
    </xf>
    <xf borderId="0" fillId="0" fontId="2" numFmtId="164" xfId="0" applyAlignment="1" applyFont="1" applyNumberFormat="1">
      <alignment readingOrder="0" shrinkToFit="0" wrapText="0"/>
    </xf>
    <xf borderId="0" fillId="0" fontId="2" numFmtId="165" xfId="0" applyAlignment="1" applyFont="1" applyNumberFormat="1">
      <alignment horizontal="left" readingOrder="0" shrinkToFit="0" wrapText="0"/>
    </xf>
    <xf borderId="0" fillId="0" fontId="2" numFmtId="164" xfId="0" applyAlignment="1" applyFont="1" applyNumberFormat="1">
      <alignment shrinkToFit="0" wrapText="0"/>
    </xf>
    <xf borderId="0" fillId="0" fontId="2" numFmtId="0" xfId="0" applyAlignment="1" applyFont="1">
      <alignment horizontal="left" readingOrder="0" shrinkToFit="0" wrapText="0"/>
    </xf>
    <xf borderId="0" fillId="0" fontId="2" numFmtId="165" xfId="0" applyAlignment="1" applyFont="1" applyNumberFormat="1">
      <alignment horizontal="left" shrinkToFit="0" wrapText="0"/>
    </xf>
    <xf borderId="0" fillId="0" fontId="2" numFmtId="165" xfId="0" applyAlignment="1" applyFont="1" applyNumberFormat="1">
      <alignment horizontal="left" shrinkToFit="0" wrapText="0"/>
    </xf>
    <xf borderId="0" fillId="0" fontId="2" numFmtId="0" xfId="0" applyAlignment="1" applyFont="1">
      <alignment horizontal="left" shrinkToFit="0" wrapText="0"/>
    </xf>
    <xf borderId="0" fillId="0" fontId="2" numFmtId="165" xfId="0" applyAlignment="1" applyFont="1" applyNumberFormat="1">
      <alignment shrinkToFit="0" wrapText="0"/>
    </xf>
    <xf borderId="0" fillId="3" fontId="7" numFmtId="0" xfId="0" applyAlignment="1" applyFont="1">
      <alignment shrinkToFit="0" vertical="bottom" wrapText="1"/>
    </xf>
    <xf borderId="0" fillId="3" fontId="6" numFmtId="0" xfId="0" applyAlignment="1" applyFont="1">
      <alignment readingOrder="0" shrinkToFit="0" vertical="bottom" wrapText="1"/>
    </xf>
    <xf borderId="0" fillId="2" fontId="6" numFmtId="0" xfId="0" applyAlignment="1" applyFont="1">
      <alignment shrinkToFit="0" vertical="bottom" wrapText="1"/>
    </xf>
    <xf borderId="0" fillId="2" fontId="6" numFmtId="0" xfId="0" applyAlignment="1" applyFont="1">
      <alignment readingOrder="0" shrinkToFit="0" vertical="bottom" wrapText="1"/>
    </xf>
    <xf borderId="0" fillId="3" fontId="7" numFmtId="0" xfId="0" applyAlignment="1" applyFont="1">
      <alignment readingOrder="0" shrinkToFit="0" vertical="bottom" wrapText="1"/>
    </xf>
    <xf borderId="0" fillId="2" fontId="6" numFmtId="0" xfId="0" applyAlignment="1" applyFont="1">
      <alignment shrinkToFit="0" vertical="bottom" wrapText="1"/>
    </xf>
    <xf borderId="0" fillId="0" fontId="2" numFmtId="0" xfId="0" applyAlignment="1" applyFont="1">
      <alignment readingOrder="0" shrinkToFit="0" wrapText="0"/>
    </xf>
    <xf borderId="0" fillId="3" fontId="7" numFmtId="0" xfId="0" applyAlignment="1" applyFont="1">
      <alignment shrinkToFit="0" vertical="bottom" wrapText="1"/>
    </xf>
    <xf borderId="0" fillId="0" fontId="2" numFmtId="0" xfId="0" applyAlignment="1" applyFont="1">
      <alignment shrinkToFit="0" wrapText="1"/>
    </xf>
    <xf borderId="0" fillId="4" fontId="1" numFmtId="0" xfId="0" applyAlignment="1" applyFont="1">
      <alignment readingOrder="0" shrinkToFit="0" wrapText="1"/>
    </xf>
    <xf borderId="0" fillId="3" fontId="2" numFmtId="0" xfId="0" applyAlignment="1" applyFont="1">
      <alignment shrinkToFit="0" wrapText="1"/>
    </xf>
    <xf borderId="0" fillId="3" fontId="2" numFmtId="0" xfId="0" applyAlignment="1" applyFont="1">
      <alignment readingOrder="0" shrinkToFit="0" wrapText="1"/>
    </xf>
    <xf borderId="0" fillId="2" fontId="6" numFmtId="0" xfId="0" applyAlignment="1" applyFont="1">
      <alignment readingOrder="0" shrinkToFit="0" vertical="top" wrapText="1"/>
    </xf>
    <xf borderId="0" fillId="0" fontId="1" numFmtId="0" xfId="0" applyAlignment="1" applyFont="1">
      <alignment shrinkToFit="0" wrapText="1"/>
    </xf>
    <xf borderId="0" fillId="0" fontId="1" numFmtId="0" xfId="0" applyAlignment="1" applyFont="1">
      <alignment horizontal="left" readingOrder="0" shrinkToFit="0" wrapText="1"/>
    </xf>
    <xf borderId="0" fillId="0" fontId="2" numFmtId="0" xfId="0" applyAlignment="1" applyFont="1">
      <alignment horizontal="left" readingOrder="0" shrinkToFit="0" wrapText="1"/>
    </xf>
    <xf borderId="0" fillId="0" fontId="2" numFmtId="0" xfId="0" applyAlignment="1" applyFont="1">
      <alignment horizontal="left" shrinkToFit="0" wrapText="1"/>
    </xf>
    <xf borderId="0" fillId="5" fontId="1" numFmtId="0" xfId="0" applyAlignment="1" applyFill="1" applyFont="1">
      <alignment readingOrder="0" shrinkToFit="0" wrapText="1"/>
    </xf>
    <xf borderId="0" fillId="4" fontId="7" numFmtId="0" xfId="0" applyAlignment="1" applyFont="1">
      <alignment horizontal="left" shrinkToFit="0" vertical="bottom" wrapText="1"/>
    </xf>
    <xf borderId="0" fillId="4" fontId="7" numFmtId="0" xfId="0" applyAlignment="1" applyFont="1">
      <alignment shrinkToFit="0" vertical="bottom" wrapText="0"/>
    </xf>
    <xf borderId="0" fillId="4" fontId="7" numFmtId="0" xfId="0" applyAlignment="1" applyFont="1">
      <alignment shrinkToFit="0" vertical="bottom" wrapText="0"/>
    </xf>
    <xf borderId="0" fillId="4" fontId="7" numFmtId="0" xfId="0" applyAlignment="1" applyFont="1">
      <alignment horizontal="center" readingOrder="0" shrinkToFit="0" vertical="bottom" wrapText="1"/>
    </xf>
    <xf borderId="0" fillId="3" fontId="6" numFmtId="0" xfId="0" applyAlignment="1" applyFont="1">
      <alignment horizontal="left" shrinkToFit="0" vertical="bottom" wrapText="1"/>
    </xf>
    <xf borderId="0" fillId="3" fontId="6" numFmtId="0" xfId="0" applyAlignment="1" applyFont="1">
      <alignment shrinkToFit="0" vertical="bottom" wrapText="0"/>
    </xf>
    <xf borderId="0" fillId="3" fontId="6" numFmtId="0" xfId="0" applyAlignment="1" applyFont="1">
      <alignment shrinkToFit="0" vertical="bottom" wrapText="1"/>
    </xf>
    <xf borderId="0" fillId="6" fontId="7" numFmtId="0" xfId="0" applyAlignment="1" applyFill="1" applyFont="1">
      <alignment horizontal="left" shrinkToFit="0" vertical="bottom" wrapText="0"/>
    </xf>
    <xf borderId="0" fillId="6" fontId="6" numFmtId="0" xfId="0" applyAlignment="1" applyFont="1">
      <alignment shrinkToFit="0" vertical="bottom" wrapText="0"/>
    </xf>
    <xf borderId="0" fillId="6" fontId="6" numFmtId="0" xfId="0" applyAlignment="1" applyFont="1">
      <alignment shrinkToFit="0" vertical="bottom" wrapText="1"/>
    </xf>
    <xf borderId="0" fillId="2" fontId="7" numFmtId="0" xfId="0" applyAlignment="1" applyFont="1">
      <alignment shrinkToFit="0" vertical="bottom" wrapText="0"/>
    </xf>
    <xf borderId="0" fillId="0" fontId="2" numFmtId="0" xfId="0" applyAlignment="1" applyFont="1">
      <alignment shrinkToFit="0" wrapText="0"/>
    </xf>
    <xf borderId="0" fillId="2" fontId="6" numFmtId="0" xfId="0" applyAlignment="1" applyFont="1">
      <alignment horizontal="right" shrinkToFit="0" vertical="bottom" wrapText="0"/>
    </xf>
    <xf borderId="0" fillId="7" fontId="7" numFmtId="0" xfId="0" applyAlignment="1" applyFill="1" applyFont="1">
      <alignment horizontal="left" shrinkToFit="0" vertical="bottom" wrapText="0"/>
    </xf>
    <xf borderId="0" fillId="7" fontId="7" numFmtId="0" xfId="0" applyAlignment="1" applyFont="1">
      <alignment shrinkToFit="0" vertical="bottom" wrapText="0"/>
    </xf>
    <xf borderId="0" fillId="7" fontId="6" numFmtId="0" xfId="0" applyAlignment="1" applyFont="1">
      <alignment shrinkToFit="0" vertical="bottom" wrapText="1"/>
    </xf>
    <xf borderId="0" fillId="3" fontId="8" numFmtId="0" xfId="0" applyAlignment="1" applyFont="1">
      <alignment horizontal="center" shrinkToFit="0" vertical="bottom" wrapText="0"/>
    </xf>
    <xf borderId="0" fillId="2" fontId="6" numFmtId="0" xfId="0" applyAlignment="1" applyFont="1">
      <alignment horizontal="left" shrinkToFit="0" vertical="bottom" wrapText="1"/>
    </xf>
    <xf borderId="0" fillId="3" fontId="6" numFmtId="0" xfId="0" applyAlignment="1" applyFont="1">
      <alignment horizontal="right" shrinkToFit="0" vertical="bottom" wrapText="0"/>
    </xf>
    <xf borderId="0" fillId="3" fontId="6" numFmtId="0" xfId="0" applyAlignment="1" applyFont="1">
      <alignment horizontal="left" readingOrder="0" shrinkToFit="0" vertical="bottom" wrapText="1"/>
    </xf>
    <xf borderId="0" fillId="3" fontId="6" numFmtId="0" xfId="0" applyAlignment="1" applyFont="1">
      <alignment shrinkToFit="0" vertical="bottom" wrapText="0"/>
    </xf>
    <xf borderId="0" fillId="8" fontId="7" numFmtId="0" xfId="0" applyAlignment="1" applyFill="1" applyFont="1">
      <alignment horizontal="left" shrinkToFit="0" vertical="bottom" wrapText="0"/>
    </xf>
    <xf borderId="0" fillId="8" fontId="7" numFmtId="0" xfId="0" applyAlignment="1" applyFont="1">
      <alignment shrinkToFit="0" vertical="bottom" wrapText="0"/>
    </xf>
    <xf borderId="0" fillId="8" fontId="6" numFmtId="0" xfId="0" applyAlignment="1" applyFont="1">
      <alignment shrinkToFit="0" vertical="bottom" wrapText="1"/>
    </xf>
    <xf borderId="0" fillId="3" fontId="7" numFmtId="0" xfId="0" applyAlignment="1" applyFont="1">
      <alignment horizontal="left" shrinkToFit="0" vertical="bottom" wrapText="0"/>
    </xf>
    <xf borderId="0" fillId="3" fontId="7" numFmtId="0" xfId="0" applyAlignment="1" applyFont="1">
      <alignment shrinkToFit="0" vertical="bottom" wrapText="0"/>
    </xf>
    <xf borderId="0" fillId="2" fontId="6" numFmtId="0" xfId="0" applyAlignment="1" applyFont="1">
      <alignment shrinkToFit="0" vertical="bottom" wrapText="0"/>
    </xf>
    <xf borderId="0" fillId="3" fontId="6" numFmtId="0" xfId="0" applyAlignment="1" applyFont="1">
      <alignment horizontal="right" shrinkToFit="0" vertical="bottom" wrapText="0"/>
    </xf>
    <xf borderId="0" fillId="3" fontId="6" numFmtId="0" xfId="0" applyAlignment="1" applyFont="1">
      <alignment horizontal="left" shrinkToFit="0" vertical="bottom" wrapText="1"/>
    </xf>
    <xf borderId="0" fillId="5" fontId="1" numFmtId="0" xfId="0" applyAlignment="1" applyFont="1">
      <alignment readingOrder="0" shrinkToFit="0" wrapText="0"/>
    </xf>
    <xf borderId="0" fillId="4" fontId="7" numFmtId="0" xfId="0" applyAlignment="1" applyFont="1">
      <alignment shrinkToFit="0" vertical="bottom" wrapText="1"/>
    </xf>
    <xf borderId="0" fillId="7" fontId="7" numFmtId="0" xfId="0" applyAlignment="1" applyFont="1">
      <alignment shrinkToFit="0" vertical="bottom" wrapText="0"/>
    </xf>
    <xf borderId="0" fillId="3" fontId="6" numFmtId="0" xfId="0" applyAlignment="1" applyFont="1">
      <alignment shrinkToFit="0" vertical="bottom" wrapText="1"/>
    </xf>
    <xf borderId="0" fillId="4" fontId="7" numFmtId="0" xfId="0" applyAlignment="1" applyFont="1">
      <alignment shrinkToFit="0" vertical="bottom" wrapText="1"/>
    </xf>
    <xf borderId="0" fillId="4" fontId="7" numFmtId="0" xfId="0" applyAlignment="1" applyFont="1">
      <alignment readingOrder="0" shrinkToFit="0" vertical="bottom" wrapText="0"/>
    </xf>
    <xf borderId="0" fillId="0" fontId="2" numFmtId="0" xfId="0" applyAlignment="1" applyFont="1">
      <alignment horizontal="right" readingOrder="0" shrinkToFit="0" wrapText="1"/>
    </xf>
    <xf borderId="0" fillId="4" fontId="7" numFmtId="0" xfId="0" applyAlignment="1" applyFont="1">
      <alignment shrinkToFit="0" vertical="center" wrapText="1"/>
    </xf>
    <xf borderId="0" fillId="4" fontId="7" numFmtId="0" xfId="0" applyAlignment="1" applyFont="1">
      <alignment horizontal="center" shrinkToFit="0" vertical="center" wrapText="1"/>
    </xf>
    <xf borderId="0" fillId="4" fontId="7" numFmtId="4" xfId="0" applyAlignment="1" applyFont="1" applyNumberFormat="1">
      <alignment shrinkToFit="0" vertical="center" wrapText="1"/>
    </xf>
    <xf borderId="0" fillId="4" fontId="6" numFmtId="4" xfId="0" applyAlignment="1" applyFont="1" applyNumberFormat="1">
      <alignment shrinkToFit="0" vertical="center" wrapText="1"/>
    </xf>
    <xf borderId="0" fillId="4" fontId="6" numFmtId="0" xfId="0" applyAlignment="1" applyFont="1">
      <alignment shrinkToFit="0" vertical="center" wrapText="1"/>
    </xf>
    <xf borderId="0" fillId="4" fontId="1" numFmtId="0" xfId="0" applyAlignment="1" applyFont="1">
      <alignment shrinkToFit="0" vertical="center" wrapText="1"/>
    </xf>
    <xf borderId="0" fillId="3" fontId="7" numFmtId="0" xfId="0" applyAlignment="1" applyFont="1">
      <alignment shrinkToFit="0" vertical="center" wrapText="1"/>
    </xf>
    <xf borderId="0" fillId="5" fontId="6" numFmtId="0" xfId="0" applyAlignment="1" applyFont="1">
      <alignment horizontal="center" readingOrder="0" shrinkToFit="0" vertical="center" wrapText="1"/>
    </xf>
    <xf borderId="0" fillId="3" fontId="6" numFmtId="4" xfId="0" applyAlignment="1" applyFont="1" applyNumberFormat="1">
      <alignment shrinkToFit="0" vertical="center" wrapText="1"/>
    </xf>
    <xf borderId="0" fillId="8" fontId="9" numFmtId="4" xfId="0" applyAlignment="1" applyFont="1" applyNumberFormat="1">
      <alignment horizontal="center" shrinkToFit="0" vertical="center" wrapText="1"/>
    </xf>
    <xf borderId="0" fillId="8" fontId="9" numFmtId="0" xfId="0" applyAlignment="1" applyFont="1">
      <alignment horizontal="center" shrinkToFit="0" vertical="center" wrapText="1"/>
    </xf>
    <xf borderId="0" fillId="3" fontId="2" numFmtId="0" xfId="0" applyAlignment="1" applyFont="1">
      <alignment shrinkToFit="0" vertical="center" wrapText="1"/>
    </xf>
    <xf borderId="0" fillId="2" fontId="7" numFmtId="0" xfId="0" applyAlignment="1" applyFont="1">
      <alignment shrinkToFit="0" vertical="center" wrapText="1"/>
    </xf>
    <xf borderId="0" fillId="2" fontId="6" numFmtId="4" xfId="0" applyAlignment="1" applyFont="1" applyNumberFormat="1">
      <alignment shrinkToFit="0" vertical="center" wrapText="1"/>
    </xf>
    <xf borderId="0" fillId="2" fontId="2" numFmtId="0" xfId="0" applyAlignment="1" applyFont="1">
      <alignment shrinkToFit="0" vertical="center" wrapText="1"/>
    </xf>
    <xf borderId="0" fillId="2" fontId="6" numFmtId="0" xfId="0" applyAlignment="1" applyFont="1">
      <alignment shrinkToFit="0" vertical="center" wrapText="1"/>
    </xf>
    <xf borderId="0" fillId="3" fontId="6" numFmtId="0" xfId="0" applyAlignment="1" applyFont="1">
      <alignment shrinkToFit="0" vertical="center" wrapText="1"/>
    </xf>
    <xf borderId="0" fillId="7" fontId="6" numFmtId="0" xfId="0" applyAlignment="1" applyFont="1">
      <alignment horizontal="center" shrinkToFit="0" vertical="center" wrapText="1"/>
    </xf>
    <xf borderId="0" fillId="7" fontId="6" numFmtId="0" xfId="0" applyAlignment="1" applyFont="1">
      <alignment readingOrder="0" shrinkToFit="0" vertical="center" wrapText="1"/>
    </xf>
    <xf borderId="0" fillId="5" fontId="6" numFmtId="0" xfId="0" applyAlignment="1" applyFont="1">
      <alignment horizontal="center" shrinkToFit="0" vertical="center" wrapText="1"/>
    </xf>
    <xf borderId="0" fillId="3" fontId="1" numFmtId="0" xfId="0" applyAlignment="1" applyFont="1">
      <alignment shrinkToFit="0" wrapText="0"/>
    </xf>
    <xf borderId="0" fillId="3" fontId="1" numFmtId="0" xfId="0" applyAlignment="1" applyFont="1">
      <alignment shrinkToFit="0" wrapText="0"/>
    </xf>
    <xf borderId="0" fillId="2" fontId="2" numFmtId="0" xfId="0" applyAlignment="1" applyFont="1">
      <alignment shrinkToFit="0" wrapText="0"/>
    </xf>
    <xf borderId="0" fillId="3" fontId="2" numFmtId="0" xfId="0" applyAlignment="1" applyFont="1">
      <alignment shrinkToFit="0" wrapText="0"/>
    </xf>
    <xf borderId="0" fillId="3" fontId="2" numFmtId="0" xfId="0" applyAlignment="1" applyFont="1">
      <alignment shrinkToFit="0" wrapText="0"/>
    </xf>
    <xf borderId="0" fillId="2" fontId="2" numFmtId="0" xfId="0" applyAlignment="1" applyFont="1">
      <alignment shrinkToFit="0"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2">
    <tableStyle count="3" pivot="0" name="Project Data-style">
      <tableStyleElement dxfId="1" type="headerRow"/>
      <tableStyleElement dxfId="2" type="firstRowStripe"/>
      <tableStyleElement dxfId="3" type="secondRowStripe"/>
    </tableStyle>
    <tableStyle count="3" pivot="0" name="Project Team-style">
      <tableStyleElement dxfId="1" type="headerRow"/>
      <tableStyleElement dxfId="2" type="firstRowStripe"/>
      <tableStyleElement dxfId="3" type="secondRowStripe"/>
    </tableStyle>
    <tableStyle count="3" pivot="0" name="Role Assignments-style">
      <tableStyleElement dxfId="1" type="headerRow"/>
      <tableStyleElement dxfId="2" type="firstRowStripe"/>
      <tableStyleElement dxfId="3" type="secondRowStripe"/>
    </tableStyle>
    <tableStyle count="3" pivot="0" name="Team Contract-style">
      <tableStyleElement dxfId="1" type="headerRow"/>
      <tableStyleElement dxfId="2" type="firstRowStripe"/>
      <tableStyleElement dxfId="3" type="secondRowStripe"/>
    </tableStyle>
    <tableStyle count="3" pivot="0" name="Product Glossary-style">
      <tableStyleElement dxfId="1" type="headerRow"/>
      <tableStyleElement dxfId="2" type="firstRowStripe"/>
      <tableStyleElement dxfId="3" type="secondRowStripe"/>
    </tableStyle>
    <tableStyle count="3" pivot="0" name="Sprint Goals-style">
      <tableStyleElement dxfId="1" type="headerRow"/>
      <tableStyleElement dxfId="2" type="firstRowStripe"/>
      <tableStyleElement dxfId="3" type="secondRowStripe"/>
    </tableStyle>
    <tableStyle count="3" pivot="0" name="Velocity Tracking-style">
      <tableStyleElement dxfId="1" type="headerRow"/>
      <tableStyleElement dxfId="2" type="firstRowStripe"/>
      <tableStyleElement dxfId="3" type="secondRowStripe"/>
    </tableStyle>
    <tableStyle count="3" pivot="0" name="Mid-Project Release plan-style">
      <tableStyleElement dxfId="1" type="headerRow"/>
      <tableStyleElement dxfId="2" type="firstRowStripe"/>
      <tableStyleElement dxfId="3" type="secondRowStripe"/>
    </tableStyle>
    <tableStyle count="3" pivot="0" name="Final Project Release plan-style">
      <tableStyleElement dxfId="1" type="headerRow"/>
      <tableStyleElement dxfId="2" type="firstRowStripe"/>
      <tableStyleElement dxfId="3" type="secondRowStripe"/>
    </tableStyle>
    <tableStyle count="3" pivot="0" name="Definition of Done-style">
      <tableStyleElement dxfId="1" type="headerRow"/>
      <tableStyleElement dxfId="2" type="firstRowStripe"/>
      <tableStyleElement dxfId="3" type="secondRowStripe"/>
    </tableStyle>
    <tableStyle count="3" pivot="0" name="Documentation-style">
      <tableStyleElement dxfId="1" type="headerRow"/>
      <tableStyleElement dxfId="2" type="firstRowStripe"/>
      <tableStyleElement dxfId="3" type="secondRowStripe"/>
    </tableStyle>
    <tableStyle count="3" pivot="0" name="Bill of Materia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21" displayName="Table_1" name="Table_1" id="1">
  <tableColumns count="2">
    <tableColumn name="Project Name" id="1"/>
    <tableColumn name="AI Driven Testing" id="2"/>
  </tableColumns>
  <tableStyleInfo name="Project Data-style" showColumnStripes="0" showFirstColumn="1" showLastColumn="1" showRowStripes="1"/>
</table>
</file>

<file path=xl/tables/table10.xml><?xml version="1.0" encoding="utf-8"?>
<table xmlns="http://schemas.openxmlformats.org/spreadsheetml/2006/main" ref="A1:D20" displayName="Table_10" name="Table_10" id="10">
  <tableColumns count="4">
    <tableColumn name="#" id="1"/>
    <tableColumn name="Feature Definition of Done" id="2"/>
    <tableColumn name="Sprint Release Definition of Done" id="3"/>
    <tableColumn name="Project Release Definition of Done" id="4"/>
  </tableColumns>
  <tableStyleInfo name="Definition of Done-style" showColumnStripes="0" showFirstColumn="1" showLastColumn="1" showRowStripes="1"/>
</table>
</file>

<file path=xl/tables/table11.xml><?xml version="1.0" encoding="utf-8"?>
<table xmlns="http://schemas.openxmlformats.org/spreadsheetml/2006/main" ref="A1:B20" displayName="Table_11" name="Table_11" id="11">
  <tableColumns count="2">
    <tableColumn name="Type" id="1"/>
    <tableColumn name="Link / reference" id="2"/>
  </tableColumns>
  <tableStyleInfo name="Documentation-style" showColumnStripes="0" showFirstColumn="1" showLastColumn="1" showRowStripes="1"/>
</table>
</file>

<file path=xl/tables/table12.xml><?xml version="1.0" encoding="utf-8"?>
<table xmlns="http://schemas.openxmlformats.org/spreadsheetml/2006/main" ref="A1:F22" displayName="Table_12" name="Table_12" id="12">
  <tableColumns count="6">
    <tableColumn name="#" id="1"/>
    <tableColumn name="Context" id="2"/>
    <tableColumn name="Name" id="3"/>
    <tableColumn name="Version" id="4"/>
    <tableColumn name="License" id="5"/>
    <tableColumn name="Comment" id="6"/>
  </tableColumns>
  <tableStyleInfo name="Bill of Materials-style" showColumnStripes="0" showFirstColumn="1" showLastColumn="1" showRowStripes="1"/>
</table>
</file>

<file path=xl/tables/table2.xml><?xml version="1.0" encoding="utf-8"?>
<table xmlns="http://schemas.openxmlformats.org/spreadsheetml/2006/main" ref="A1:D20" displayName="Table_2" name="Table_2" id="2">
  <tableColumns count="4">
    <tableColumn name="Last Name" id="1"/>
    <tableColumn name="First Name" id="2"/>
    <tableColumn name="GitHub User Name" id="3"/>
    <tableColumn name="Email Address" id="4"/>
  </tableColumns>
  <tableStyleInfo name="Project Team-style" showColumnStripes="0" showFirstColumn="1" showLastColumn="1" showRowStripes="1"/>
</table>
</file>

<file path=xl/tables/table3.xml><?xml version="1.0" encoding="utf-8"?>
<table xmlns="http://schemas.openxmlformats.org/spreadsheetml/2006/main" ref="A2:H21" displayName="Table_3" name="Table_3" id="3">
  <tableColumns count="8">
    <tableColumn name="#" id="1"/>
    <tableColumn name="Meeting Day" id="2"/>
    <tableColumn name="Review" id="3"/>
    <tableColumn name="Planning" id="4"/>
    <tableColumn name="Software Developer" id="5"/>
    <tableColumn name="Release Manager" id="6"/>
    <tableColumn name="Scrum Master" id="7"/>
    <tableColumn name="Comment" id="8"/>
  </tableColumns>
  <tableStyleInfo name="Role Assignments-style" showColumnStripes="0" showFirstColumn="1" showLastColumn="1" showRowStripes="1"/>
</table>
</file>

<file path=xl/tables/table4.xml><?xml version="1.0" encoding="utf-8"?>
<table xmlns="http://schemas.openxmlformats.org/spreadsheetml/2006/main" ref="A1:B32" displayName="Table_4" name="Table_4" id="4">
  <tableColumns count="2">
    <tableColumn name="Goals" id="1"/>
    <tableColumn name="Interpersonal relationship objectives: “To foster an atmosphere of mutual respect and learning, creating a team-spirit” " id="2"/>
  </tableColumns>
  <tableStyleInfo name="Team Contract-style" showColumnStripes="0" showFirstColumn="1" showLastColumn="1" showRowStripes="1"/>
</table>
</file>

<file path=xl/tables/table5.xml><?xml version="1.0" encoding="utf-8"?>
<table xmlns="http://schemas.openxmlformats.org/spreadsheetml/2006/main" ref="A1:B20" displayName="Table_5" name="Table_5" id="5">
  <tableColumns count="2">
    <tableColumn name="Term" id="1"/>
    <tableColumn name="Definition" id="2"/>
  </tableColumns>
  <tableStyleInfo name="Product Glossary-style" showColumnStripes="0" showFirstColumn="1" showLastColumn="1" showRowStripes="1"/>
</table>
</file>

<file path=xl/tables/table6.xml><?xml version="1.0" encoding="utf-8"?>
<table xmlns="http://schemas.openxmlformats.org/spreadsheetml/2006/main" ref="A1:B20" displayName="Table_6" name="Table_6" id="6">
  <tableColumns count="2">
    <tableColumn name="Sprint #" id="1"/>
    <tableColumn name="Sprint goal" id="2"/>
  </tableColumns>
  <tableStyleInfo name="Sprint Goals-style" showColumnStripes="0" showFirstColumn="1" showLastColumn="1" showRowStripes="1"/>
</table>
</file>

<file path=xl/tables/table7.xml><?xml version="1.0" encoding="utf-8"?>
<table xmlns="http://schemas.openxmlformats.org/spreadsheetml/2006/main" ref="A1:B20" displayName="Table_7" name="Table_7" id="7">
  <tableColumns count="2">
    <tableColumn name="Sprint #" id="1"/>
    <tableColumn name="Story Points Realized" id="2"/>
  </tableColumns>
  <tableStyleInfo name="Velocity Tracking-style" showColumnStripes="0" showFirstColumn="1" showLastColumn="1" showRowStripes="1"/>
</table>
</file>

<file path=xl/tables/table8.xml><?xml version="1.0" encoding="utf-8"?>
<table xmlns="http://schemas.openxmlformats.org/spreadsheetml/2006/main" ref="A1:G34" displayName="Table_8" name="Table_8" id="8">
  <tableColumns count="7">
    <tableColumn name="Sprint" id="1"/>
    <tableColumn name="Goal" id="2"/>
    <tableColumn name="Feature Name" id="3"/>
    <tableColumn name="Est. size" id="4"/>
    <tableColumn name="Est. remaining" id="5"/>
    <tableColumn name="Real size" id="6"/>
    <tableColumn name="Real remaining" id="7"/>
  </tableColumns>
  <tableStyleInfo name="Mid-Project Release plan-style" showColumnStripes="0" showFirstColumn="1" showLastColumn="1" showRowStripes="1"/>
</table>
</file>

<file path=xl/tables/table9.xml><?xml version="1.0" encoding="utf-8"?>
<table xmlns="http://schemas.openxmlformats.org/spreadsheetml/2006/main" ref="A1:G34" displayName="Table_9" name="Table_9" id="9">
  <tableColumns count="7">
    <tableColumn name="Sprint" id="1"/>
    <tableColumn name="Goal" id="2"/>
    <tableColumn name="Feature Name" id="3"/>
    <tableColumn name="Est. size" id="4"/>
    <tableColumn name="Est. remaining" id="5"/>
    <tableColumn name="Real size" id="6"/>
    <tableColumn name="Real remaining" id="7"/>
  </tableColumns>
  <tableStyleInfo name="Final Project Release plan-style"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fau.zoom.us/j/69553438847?pwd=VHGm0oOZ2KvPbbhrGsmX83d4rAuuaT.1" TargetMode="External"/><Relationship Id="rId2" Type="http://schemas.openxmlformats.org/officeDocument/2006/relationships/hyperlink" Target="https://github.com/amosproj/amos2025ss04-ai-driven-testing" TargetMode="External"/><Relationship Id="rId3" Type="http://schemas.openxmlformats.org/officeDocument/2006/relationships/hyperlink" Target="https://github.com/orgs/amosproj/projects/82/views/2" TargetMode="External"/><Relationship Id="rId4" Type="http://schemas.openxmlformats.org/officeDocument/2006/relationships/hyperlink" Target="https://github.com/orgs/amosproj/projects/86/views/1" TargetMode="External"/><Relationship Id="rId10" Type="http://schemas.openxmlformats.org/officeDocument/2006/relationships/table" Target="../tables/table1.xml"/><Relationship Id="rId5" Type="http://schemas.openxmlformats.org/officeDocument/2006/relationships/hyperlink" Target="https://www.shirtinator.ch/s/gyMoSd27QOSllB0wUYQ7XA" TargetMode="External"/><Relationship Id="rId6" Type="http://schemas.openxmlformats.org/officeDocument/2006/relationships/hyperlink" Target="https://www.shirtinator.ch/s/-GuNOvW5Q2qjHFDZrYILpA" TargetMode="External"/><Relationship Id="rId7" Type="http://schemas.openxmlformats.org/officeDocument/2006/relationships/hyperlink" Target="https://www.shirtinator.ch/t-shirts/gestalten/t-shirt-bedrucken" TargetMode="External"/><Relationship Id="rId8"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hyperlink" Target="mailto:parameswaran@campus.tu-berlin.de" TargetMode="External"/><Relationship Id="rId2" Type="http://schemas.openxmlformats.org/officeDocument/2006/relationships/drawing" Target="../drawings/drawing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1" t="s">
        <v>0</v>
      </c>
      <c r="B1" s="2" t="s">
        <v>1</v>
      </c>
    </row>
    <row r="2">
      <c r="A2" s="1"/>
      <c r="B2" s="3"/>
    </row>
    <row r="3">
      <c r="A3" s="4" t="s">
        <v>2</v>
      </c>
      <c r="B3" s="5" t="s">
        <v>3</v>
      </c>
    </row>
    <row r="4">
      <c r="A4" s="1"/>
      <c r="B4" s="3"/>
    </row>
    <row r="5">
      <c r="A5" s="4" t="s">
        <v>4</v>
      </c>
      <c r="B5" s="2" t="s">
        <v>5</v>
      </c>
    </row>
    <row r="6">
      <c r="A6" s="4" t="s">
        <v>6</v>
      </c>
      <c r="B6" s="2" t="s">
        <v>5</v>
      </c>
    </row>
    <row r="7">
      <c r="A7" s="1"/>
      <c r="B7" s="3"/>
    </row>
    <row r="8">
      <c r="A8" s="4" t="s">
        <v>7</v>
      </c>
      <c r="B8" s="5" t="s">
        <v>8</v>
      </c>
    </row>
    <row r="9">
      <c r="A9" s="4" t="s">
        <v>9</v>
      </c>
      <c r="B9" s="5" t="s">
        <v>10</v>
      </c>
    </row>
    <row r="10">
      <c r="A10" s="4" t="s">
        <v>11</v>
      </c>
      <c r="B10" s="5" t="s">
        <v>12</v>
      </c>
    </row>
    <row r="11">
      <c r="A11" s="1"/>
      <c r="B11" s="3"/>
    </row>
    <row r="12">
      <c r="A12" s="4" t="s">
        <v>13</v>
      </c>
      <c r="B12" s="5" t="s">
        <v>14</v>
      </c>
    </row>
    <row r="13">
      <c r="A13" s="4" t="s">
        <v>15</v>
      </c>
      <c r="B13" s="6" t="s">
        <v>16</v>
      </c>
    </row>
    <row r="14">
      <c r="A14" s="4" t="s">
        <v>17</v>
      </c>
      <c r="B14" s="5" t="s">
        <v>18</v>
      </c>
    </row>
    <row r="15">
      <c r="A15" s="1"/>
      <c r="B15" s="3"/>
    </row>
    <row r="16">
      <c r="A16" s="1" t="s">
        <v>19</v>
      </c>
      <c r="B16" s="3" t="s">
        <v>5</v>
      </c>
    </row>
    <row r="17">
      <c r="A17" s="1"/>
      <c r="B17" s="3"/>
    </row>
    <row r="18">
      <c r="A18" s="4" t="s">
        <v>20</v>
      </c>
      <c r="B18" s="2" t="s">
        <v>21</v>
      </c>
    </row>
    <row r="19">
      <c r="A19" s="1"/>
      <c r="B19" s="3"/>
    </row>
    <row r="20">
      <c r="A20" s="1"/>
      <c r="B20" s="3"/>
    </row>
    <row r="21">
      <c r="A21" s="1"/>
      <c r="B21" s="3"/>
    </row>
  </sheetData>
  <hyperlinks>
    <hyperlink r:id="rId1" ref="B3"/>
    <hyperlink r:id="rId2" ref="B8"/>
    <hyperlink r:id="rId3" ref="B9"/>
    <hyperlink r:id="rId4" ref="B10"/>
    <hyperlink r:id="rId5" ref="B12"/>
    <hyperlink r:id="rId6" ref="B13"/>
    <hyperlink r:id="rId7" location="/load/share/f86b8d3a-f5b9-436a-a31c-50d9ad820ba4" ref="B14"/>
  </hyperlinks>
  <printOptions gridLines="1" horizontalCentered="1"/>
  <pageMargins bottom="0.75" footer="0.0" header="0.0" left="0.7" right="0.7" top="0.75"/>
  <pageSetup fitToHeight="0" paperSize="9" cellComments="atEnd" orientation="landscape" pageOrder="overThenDown"/>
  <drawing r:id="rId8"/>
  <tableParts count="1">
    <tablePart r:id="rId10"/>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2" t="s">
        <v>137</v>
      </c>
      <c r="B1" s="82" t="s">
        <v>138</v>
      </c>
      <c r="C1" s="54" t="s">
        <v>139</v>
      </c>
      <c r="D1" s="55" t="s">
        <v>140</v>
      </c>
      <c r="E1" s="55" t="s">
        <v>141</v>
      </c>
      <c r="F1" s="55" t="s">
        <v>142</v>
      </c>
      <c r="G1" s="55" t="s">
        <v>143</v>
      </c>
    </row>
    <row r="2">
      <c r="A2" s="56"/>
      <c r="B2" s="58"/>
      <c r="C2" s="58"/>
      <c r="D2" s="58"/>
      <c r="E2" s="58"/>
      <c r="F2" s="58"/>
      <c r="G2" s="58"/>
    </row>
    <row r="3">
      <c r="A3" s="59" t="s">
        <v>144</v>
      </c>
      <c r="B3" s="61"/>
      <c r="C3" s="61"/>
      <c r="D3" s="61"/>
      <c r="E3" s="61"/>
      <c r="F3" s="61"/>
      <c r="G3" s="61"/>
    </row>
    <row r="4">
      <c r="A4" s="56"/>
      <c r="B4" s="58"/>
      <c r="C4" s="58"/>
      <c r="D4" s="58"/>
      <c r="E4" s="58"/>
      <c r="F4" s="58"/>
      <c r="G4" s="58"/>
    </row>
    <row r="5">
      <c r="A5" s="62" t="s">
        <v>145</v>
      </c>
      <c r="B5" s="39"/>
      <c r="C5" s="39"/>
      <c r="D5" s="64">
        <f>sum(D8:D13)</f>
        <v>0</v>
      </c>
      <c r="E5" s="64">
        <f>D5</f>
        <v>0</v>
      </c>
      <c r="F5" s="39"/>
      <c r="G5" s="39"/>
    </row>
    <row r="6">
      <c r="A6" s="56"/>
      <c r="B6" s="58"/>
      <c r="C6" s="58"/>
      <c r="D6" s="58"/>
      <c r="E6" s="58"/>
      <c r="F6" s="58"/>
      <c r="G6" s="58"/>
    </row>
    <row r="7">
      <c r="A7" s="65" t="s">
        <v>146</v>
      </c>
      <c r="B7" s="83"/>
      <c r="C7" s="67"/>
      <c r="D7" s="67"/>
      <c r="E7" s="67"/>
      <c r="F7" s="67"/>
      <c r="G7" s="67"/>
    </row>
    <row r="8">
      <c r="A8" s="56"/>
      <c r="B8" s="58"/>
      <c r="C8" s="58"/>
      <c r="D8" s="58"/>
      <c r="E8" s="68" t="s">
        <v>147</v>
      </c>
      <c r="F8" s="58"/>
      <c r="G8" s="68" t="s">
        <v>148</v>
      </c>
    </row>
    <row r="9">
      <c r="A9" s="69">
        <v>1.0</v>
      </c>
      <c r="B9" s="39"/>
      <c r="C9" s="39"/>
      <c r="D9" s="64">
        <f>sum(D16:D21)</f>
        <v>0</v>
      </c>
      <c r="E9" s="64">
        <f>$D$5</f>
        <v>0</v>
      </c>
      <c r="F9" s="64">
        <f>sum(F16:F21)</f>
        <v>0</v>
      </c>
      <c r="G9" s="64">
        <f>$D$5</f>
        <v>0</v>
      </c>
    </row>
    <row r="10">
      <c r="A10" s="56">
        <f t="shared" ref="A10:A11" si="1">A9+1</f>
        <v>2</v>
      </c>
      <c r="B10" s="58"/>
      <c r="C10" s="58"/>
      <c r="D10" s="70">
        <f>sum(D22:D27)</f>
        <v>0</v>
      </c>
      <c r="E10" s="70">
        <f t="shared" ref="E10:E12" si="2">E9-D9</f>
        <v>0</v>
      </c>
      <c r="F10" s="70">
        <f>sum(F22:F27)</f>
        <v>0</v>
      </c>
      <c r="G10" s="70">
        <f t="shared" ref="G10:G12" si="3">G9-F9</f>
        <v>0</v>
      </c>
    </row>
    <row r="11">
      <c r="A11" s="69">
        <f t="shared" si="1"/>
        <v>3</v>
      </c>
      <c r="B11" s="39"/>
      <c r="C11" s="39"/>
      <c r="D11" s="64">
        <f>sum(D28:D33)</f>
        <v>0</v>
      </c>
      <c r="E11" s="64">
        <f t="shared" si="2"/>
        <v>0</v>
      </c>
      <c r="F11" s="64">
        <f>sum(F28:F33)</f>
        <v>0</v>
      </c>
      <c r="G11" s="64">
        <f t="shared" si="3"/>
        <v>0</v>
      </c>
    </row>
    <row r="12">
      <c r="A12" s="71" t="s">
        <v>5</v>
      </c>
      <c r="B12" s="58"/>
      <c r="C12" s="58"/>
      <c r="D12" s="58"/>
      <c r="E12" s="70">
        <f t="shared" si="2"/>
        <v>0</v>
      </c>
      <c r="F12" s="58"/>
      <c r="G12" s="70">
        <f t="shared" si="3"/>
        <v>0</v>
      </c>
    </row>
    <row r="13">
      <c r="A13" s="69"/>
      <c r="B13" s="39"/>
      <c r="C13" s="39"/>
      <c r="D13" s="39"/>
      <c r="E13" s="39"/>
      <c r="F13" s="39"/>
      <c r="G13" s="39"/>
    </row>
    <row r="14">
      <c r="A14" s="73" t="s">
        <v>149</v>
      </c>
      <c r="B14" s="74"/>
      <c r="C14" s="75"/>
      <c r="D14" s="75"/>
      <c r="E14" s="75"/>
      <c r="F14" s="75"/>
      <c r="G14" s="75"/>
    </row>
    <row r="15">
      <c r="A15" s="69"/>
      <c r="B15" s="39"/>
      <c r="C15" s="39"/>
      <c r="D15" s="39"/>
      <c r="E15" s="39"/>
      <c r="F15" s="39"/>
      <c r="G15" s="39"/>
    </row>
    <row r="16">
      <c r="A16" s="76">
        <f>A9</f>
        <v>1</v>
      </c>
      <c r="B16" s="58"/>
      <c r="C16" s="58"/>
      <c r="D16" s="58"/>
      <c r="E16" s="58"/>
      <c r="F16" s="58"/>
      <c r="G16" s="58"/>
    </row>
    <row r="17">
      <c r="A17" s="69"/>
      <c r="B17" s="78"/>
      <c r="C17" s="39"/>
      <c r="D17" s="39"/>
      <c r="E17" s="39"/>
      <c r="F17" s="39"/>
      <c r="G17" s="39"/>
    </row>
    <row r="18">
      <c r="A18" s="56"/>
      <c r="B18" s="84"/>
      <c r="C18" s="72"/>
      <c r="D18" s="79"/>
      <c r="E18" s="57"/>
      <c r="F18" s="79"/>
      <c r="G18" s="57"/>
    </row>
    <row r="19">
      <c r="A19" s="69"/>
      <c r="B19" s="39"/>
      <c r="C19" s="39"/>
      <c r="D19" s="64"/>
      <c r="E19" s="39"/>
      <c r="F19" s="64"/>
      <c r="G19" s="39"/>
    </row>
    <row r="20">
      <c r="A20" s="80"/>
      <c r="B20" s="58"/>
      <c r="C20" s="72"/>
      <c r="D20" s="70"/>
      <c r="E20" s="72"/>
      <c r="F20" s="70"/>
      <c r="G20" s="72"/>
    </row>
    <row r="21">
      <c r="A21" s="69"/>
      <c r="B21" s="39"/>
      <c r="C21" s="39"/>
      <c r="D21" s="64"/>
      <c r="E21" s="39"/>
      <c r="F21" s="64"/>
      <c r="G21" s="39"/>
    </row>
    <row r="22">
      <c r="A22" s="76">
        <f>A10</f>
        <v>2</v>
      </c>
      <c r="B22" s="58"/>
      <c r="C22" s="58"/>
      <c r="D22" s="58"/>
      <c r="E22" s="58"/>
      <c r="F22" s="58"/>
      <c r="G22" s="58"/>
    </row>
    <row r="23">
      <c r="A23" s="69"/>
      <c r="B23" s="78"/>
      <c r="C23" s="39"/>
      <c r="D23" s="39"/>
      <c r="E23" s="39"/>
      <c r="F23" s="39"/>
      <c r="G23" s="39"/>
    </row>
    <row r="24">
      <c r="A24" s="80"/>
      <c r="B24" s="58"/>
      <c r="C24" s="72"/>
      <c r="D24" s="70"/>
      <c r="E24" s="72"/>
      <c r="F24" s="70"/>
      <c r="G24" s="72"/>
    </row>
    <row r="25">
      <c r="A25" s="69"/>
      <c r="B25" s="39"/>
      <c r="C25" s="39"/>
      <c r="D25" s="64"/>
      <c r="E25" s="39"/>
      <c r="F25" s="64"/>
      <c r="G25" s="39"/>
    </row>
    <row r="26">
      <c r="A26" s="80"/>
      <c r="B26" s="58"/>
      <c r="C26" s="72"/>
      <c r="D26" s="70"/>
      <c r="E26" s="72"/>
      <c r="F26" s="70"/>
      <c r="G26" s="72"/>
    </row>
    <row r="27">
      <c r="A27" s="69"/>
      <c r="B27" s="39"/>
      <c r="C27" s="39"/>
      <c r="D27" s="64"/>
      <c r="E27" s="39"/>
      <c r="F27" s="64"/>
      <c r="G27" s="39"/>
    </row>
    <row r="28">
      <c r="A28" s="76">
        <f>A11</f>
        <v>3</v>
      </c>
      <c r="B28" s="58"/>
      <c r="C28" s="58"/>
      <c r="D28" s="58"/>
      <c r="E28" s="58"/>
      <c r="F28" s="58"/>
      <c r="G28" s="58"/>
    </row>
    <row r="29">
      <c r="A29" s="69"/>
      <c r="B29" s="78"/>
      <c r="C29" s="39"/>
      <c r="D29" s="39"/>
      <c r="E29" s="39"/>
      <c r="F29" s="39"/>
      <c r="G29" s="39"/>
    </row>
    <row r="30">
      <c r="A30" s="80"/>
      <c r="B30" s="58"/>
      <c r="C30" s="72"/>
      <c r="D30" s="70"/>
      <c r="E30" s="72"/>
      <c r="F30" s="72"/>
      <c r="G30" s="72"/>
    </row>
    <row r="31">
      <c r="A31" s="69"/>
      <c r="B31" s="39"/>
      <c r="C31" s="39"/>
      <c r="D31" s="64"/>
      <c r="E31" s="39"/>
      <c r="F31" s="39"/>
      <c r="G31" s="39"/>
    </row>
    <row r="32">
      <c r="A32" s="80"/>
      <c r="B32" s="58"/>
      <c r="C32" s="58"/>
      <c r="D32" s="70"/>
      <c r="E32" s="72"/>
      <c r="F32" s="72"/>
      <c r="G32" s="72"/>
    </row>
    <row r="33">
      <c r="A33" s="69"/>
      <c r="B33" s="39"/>
      <c r="C33" s="81" t="s">
        <v>150</v>
      </c>
      <c r="D33" s="64"/>
      <c r="E33" s="39"/>
      <c r="F33" s="39"/>
      <c r="G33" s="39"/>
    </row>
    <row r="34">
      <c r="A34" s="80"/>
      <c r="B34" s="58"/>
      <c r="C34" s="58"/>
      <c r="D34" s="58"/>
      <c r="E34" s="58"/>
      <c r="F34" s="58"/>
      <c r="G34" s="58"/>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5.13"/>
    <col customWidth="1" min="2" max="4" width="40.13"/>
  </cols>
  <sheetData>
    <row r="1">
      <c r="A1" s="85" t="s">
        <v>67</v>
      </c>
      <c r="B1" s="53" t="s">
        <v>151</v>
      </c>
      <c r="C1" s="53" t="s">
        <v>152</v>
      </c>
      <c r="D1" s="86" t="s">
        <v>153</v>
      </c>
    </row>
    <row r="2">
      <c r="A2" s="2">
        <v>1.0</v>
      </c>
      <c r="B2" s="2" t="s">
        <v>154</v>
      </c>
      <c r="C2" s="2" t="s">
        <v>155</v>
      </c>
      <c r="D2" s="2" t="s">
        <v>156</v>
      </c>
    </row>
    <row r="3">
      <c r="A3" s="2">
        <v>2.0</v>
      </c>
      <c r="B3" s="2" t="s">
        <v>157</v>
      </c>
      <c r="C3" s="3"/>
      <c r="D3" s="2"/>
    </row>
    <row r="4">
      <c r="A4" s="3"/>
      <c r="B4" s="3"/>
      <c r="C4" s="3"/>
      <c r="D4" s="3"/>
    </row>
    <row r="5">
      <c r="A5" s="3"/>
      <c r="B5" s="3"/>
      <c r="C5" s="3"/>
      <c r="D5" s="3"/>
    </row>
    <row r="6">
      <c r="A6" s="3"/>
      <c r="B6" s="3"/>
      <c r="C6" s="3"/>
      <c r="D6" s="3"/>
    </row>
    <row r="7">
      <c r="A7" s="3"/>
      <c r="B7" s="3"/>
      <c r="C7" s="3"/>
      <c r="D7" s="3"/>
    </row>
    <row r="8">
      <c r="A8" s="3"/>
      <c r="B8" s="3"/>
      <c r="C8" s="3"/>
      <c r="D8" s="3"/>
    </row>
    <row r="9">
      <c r="A9" s="3"/>
      <c r="B9" s="3"/>
      <c r="C9" s="3"/>
      <c r="D9" s="3"/>
    </row>
    <row r="10">
      <c r="A10" s="3"/>
      <c r="B10" s="3"/>
      <c r="C10" s="3"/>
      <c r="D10" s="3"/>
    </row>
    <row r="11">
      <c r="A11" s="3"/>
      <c r="B11" s="3"/>
      <c r="C11" s="3"/>
      <c r="D11" s="3"/>
    </row>
    <row r="12">
      <c r="A12" s="3"/>
      <c r="B12" s="3"/>
      <c r="C12" s="3"/>
      <c r="D12" s="3"/>
    </row>
    <row r="13">
      <c r="A13" s="3"/>
      <c r="B13" s="3"/>
      <c r="C13" s="3"/>
      <c r="D13" s="3"/>
    </row>
    <row r="14">
      <c r="A14" s="3"/>
      <c r="B14" s="3"/>
      <c r="C14" s="3"/>
      <c r="D14" s="3"/>
    </row>
    <row r="15">
      <c r="A15" s="3"/>
      <c r="B15" s="3"/>
      <c r="C15" s="3"/>
      <c r="D15" s="3"/>
    </row>
    <row r="16">
      <c r="A16" s="3"/>
      <c r="B16" s="3"/>
      <c r="C16" s="3"/>
      <c r="D16" s="3"/>
    </row>
    <row r="17">
      <c r="A17" s="3"/>
      <c r="B17" s="3"/>
      <c r="C17" s="3"/>
      <c r="D17" s="3"/>
    </row>
    <row r="18">
      <c r="A18" s="3"/>
      <c r="B18" s="3"/>
      <c r="C18" s="3"/>
      <c r="D18" s="3"/>
    </row>
    <row r="19">
      <c r="A19" s="3"/>
      <c r="B19" s="3"/>
      <c r="C19" s="3"/>
      <c r="D19" s="3"/>
    </row>
    <row r="20">
      <c r="A20" s="3"/>
      <c r="B20" s="3"/>
      <c r="C20" s="3"/>
      <c r="D20" s="3"/>
    </row>
  </sheetData>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 t="s">
        <v>158</v>
      </c>
      <c r="B1" s="4" t="s">
        <v>159</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6.38"/>
    <col customWidth="1" min="2" max="2" width="25.13"/>
    <col customWidth="1" min="3" max="3" width="37.63"/>
    <col customWidth="1" min="4" max="4" width="9.5"/>
    <col customWidth="1" min="5" max="5" width="19.0"/>
    <col customWidth="1" min="6" max="6" width="37.63"/>
  </cols>
  <sheetData>
    <row r="1">
      <c r="A1" s="7" t="s">
        <v>67</v>
      </c>
      <c r="B1" s="4" t="s">
        <v>160</v>
      </c>
      <c r="C1" s="4" t="s">
        <v>161</v>
      </c>
      <c r="D1" s="4" t="s">
        <v>162</v>
      </c>
      <c r="E1" s="4" t="s">
        <v>163</v>
      </c>
      <c r="F1" s="4" t="s">
        <v>74</v>
      </c>
    </row>
    <row r="2">
      <c r="A2" s="3"/>
      <c r="B2" s="2" t="s">
        <v>164</v>
      </c>
      <c r="C2" s="2" t="s">
        <v>165</v>
      </c>
      <c r="D2" s="2">
        <v>3.11</v>
      </c>
      <c r="E2" s="15" t="s">
        <v>166</v>
      </c>
      <c r="F2" s="3"/>
    </row>
    <row r="3">
      <c r="A3" s="3"/>
      <c r="B3" s="2" t="s">
        <v>167</v>
      </c>
      <c r="C3" s="2" t="s">
        <v>168</v>
      </c>
      <c r="D3" s="87" t="s">
        <v>169</v>
      </c>
      <c r="E3" s="15" t="s">
        <v>170</v>
      </c>
      <c r="F3" s="3"/>
    </row>
    <row r="4">
      <c r="A4" s="3"/>
      <c r="B4" s="2" t="s">
        <v>171</v>
      </c>
      <c r="C4" s="2" t="s">
        <v>172</v>
      </c>
      <c r="D4" s="3"/>
      <c r="E4" s="2" t="s">
        <v>173</v>
      </c>
      <c r="F4" s="2"/>
    </row>
    <row r="5">
      <c r="A5" s="3"/>
      <c r="B5" s="2" t="s">
        <v>174</v>
      </c>
      <c r="C5" s="2" t="s">
        <v>175</v>
      </c>
      <c r="D5" s="3"/>
      <c r="E5" s="2" t="s">
        <v>176</v>
      </c>
      <c r="F5" s="3"/>
    </row>
    <row r="6">
      <c r="A6" s="3"/>
      <c r="B6" s="2" t="s">
        <v>177</v>
      </c>
      <c r="C6" s="2" t="s">
        <v>178</v>
      </c>
      <c r="D6" s="3"/>
      <c r="E6" s="2" t="s">
        <v>170</v>
      </c>
      <c r="F6" s="3"/>
    </row>
    <row r="7">
      <c r="A7" s="3"/>
      <c r="B7" s="2" t="s">
        <v>179</v>
      </c>
      <c r="C7" s="2" t="s">
        <v>180</v>
      </c>
      <c r="D7" s="3"/>
      <c r="E7" s="2" t="s">
        <v>181</v>
      </c>
      <c r="F7" s="2" t="s">
        <v>182</v>
      </c>
    </row>
    <row r="8">
      <c r="A8" s="3"/>
      <c r="B8" s="2" t="s">
        <v>183</v>
      </c>
      <c r="C8" s="2" t="s">
        <v>184</v>
      </c>
      <c r="D8" s="3"/>
      <c r="E8" s="2" t="s">
        <v>173</v>
      </c>
      <c r="F8" s="3"/>
    </row>
    <row r="9">
      <c r="A9" s="3"/>
      <c r="B9" s="2" t="s">
        <v>185</v>
      </c>
      <c r="C9" s="2" t="s">
        <v>186</v>
      </c>
      <c r="D9" s="2" t="s">
        <v>187</v>
      </c>
      <c r="E9" s="2" t="s">
        <v>173</v>
      </c>
      <c r="F9" s="15" t="s">
        <v>188</v>
      </c>
    </row>
    <row r="10">
      <c r="A10" s="3"/>
      <c r="B10" s="3"/>
      <c r="C10" s="3"/>
      <c r="D10" s="3"/>
      <c r="E10" s="3"/>
      <c r="F10" s="15"/>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row r="21">
      <c r="A21" s="3"/>
      <c r="B21" s="3"/>
      <c r="C21" s="3"/>
      <c r="D21" s="3"/>
      <c r="E21" s="3"/>
      <c r="F21" s="3"/>
    </row>
    <row r="22">
      <c r="A22" s="3"/>
      <c r="B22" s="3"/>
      <c r="C22" s="3"/>
      <c r="D22" s="3"/>
      <c r="E22" s="3"/>
      <c r="F22" s="3"/>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25.13"/>
    <col customWidth="1" min="3" max="5" width="12.63"/>
  </cols>
  <sheetData>
    <row r="1">
      <c r="A1" s="88" t="str">
        <f>'Project Team'!A1</f>
        <v>Last Name</v>
      </c>
      <c r="B1" s="88" t="str">
        <f>'Project Team'!B1</f>
        <v>First Name</v>
      </c>
      <c r="C1" s="89" t="s">
        <v>189</v>
      </c>
      <c r="D1" s="90"/>
      <c r="E1" s="91"/>
      <c r="F1" s="92"/>
      <c r="G1" s="93"/>
      <c r="H1" s="93"/>
    </row>
    <row r="2">
      <c r="A2" s="94" t="str">
        <f>'Project Team'!A2</f>
        <v>Brüggemann</v>
      </c>
      <c r="B2" s="94" t="str">
        <f>'Project Team'!B2</f>
        <v>Jonas</v>
      </c>
      <c r="C2" s="95">
        <v>5.0</v>
      </c>
      <c r="D2" s="96"/>
      <c r="E2" s="97">
        <f>average(C2:C8)</f>
        <v>5</v>
      </c>
      <c r="F2" s="98" t="str">
        <f>if(stdev(C2:C7) &gt; 0,"NOK", "OK")</f>
        <v>OK</v>
      </c>
      <c r="G2" s="99"/>
      <c r="H2" s="99"/>
    </row>
    <row r="3">
      <c r="A3" s="100" t="str">
        <f>'Project Team'!A3</f>
        <v>Clicqué</v>
      </c>
      <c r="B3" s="100" t="str">
        <f>'Project Team'!B3</f>
        <v>Lennard</v>
      </c>
      <c r="C3" s="95">
        <v>5.0</v>
      </c>
      <c r="D3" s="101"/>
      <c r="G3" s="102"/>
      <c r="H3" s="102"/>
    </row>
    <row r="4">
      <c r="A4" s="94" t="str">
        <f>'Project Team'!A4</f>
        <v>Hasse</v>
      </c>
      <c r="B4" s="94" t="str">
        <f>'Project Team'!B4</f>
        <v>Lisabeth</v>
      </c>
      <c r="C4" s="95">
        <v>5.0</v>
      </c>
      <c r="D4" s="96"/>
      <c r="G4" s="99"/>
      <c r="H4" s="99"/>
    </row>
    <row r="5">
      <c r="A5" s="100" t="str">
        <f>'Project Team'!A5</f>
        <v>Heidkamp</v>
      </c>
      <c r="B5" s="100" t="str">
        <f>'Project Team'!B5</f>
        <v>Tessa</v>
      </c>
      <c r="C5" s="95">
        <v>5.0</v>
      </c>
      <c r="D5" s="103"/>
      <c r="E5" s="103"/>
      <c r="F5" s="103"/>
      <c r="G5" s="102"/>
      <c r="H5" s="102"/>
    </row>
    <row r="6">
      <c r="A6" s="100" t="str">
        <f>'Project Team'!A9</f>
        <v>Parameswaran</v>
      </c>
      <c r="B6" s="100" t="str">
        <f>'Project Team'!B9</f>
        <v>Biranavan</v>
      </c>
      <c r="C6" s="95">
        <v>5.0</v>
      </c>
      <c r="D6" s="104"/>
      <c r="E6" s="105">
        <v>0.0</v>
      </c>
      <c r="F6" s="106" t="s">
        <v>190</v>
      </c>
      <c r="G6" s="99"/>
      <c r="H6" s="99"/>
    </row>
    <row r="7">
      <c r="A7" s="94" t="str">
        <f>'Project Team'!A10</f>
        <v>Takale</v>
      </c>
      <c r="B7" s="94" t="str">
        <f>'Project Team'!B10</f>
        <v>Aditi Vishwas</v>
      </c>
      <c r="C7" s="95">
        <v>5.0</v>
      </c>
      <c r="D7" s="103"/>
      <c r="E7" s="105">
        <v>1.0</v>
      </c>
      <c r="F7" s="106" t="s">
        <v>191</v>
      </c>
      <c r="G7" s="102"/>
      <c r="H7" s="102"/>
    </row>
    <row r="8">
      <c r="A8" s="94"/>
      <c r="B8" s="94"/>
      <c r="C8" s="95"/>
      <c r="D8" s="104"/>
      <c r="E8" s="105">
        <v>2.0</v>
      </c>
      <c r="F8" s="106" t="s">
        <v>192</v>
      </c>
      <c r="G8" s="99"/>
      <c r="H8" s="99"/>
    </row>
    <row r="9">
      <c r="C9" s="107"/>
      <c r="D9" s="103"/>
      <c r="E9" s="105">
        <v>3.0</v>
      </c>
      <c r="F9" s="106" t="s">
        <v>193</v>
      </c>
      <c r="G9" s="102"/>
      <c r="H9" s="102"/>
    </row>
    <row r="10">
      <c r="C10" s="107"/>
      <c r="D10" s="104"/>
      <c r="E10" s="105">
        <v>5.0</v>
      </c>
      <c r="F10" s="106" t="s">
        <v>194</v>
      </c>
      <c r="G10" s="99"/>
      <c r="H10" s="99"/>
    </row>
    <row r="11">
      <c r="A11" s="100"/>
      <c r="B11" s="100"/>
      <c r="C11" s="107"/>
      <c r="D11" s="103"/>
      <c r="E11" s="105">
        <v>8.0</v>
      </c>
      <c r="F11" s="106" t="s">
        <v>195</v>
      </c>
      <c r="G11" s="102"/>
      <c r="H11" s="102"/>
    </row>
    <row r="12">
      <c r="A12" s="94"/>
      <c r="B12" s="94"/>
      <c r="C12" s="107"/>
      <c r="D12" s="104"/>
      <c r="E12" s="105">
        <v>13.0</v>
      </c>
      <c r="F12" s="106" t="s">
        <v>196</v>
      </c>
      <c r="G12" s="99"/>
      <c r="H12" s="99"/>
    </row>
    <row r="13">
      <c r="A13" s="100"/>
      <c r="B13" s="100"/>
      <c r="C13" s="103"/>
      <c r="D13" s="103"/>
      <c r="E13" s="103"/>
      <c r="F13" s="103"/>
      <c r="G13" s="102"/>
      <c r="H13" s="102"/>
    </row>
    <row r="14">
      <c r="A14" s="108" t="s">
        <v>197</v>
      </c>
      <c r="B14" s="109"/>
      <c r="C14" s="109"/>
      <c r="D14" s="109"/>
      <c r="E14" s="109"/>
      <c r="F14" s="109"/>
      <c r="G14" s="109"/>
      <c r="H14" s="109"/>
    </row>
    <row r="15">
      <c r="A15" s="110"/>
      <c r="B15" s="110"/>
      <c r="C15" s="110"/>
      <c r="D15" s="110"/>
      <c r="E15" s="110"/>
      <c r="F15" s="110"/>
      <c r="G15" s="110"/>
      <c r="H15" s="110"/>
    </row>
    <row r="16">
      <c r="A16" s="111" t="s">
        <v>198</v>
      </c>
      <c r="B16" s="112"/>
      <c r="C16" s="112"/>
      <c r="D16" s="112"/>
      <c r="E16" s="112"/>
      <c r="F16" s="112"/>
      <c r="G16" s="112"/>
      <c r="H16" s="112"/>
    </row>
    <row r="17">
      <c r="A17" s="113" t="s">
        <v>199</v>
      </c>
      <c r="B17" s="110"/>
      <c r="C17" s="110"/>
      <c r="D17" s="110"/>
      <c r="E17" s="110"/>
      <c r="F17" s="110"/>
      <c r="G17" s="110"/>
      <c r="H17" s="110"/>
    </row>
    <row r="18">
      <c r="A18" s="111" t="s">
        <v>200</v>
      </c>
      <c r="B18" s="112"/>
      <c r="C18" s="112"/>
      <c r="D18" s="112"/>
      <c r="E18" s="112"/>
      <c r="F18" s="112"/>
      <c r="G18" s="112"/>
      <c r="H18" s="112"/>
    </row>
    <row r="19">
      <c r="A19" s="110"/>
      <c r="B19" s="110"/>
      <c r="C19" s="110"/>
      <c r="D19" s="110"/>
      <c r="E19" s="110"/>
      <c r="F19" s="110"/>
      <c r="G19" s="110"/>
      <c r="H19" s="110"/>
    </row>
    <row r="20">
      <c r="A20" s="112"/>
      <c r="B20" s="112"/>
      <c r="C20" s="112"/>
      <c r="D20" s="112"/>
      <c r="E20" s="112"/>
      <c r="F20" s="112"/>
      <c r="G20" s="112"/>
      <c r="H20" s="112"/>
    </row>
  </sheetData>
  <mergeCells count="2">
    <mergeCell ref="E2:E4"/>
    <mergeCell ref="F2:F4"/>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4" width="31.38"/>
  </cols>
  <sheetData>
    <row r="1">
      <c r="A1" s="7" t="s">
        <v>22</v>
      </c>
      <c r="B1" s="7" t="s">
        <v>23</v>
      </c>
      <c r="C1" s="7" t="s">
        <v>24</v>
      </c>
      <c r="D1" s="7" t="s">
        <v>25</v>
      </c>
    </row>
    <row r="2">
      <c r="A2" s="8" t="s">
        <v>26</v>
      </c>
      <c r="B2" s="8" t="s">
        <v>27</v>
      </c>
      <c r="C2" s="8" t="s">
        <v>28</v>
      </c>
      <c r="D2" s="9" t="s">
        <v>29</v>
      </c>
    </row>
    <row r="3">
      <c r="A3" s="10" t="s">
        <v>30</v>
      </c>
      <c r="B3" s="10" t="s">
        <v>31</v>
      </c>
      <c r="C3" s="10" t="s">
        <v>32</v>
      </c>
      <c r="D3" s="11" t="s">
        <v>33</v>
      </c>
    </row>
    <row r="4">
      <c r="A4" s="12" t="s">
        <v>34</v>
      </c>
      <c r="B4" s="12" t="s">
        <v>35</v>
      </c>
      <c r="C4" s="12" t="s">
        <v>36</v>
      </c>
      <c r="D4" s="13" t="s">
        <v>37</v>
      </c>
    </row>
    <row r="5">
      <c r="A5" s="14" t="s">
        <v>38</v>
      </c>
      <c r="B5" s="14" t="s">
        <v>39</v>
      </c>
      <c r="C5" s="14" t="s">
        <v>40</v>
      </c>
      <c r="D5" s="15" t="s">
        <v>41</v>
      </c>
    </row>
    <row r="6">
      <c r="A6" s="12" t="s">
        <v>42</v>
      </c>
      <c r="B6" s="8" t="s">
        <v>43</v>
      </c>
      <c r="C6" s="12" t="s">
        <v>44</v>
      </c>
      <c r="D6" s="13" t="s">
        <v>45</v>
      </c>
    </row>
    <row r="7">
      <c r="A7" s="14" t="s">
        <v>46</v>
      </c>
      <c r="B7" s="10" t="s">
        <v>47</v>
      </c>
      <c r="C7" s="14" t="s">
        <v>48</v>
      </c>
      <c r="D7" s="16" t="s">
        <v>49</v>
      </c>
    </row>
    <row r="8">
      <c r="A8" s="12" t="s">
        <v>50</v>
      </c>
      <c r="B8" s="8" t="s">
        <v>51</v>
      </c>
      <c r="C8" s="12" t="s">
        <v>52</v>
      </c>
      <c r="D8" s="17" t="s">
        <v>53</v>
      </c>
    </row>
    <row r="9">
      <c r="A9" s="14" t="s">
        <v>54</v>
      </c>
      <c r="B9" s="10" t="s">
        <v>55</v>
      </c>
      <c r="C9" s="14" t="s">
        <v>56</v>
      </c>
      <c r="D9" s="6" t="s">
        <v>57</v>
      </c>
    </row>
    <row r="10">
      <c r="A10" s="12" t="s">
        <v>58</v>
      </c>
      <c r="B10" s="8" t="s">
        <v>59</v>
      </c>
      <c r="C10" s="12" t="s">
        <v>60</v>
      </c>
      <c r="D10" s="16" t="s">
        <v>61</v>
      </c>
    </row>
    <row r="11">
      <c r="A11" s="14" t="s">
        <v>62</v>
      </c>
      <c r="B11" s="10" t="s">
        <v>63</v>
      </c>
      <c r="C11" s="14" t="s">
        <v>64</v>
      </c>
      <c r="D11" s="11" t="s">
        <v>65</v>
      </c>
    </row>
    <row r="12">
      <c r="A12" s="18"/>
      <c r="B12" s="18"/>
      <c r="C12" s="18"/>
      <c r="D12" s="18"/>
    </row>
    <row r="13">
      <c r="A13" s="7"/>
      <c r="B13" s="19"/>
      <c r="C13" s="19"/>
      <c r="D13" s="19"/>
    </row>
    <row r="14">
      <c r="A14" s="18"/>
      <c r="B14" s="20"/>
      <c r="C14" s="18"/>
      <c r="D14" s="18"/>
    </row>
    <row r="15">
      <c r="A15" s="18"/>
      <c r="B15" s="20"/>
      <c r="C15" s="18"/>
      <c r="D15" s="18"/>
    </row>
    <row r="16">
      <c r="A16" s="18"/>
      <c r="B16" s="18"/>
      <c r="C16" s="18"/>
      <c r="D16" s="18"/>
    </row>
    <row r="17">
      <c r="A17" s="18"/>
      <c r="B17" s="18"/>
      <c r="C17" s="18"/>
      <c r="D17" s="18"/>
    </row>
    <row r="18">
      <c r="A18" s="18"/>
      <c r="B18" s="18"/>
      <c r="C18" s="18"/>
      <c r="D18" s="18"/>
    </row>
    <row r="19">
      <c r="A19" s="18"/>
      <c r="B19" s="18"/>
      <c r="C19" s="18"/>
      <c r="D19" s="18"/>
    </row>
    <row r="20">
      <c r="A20" s="18"/>
      <c r="B20" s="18"/>
      <c r="C20" s="18"/>
      <c r="D20" s="18"/>
    </row>
  </sheetData>
  <hyperlinks>
    <hyperlink r:id="rId1" ref="D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2.75"/>
  <cols>
    <col customWidth="1" min="1" max="1" width="6.38"/>
    <col customWidth="1" min="2" max="2" width="12.63"/>
    <col customWidth="1" min="3" max="7" width="18.88"/>
    <col customWidth="1" min="8" max="8" width="50.13"/>
  </cols>
  <sheetData>
    <row r="1">
      <c r="A1" s="21"/>
      <c r="B1" s="21"/>
      <c r="C1" s="21" t="s">
        <v>66</v>
      </c>
      <c r="E1" s="21"/>
      <c r="F1" s="22"/>
      <c r="G1" s="22"/>
      <c r="H1" s="21"/>
    </row>
    <row r="2">
      <c r="A2" s="23" t="s">
        <v>67</v>
      </c>
      <c r="B2" s="23" t="s">
        <v>68</v>
      </c>
      <c r="C2" s="23" t="s">
        <v>69</v>
      </c>
      <c r="D2" s="23" t="s">
        <v>70</v>
      </c>
      <c r="E2" s="23" t="s">
        <v>71</v>
      </c>
      <c r="F2" s="24" t="s">
        <v>72</v>
      </c>
      <c r="G2" s="24" t="s">
        <v>73</v>
      </c>
      <c r="H2" s="23" t="s">
        <v>74</v>
      </c>
    </row>
    <row r="3">
      <c r="A3" s="25">
        <v>1.0</v>
      </c>
      <c r="B3" s="26">
        <v>45763.0</v>
      </c>
      <c r="C3" s="20" t="s">
        <v>75</v>
      </c>
      <c r="D3" s="20" t="s">
        <v>75</v>
      </c>
      <c r="E3" s="20" t="s">
        <v>76</v>
      </c>
      <c r="F3" s="20" t="s">
        <v>77</v>
      </c>
      <c r="G3" s="20" t="s">
        <v>47</v>
      </c>
      <c r="H3" s="27"/>
    </row>
    <row r="4">
      <c r="A4" s="25">
        <v>2.0</v>
      </c>
      <c r="B4" s="28">
        <f t="shared" ref="B4:B16" si="1">B3+7</f>
        <v>45770</v>
      </c>
      <c r="C4" s="20" t="s">
        <v>75</v>
      </c>
      <c r="D4" s="20" t="s">
        <v>78</v>
      </c>
      <c r="E4" s="20" t="s">
        <v>76</v>
      </c>
      <c r="F4" s="20" t="s">
        <v>78</v>
      </c>
      <c r="G4" s="20" t="s">
        <v>47</v>
      </c>
      <c r="H4" s="27"/>
    </row>
    <row r="5">
      <c r="A5" s="25">
        <v>3.0</v>
      </c>
      <c r="B5" s="28">
        <f t="shared" si="1"/>
        <v>45777</v>
      </c>
      <c r="C5" s="20" t="s">
        <v>78</v>
      </c>
      <c r="D5" s="20" t="s">
        <v>79</v>
      </c>
      <c r="E5" s="20" t="s">
        <v>76</v>
      </c>
      <c r="F5" s="20" t="s">
        <v>79</v>
      </c>
      <c r="G5" s="20" t="s">
        <v>47</v>
      </c>
      <c r="H5" s="27"/>
    </row>
    <row r="6">
      <c r="A6" s="25">
        <v>4.0</v>
      </c>
      <c r="B6" s="28">
        <f t="shared" si="1"/>
        <v>45784</v>
      </c>
      <c r="C6" s="20" t="s">
        <v>79</v>
      </c>
      <c r="D6" s="20" t="s">
        <v>78</v>
      </c>
      <c r="E6" s="20" t="s">
        <v>76</v>
      </c>
      <c r="F6" s="8" t="s">
        <v>27</v>
      </c>
      <c r="G6" s="20" t="s">
        <v>47</v>
      </c>
      <c r="H6" s="29" t="s">
        <v>80</v>
      </c>
    </row>
    <row r="7">
      <c r="A7" s="25">
        <v>5.0</v>
      </c>
      <c r="B7" s="28">
        <f t="shared" si="1"/>
        <v>45791</v>
      </c>
      <c r="C7" s="20" t="s">
        <v>78</v>
      </c>
      <c r="D7" s="20" t="s">
        <v>79</v>
      </c>
      <c r="E7" s="20" t="s">
        <v>76</v>
      </c>
      <c r="F7" s="10" t="s">
        <v>31</v>
      </c>
      <c r="G7" s="20" t="s">
        <v>47</v>
      </c>
      <c r="H7" s="27"/>
    </row>
    <row r="8">
      <c r="A8" s="25">
        <v>6.0</v>
      </c>
      <c r="B8" s="28">
        <f t="shared" si="1"/>
        <v>45798</v>
      </c>
      <c r="C8" s="20" t="s">
        <v>79</v>
      </c>
      <c r="D8" s="20" t="s">
        <v>78</v>
      </c>
      <c r="E8" s="20" t="s">
        <v>76</v>
      </c>
      <c r="F8" s="12" t="s">
        <v>35</v>
      </c>
      <c r="G8" s="20" t="s">
        <v>47</v>
      </c>
      <c r="H8" s="27"/>
    </row>
    <row r="9">
      <c r="A9" s="25">
        <v>7.0</v>
      </c>
      <c r="B9" s="28">
        <f t="shared" si="1"/>
        <v>45805</v>
      </c>
      <c r="C9" s="20" t="s">
        <v>78</v>
      </c>
      <c r="D9" s="20" t="s">
        <v>79</v>
      </c>
      <c r="E9" s="20" t="s">
        <v>76</v>
      </c>
      <c r="F9" s="14" t="s">
        <v>39</v>
      </c>
      <c r="G9" s="20" t="s">
        <v>47</v>
      </c>
      <c r="H9" s="29" t="s">
        <v>81</v>
      </c>
    </row>
    <row r="10">
      <c r="A10" s="25">
        <v>8.0</v>
      </c>
      <c r="B10" s="28">
        <f t="shared" si="1"/>
        <v>45812</v>
      </c>
      <c r="C10" s="20" t="s">
        <v>79</v>
      </c>
      <c r="D10" s="20" t="s">
        <v>78</v>
      </c>
      <c r="E10" s="20" t="s">
        <v>76</v>
      </c>
      <c r="F10" s="8" t="s">
        <v>43</v>
      </c>
      <c r="G10" s="20" t="s">
        <v>47</v>
      </c>
      <c r="H10" s="27"/>
    </row>
    <row r="11">
      <c r="A11" s="25">
        <v>9.0</v>
      </c>
      <c r="B11" s="28">
        <f t="shared" si="1"/>
        <v>45819</v>
      </c>
      <c r="C11" s="20" t="s">
        <v>78</v>
      </c>
      <c r="D11" s="20" t="s">
        <v>79</v>
      </c>
      <c r="E11" s="20" t="s">
        <v>76</v>
      </c>
      <c r="F11" s="8" t="s">
        <v>51</v>
      </c>
      <c r="G11" s="20" t="s">
        <v>47</v>
      </c>
      <c r="H11" s="27"/>
    </row>
    <row r="12">
      <c r="A12" s="25">
        <v>10.0</v>
      </c>
      <c r="B12" s="28">
        <f t="shared" si="1"/>
        <v>45826</v>
      </c>
      <c r="C12" s="20" t="s">
        <v>79</v>
      </c>
      <c r="D12" s="20" t="s">
        <v>78</v>
      </c>
      <c r="E12" s="20" t="s">
        <v>76</v>
      </c>
      <c r="F12" s="10" t="s">
        <v>55</v>
      </c>
      <c r="G12" s="20" t="s">
        <v>47</v>
      </c>
      <c r="H12" s="27"/>
    </row>
    <row r="13">
      <c r="A13" s="25">
        <v>11.0</v>
      </c>
      <c r="B13" s="28">
        <f t="shared" si="1"/>
        <v>45833</v>
      </c>
      <c r="C13" s="20" t="s">
        <v>78</v>
      </c>
      <c r="D13" s="20" t="s">
        <v>79</v>
      </c>
      <c r="E13" s="20" t="s">
        <v>76</v>
      </c>
      <c r="F13" s="8" t="s">
        <v>59</v>
      </c>
      <c r="G13" s="20" t="s">
        <v>47</v>
      </c>
      <c r="H13" s="27"/>
    </row>
    <row r="14">
      <c r="A14" s="25">
        <v>12.0</v>
      </c>
      <c r="B14" s="28">
        <f t="shared" si="1"/>
        <v>45840</v>
      </c>
      <c r="C14" s="20" t="s">
        <v>79</v>
      </c>
      <c r="D14" s="20" t="s">
        <v>78</v>
      </c>
      <c r="E14" s="20" t="s">
        <v>76</v>
      </c>
      <c r="F14" s="10" t="s">
        <v>63</v>
      </c>
      <c r="G14" s="20" t="s">
        <v>47</v>
      </c>
      <c r="H14" s="27"/>
    </row>
    <row r="15">
      <c r="A15" s="25">
        <v>13.0</v>
      </c>
      <c r="B15" s="28">
        <f t="shared" si="1"/>
        <v>45847</v>
      </c>
      <c r="C15" s="20" t="s">
        <v>78</v>
      </c>
      <c r="D15" s="20" t="s">
        <v>79</v>
      </c>
      <c r="E15" s="20" t="s">
        <v>76</v>
      </c>
      <c r="G15" s="20" t="s">
        <v>47</v>
      </c>
      <c r="H15" s="27"/>
    </row>
    <row r="16">
      <c r="A16" s="25">
        <v>14.0</v>
      </c>
      <c r="B16" s="28">
        <f t="shared" si="1"/>
        <v>45854</v>
      </c>
      <c r="C16" s="18"/>
      <c r="D16" s="18"/>
      <c r="E16" s="20" t="s">
        <v>76</v>
      </c>
      <c r="F16" s="18"/>
      <c r="G16" s="20" t="s">
        <v>47</v>
      </c>
      <c r="H16" s="29" t="s">
        <v>82</v>
      </c>
    </row>
    <row r="17">
      <c r="A17" s="25"/>
      <c r="B17" s="28"/>
      <c r="C17" s="18"/>
      <c r="D17" s="18"/>
      <c r="E17" s="18"/>
      <c r="F17" s="18"/>
      <c r="G17" s="20"/>
      <c r="H17" s="29"/>
    </row>
    <row r="18">
      <c r="A18" s="25"/>
      <c r="B18" s="28"/>
      <c r="C18" s="18"/>
      <c r="D18" s="18"/>
      <c r="E18" s="18"/>
      <c r="F18" s="18"/>
      <c r="G18" s="18"/>
      <c r="H18" s="30"/>
    </row>
    <row r="19">
      <c r="A19" s="29" t="s">
        <v>83</v>
      </c>
      <c r="B19" s="31"/>
      <c r="C19" s="32"/>
      <c r="D19" s="32"/>
      <c r="E19" s="32"/>
      <c r="F19" s="32"/>
      <c r="G19" s="32"/>
      <c r="H19" s="30"/>
    </row>
    <row r="20">
      <c r="A20" s="32"/>
      <c r="B20" s="33"/>
      <c r="C20" s="18"/>
      <c r="D20" s="18"/>
      <c r="E20" s="18"/>
      <c r="F20" s="18"/>
      <c r="G20" s="18"/>
      <c r="H20" s="30"/>
    </row>
    <row r="21">
      <c r="A21" s="25"/>
      <c r="B21" s="33"/>
      <c r="C21" s="18"/>
      <c r="D21" s="18"/>
      <c r="E21" s="18"/>
      <c r="F21" s="18"/>
      <c r="G21" s="18"/>
      <c r="H21" s="30"/>
    </row>
  </sheetData>
  <mergeCells count="1">
    <mergeCell ref="C1:D1"/>
  </mergeCell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2.75"/>
  <cols>
    <col customWidth="1" min="1" max="1" width="25.13"/>
    <col customWidth="1" min="2" max="2" width="100.13"/>
  </cols>
  <sheetData>
    <row r="1">
      <c r="A1" s="34" t="s">
        <v>84</v>
      </c>
      <c r="B1" s="35" t="s">
        <v>85</v>
      </c>
    </row>
    <row r="2">
      <c r="A2" s="36"/>
      <c r="B2" s="37" t="s">
        <v>86</v>
      </c>
    </row>
    <row r="3">
      <c r="A3" s="38" t="s">
        <v>87</v>
      </c>
      <c r="B3" s="35" t="s">
        <v>88</v>
      </c>
    </row>
    <row r="4">
      <c r="A4" s="36"/>
      <c r="B4" s="37" t="s">
        <v>89</v>
      </c>
    </row>
    <row r="5">
      <c r="A5" s="38"/>
      <c r="B5" s="35" t="s">
        <v>90</v>
      </c>
    </row>
    <row r="6">
      <c r="A6" s="36"/>
      <c r="B6" s="36" t="s">
        <v>91</v>
      </c>
    </row>
    <row r="7">
      <c r="A7" s="38" t="s">
        <v>92</v>
      </c>
      <c r="B7" s="35" t="s">
        <v>93</v>
      </c>
    </row>
    <row r="8">
      <c r="A8" s="36"/>
      <c r="B8" s="37" t="s">
        <v>94</v>
      </c>
    </row>
    <row r="9">
      <c r="A9" s="38" t="s">
        <v>95</v>
      </c>
      <c r="B9" s="35" t="s">
        <v>96</v>
      </c>
    </row>
    <row r="10">
      <c r="A10" s="36"/>
      <c r="B10" s="37" t="s">
        <v>97</v>
      </c>
    </row>
    <row r="11">
      <c r="A11" s="38" t="s">
        <v>98</v>
      </c>
      <c r="B11" s="15" t="s">
        <v>99</v>
      </c>
    </row>
    <row r="12">
      <c r="A12" s="36"/>
      <c r="B12" s="39"/>
    </row>
    <row r="13">
      <c r="A13" s="38" t="s">
        <v>100</v>
      </c>
      <c r="B13" s="40" t="s">
        <v>101</v>
      </c>
    </row>
    <row r="14">
      <c r="A14" s="39"/>
      <c r="B14" s="37" t="s">
        <v>102</v>
      </c>
    </row>
    <row r="15">
      <c r="A15" s="38" t="s">
        <v>103</v>
      </c>
      <c r="B15" s="35" t="s">
        <v>104</v>
      </c>
    </row>
    <row r="16">
      <c r="A16" s="39"/>
      <c r="B16" s="37" t="s">
        <v>105</v>
      </c>
    </row>
    <row r="17">
      <c r="A17" s="41" t="s">
        <v>106</v>
      </c>
      <c r="B17" s="35" t="s">
        <v>107</v>
      </c>
    </row>
    <row r="18">
      <c r="A18" s="39"/>
      <c r="B18" s="39"/>
    </row>
    <row r="19">
      <c r="A19" s="41" t="s">
        <v>108</v>
      </c>
      <c r="B19" s="35" t="s">
        <v>109</v>
      </c>
    </row>
    <row r="20">
      <c r="A20" s="39"/>
      <c r="B20" s="37" t="s">
        <v>110</v>
      </c>
    </row>
    <row r="21">
      <c r="A21" s="38" t="s">
        <v>111</v>
      </c>
      <c r="B21" s="41"/>
    </row>
    <row r="23">
      <c r="A23" s="42" t="s">
        <v>73</v>
      </c>
      <c r="B23" s="15" t="s">
        <v>112</v>
      </c>
    </row>
    <row r="24">
      <c r="A24" s="42" t="s">
        <v>113</v>
      </c>
      <c r="B24" s="15" t="s">
        <v>114</v>
      </c>
    </row>
    <row r="25">
      <c r="A25" s="42" t="s">
        <v>113</v>
      </c>
      <c r="B25" s="15" t="s">
        <v>115</v>
      </c>
    </row>
    <row r="26">
      <c r="A26" s="42" t="s">
        <v>116</v>
      </c>
      <c r="B26" s="15" t="s">
        <v>117</v>
      </c>
    </row>
    <row r="27">
      <c r="A27" s="42" t="s">
        <v>116</v>
      </c>
      <c r="B27" s="15" t="s">
        <v>118</v>
      </c>
    </row>
    <row r="28">
      <c r="A28" s="42" t="s">
        <v>116</v>
      </c>
      <c r="B28" s="15" t="s">
        <v>119</v>
      </c>
    </row>
    <row r="29">
      <c r="A29" s="42" t="s">
        <v>116</v>
      </c>
      <c r="B29" s="15" t="s">
        <v>120</v>
      </c>
    </row>
    <row r="30">
      <c r="A30" s="42" t="s">
        <v>116</v>
      </c>
      <c r="B30" s="15" t="s">
        <v>121</v>
      </c>
    </row>
    <row r="31">
      <c r="A31" s="42" t="s">
        <v>116</v>
      </c>
      <c r="B31" s="15" t="s">
        <v>122</v>
      </c>
    </row>
    <row r="32">
      <c r="A32" s="42" t="s">
        <v>116</v>
      </c>
      <c r="B32" s="15" t="s">
        <v>123</v>
      </c>
    </row>
  </sheetData>
  <printOptions gridLines="1" horizontalCentered="1"/>
  <pageMargins bottom="0.75" footer="0.0" header="0.0" left="0.7" right="0.7" top="0.75"/>
  <pageSetup fitToHeight="0" paperSize="9" cellComments="atEnd" orientation="landscape" pageOrder="overThenDown"/>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2.63"/>
  </cols>
  <sheetData>
    <row r="1">
      <c r="A1" s="43" t="s">
        <v>124</v>
      </c>
      <c r="B1" s="43" t="s">
        <v>125</v>
      </c>
    </row>
    <row r="2">
      <c r="A2" s="44"/>
      <c r="B2" s="45"/>
    </row>
    <row r="3">
      <c r="A3" s="46" t="s">
        <v>126</v>
      </c>
      <c r="B3" s="46" t="s">
        <v>127</v>
      </c>
    </row>
  </sheetData>
  <mergeCells count="2">
    <mergeCell ref="A3:A20"/>
    <mergeCell ref="B3:B20"/>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25.13"/>
    <col customWidth="1" min="2" max="2" width="100.13"/>
  </cols>
  <sheetData>
    <row r="1">
      <c r="A1" s="47" t="s">
        <v>128</v>
      </c>
      <c r="B1" s="47" t="s">
        <v>129</v>
      </c>
    </row>
    <row r="2">
      <c r="A2" s="3"/>
      <c r="B2" s="3"/>
    </row>
    <row r="3">
      <c r="A3" s="3"/>
      <c r="B3" s="3"/>
    </row>
    <row r="4">
      <c r="A4" s="3"/>
      <c r="B4" s="3"/>
    </row>
    <row r="5">
      <c r="A5" s="3"/>
      <c r="B5" s="3"/>
    </row>
    <row r="6">
      <c r="A6" s="3"/>
      <c r="B6" s="3"/>
    </row>
    <row r="7">
      <c r="A7" s="3"/>
      <c r="B7" s="3"/>
    </row>
    <row r="8">
      <c r="A8" s="3"/>
      <c r="B8" s="3"/>
    </row>
    <row r="9">
      <c r="A9" s="3"/>
      <c r="B9" s="3"/>
    </row>
    <row r="10">
      <c r="A10" s="3"/>
      <c r="B10" s="3"/>
    </row>
    <row r="11">
      <c r="A11" s="3"/>
      <c r="B11" s="3"/>
    </row>
    <row r="12">
      <c r="A12" s="3"/>
      <c r="B12" s="3"/>
    </row>
    <row r="13">
      <c r="A13" s="3"/>
      <c r="B13" s="3"/>
    </row>
    <row r="14">
      <c r="A14" s="3"/>
      <c r="B14" s="3"/>
    </row>
    <row r="15">
      <c r="A15" s="3"/>
      <c r="B15" s="3"/>
    </row>
    <row r="16">
      <c r="A16" s="3"/>
      <c r="B16" s="3"/>
    </row>
    <row r="17">
      <c r="A17" s="3"/>
      <c r="B17" s="3"/>
    </row>
    <row r="18">
      <c r="A18" s="3"/>
      <c r="B18" s="3"/>
    </row>
    <row r="19">
      <c r="A19" s="3"/>
      <c r="B19" s="3"/>
    </row>
    <row r="20">
      <c r="A20" s="3"/>
      <c r="B20" s="3"/>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130</v>
      </c>
      <c r="B1" s="4" t="s">
        <v>131</v>
      </c>
    </row>
    <row r="2">
      <c r="A2" s="49">
        <v>1.0</v>
      </c>
      <c r="B2" s="2" t="s">
        <v>132</v>
      </c>
    </row>
    <row r="3">
      <c r="A3" s="49">
        <f t="shared" ref="A3:A16" si="1">A2+1</f>
        <v>2</v>
      </c>
      <c r="B3" s="2" t="s">
        <v>132</v>
      </c>
    </row>
    <row r="4">
      <c r="A4" s="49">
        <f t="shared" si="1"/>
        <v>3</v>
      </c>
      <c r="B4" s="2" t="s">
        <v>132</v>
      </c>
    </row>
    <row r="5">
      <c r="A5" s="49">
        <f t="shared" si="1"/>
        <v>4</v>
      </c>
      <c r="B5" s="15" t="s">
        <v>133</v>
      </c>
    </row>
    <row r="6">
      <c r="A6" s="49">
        <f t="shared" si="1"/>
        <v>5</v>
      </c>
      <c r="B6" s="2" t="s">
        <v>134</v>
      </c>
    </row>
    <row r="7">
      <c r="A7" s="49">
        <f t="shared" si="1"/>
        <v>6</v>
      </c>
      <c r="B7" s="3"/>
    </row>
    <row r="8">
      <c r="A8" s="49">
        <f t="shared" si="1"/>
        <v>7</v>
      </c>
      <c r="B8" s="3"/>
    </row>
    <row r="9">
      <c r="A9" s="49">
        <f t="shared" si="1"/>
        <v>8</v>
      </c>
      <c r="B9" s="3"/>
    </row>
    <row r="10">
      <c r="A10" s="49">
        <f t="shared" si="1"/>
        <v>9</v>
      </c>
      <c r="B10" s="3"/>
    </row>
    <row r="11">
      <c r="A11" s="49">
        <f t="shared" si="1"/>
        <v>10</v>
      </c>
      <c r="B11" s="3"/>
    </row>
    <row r="12">
      <c r="A12" s="49">
        <f t="shared" si="1"/>
        <v>11</v>
      </c>
      <c r="B12" s="3"/>
    </row>
    <row r="13">
      <c r="A13" s="49">
        <f t="shared" si="1"/>
        <v>12</v>
      </c>
      <c r="B13" s="3"/>
    </row>
    <row r="14">
      <c r="A14" s="49">
        <f t="shared" si="1"/>
        <v>13</v>
      </c>
      <c r="B14" s="3"/>
    </row>
    <row r="15">
      <c r="A15" s="49">
        <f t="shared" si="1"/>
        <v>14</v>
      </c>
      <c r="B15" s="3"/>
    </row>
    <row r="16">
      <c r="A16" s="49">
        <f t="shared" si="1"/>
        <v>15</v>
      </c>
      <c r="B16" s="3"/>
    </row>
    <row r="17">
      <c r="A17" s="49"/>
      <c r="B17" s="3"/>
    </row>
    <row r="18">
      <c r="A18" s="49"/>
      <c r="B18" s="3"/>
    </row>
    <row r="19">
      <c r="A19" s="50"/>
      <c r="B19" s="3"/>
    </row>
    <row r="20">
      <c r="A20" s="50"/>
      <c r="B20" s="3"/>
    </row>
  </sheetData>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1" width="12.63"/>
    <col customWidth="1" min="2" max="2" width="112.63"/>
  </cols>
  <sheetData>
    <row r="1">
      <c r="A1" s="48" t="s">
        <v>130</v>
      </c>
      <c r="B1" s="4" t="s">
        <v>135</v>
      </c>
    </row>
    <row r="2">
      <c r="A2" s="49">
        <v>1.0</v>
      </c>
      <c r="B2" s="2"/>
    </row>
    <row r="3">
      <c r="A3" s="49">
        <f t="shared" ref="A3:A16" si="1">A2+1</f>
        <v>2</v>
      </c>
      <c r="B3" s="2">
        <f>5+3+2+8+5+5+5</f>
        <v>33</v>
      </c>
    </row>
    <row r="4">
      <c r="A4" s="49">
        <f t="shared" si="1"/>
        <v>3</v>
      </c>
      <c r="B4" s="2"/>
    </row>
    <row r="5">
      <c r="A5" s="49">
        <f t="shared" si="1"/>
        <v>4</v>
      </c>
    </row>
    <row r="6">
      <c r="A6" s="49">
        <f t="shared" si="1"/>
        <v>5</v>
      </c>
      <c r="B6" s="2"/>
    </row>
    <row r="7">
      <c r="A7" s="49">
        <f t="shared" si="1"/>
        <v>6</v>
      </c>
      <c r="B7" s="3"/>
    </row>
    <row r="8">
      <c r="A8" s="49">
        <f t="shared" si="1"/>
        <v>7</v>
      </c>
      <c r="B8" s="3"/>
    </row>
    <row r="9">
      <c r="A9" s="49">
        <f t="shared" si="1"/>
        <v>8</v>
      </c>
      <c r="B9" s="3"/>
    </row>
    <row r="10">
      <c r="A10" s="49">
        <f t="shared" si="1"/>
        <v>9</v>
      </c>
      <c r="B10" s="3"/>
    </row>
    <row r="11">
      <c r="A11" s="49">
        <f t="shared" si="1"/>
        <v>10</v>
      </c>
      <c r="B11" s="3"/>
    </row>
    <row r="12">
      <c r="A12" s="49">
        <f t="shared" si="1"/>
        <v>11</v>
      </c>
      <c r="B12" s="3"/>
    </row>
    <row r="13">
      <c r="A13" s="49">
        <f t="shared" si="1"/>
        <v>12</v>
      </c>
      <c r="B13" s="3"/>
    </row>
    <row r="14">
      <c r="A14" s="49">
        <f t="shared" si="1"/>
        <v>13</v>
      </c>
      <c r="B14" s="3"/>
    </row>
    <row r="15">
      <c r="A15" s="49">
        <f t="shared" si="1"/>
        <v>14</v>
      </c>
      <c r="B15" s="3"/>
    </row>
    <row r="16">
      <c r="A16" s="49">
        <f t="shared" si="1"/>
        <v>15</v>
      </c>
      <c r="B16" s="3"/>
    </row>
    <row r="17">
      <c r="A17" s="49"/>
      <c r="B17" s="3"/>
    </row>
    <row r="18">
      <c r="A18" s="49"/>
      <c r="B18" s="51" t="s">
        <v>136</v>
      </c>
    </row>
    <row r="19">
      <c r="A19" s="50"/>
      <c r="B19" s="3"/>
    </row>
    <row r="20">
      <c r="A20" s="50"/>
      <c r="B20" s="3"/>
    </row>
  </sheetData>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2.75"/>
  <cols>
    <col customWidth="1" min="1" max="2" width="6.38"/>
    <col customWidth="1" min="3" max="3" width="62.63"/>
    <col customWidth="1" min="4" max="7" width="15.75"/>
  </cols>
  <sheetData>
    <row r="1">
      <c r="A1" s="52" t="s">
        <v>137</v>
      </c>
      <c r="B1" s="53" t="s">
        <v>138</v>
      </c>
      <c r="C1" s="54" t="s">
        <v>139</v>
      </c>
      <c r="D1" s="55" t="s">
        <v>140</v>
      </c>
      <c r="E1" s="55" t="s">
        <v>141</v>
      </c>
      <c r="F1" s="55" t="s">
        <v>142</v>
      </c>
      <c r="G1" s="55" t="s">
        <v>143</v>
      </c>
    </row>
    <row r="2">
      <c r="A2" s="56"/>
      <c r="B2" s="57"/>
      <c r="C2" s="58"/>
      <c r="D2" s="58"/>
      <c r="E2" s="58"/>
      <c r="F2" s="58"/>
      <c r="G2" s="58"/>
    </row>
    <row r="3">
      <c r="A3" s="59" t="s">
        <v>144</v>
      </c>
      <c r="B3" s="60"/>
      <c r="C3" s="61"/>
      <c r="D3" s="61"/>
      <c r="E3" s="61"/>
      <c r="F3" s="61"/>
      <c r="G3" s="61"/>
    </row>
    <row r="4">
      <c r="A4" s="56"/>
      <c r="B4" s="57"/>
      <c r="C4" s="58"/>
      <c r="D4" s="58"/>
      <c r="E4" s="58"/>
      <c r="F4" s="58"/>
      <c r="G4" s="58"/>
    </row>
    <row r="5">
      <c r="A5" s="62" t="s">
        <v>145</v>
      </c>
      <c r="B5" s="63"/>
      <c r="C5" s="39"/>
      <c r="D5" s="64">
        <f>sum(D8:D13)</f>
        <v>0</v>
      </c>
      <c r="E5" s="64">
        <f>D5</f>
        <v>0</v>
      </c>
      <c r="F5" s="39"/>
      <c r="G5" s="39"/>
    </row>
    <row r="6">
      <c r="A6" s="56"/>
      <c r="B6" s="57"/>
      <c r="C6" s="58"/>
      <c r="D6" s="58"/>
      <c r="E6" s="58"/>
      <c r="F6" s="58"/>
      <c r="G6" s="58"/>
    </row>
    <row r="7">
      <c r="A7" s="65" t="s">
        <v>146</v>
      </c>
      <c r="B7" s="66"/>
      <c r="C7" s="67"/>
      <c r="D7" s="67"/>
      <c r="E7" s="67"/>
      <c r="F7" s="67"/>
      <c r="G7" s="67"/>
    </row>
    <row r="8">
      <c r="A8" s="56"/>
      <c r="B8" s="57"/>
      <c r="C8" s="58"/>
      <c r="D8" s="58"/>
      <c r="E8" s="68" t="s">
        <v>147</v>
      </c>
      <c r="F8" s="58"/>
      <c r="G8" s="68" t="s">
        <v>148</v>
      </c>
    </row>
    <row r="9">
      <c r="A9" s="69">
        <v>1.0</v>
      </c>
      <c r="B9" s="62"/>
      <c r="C9" s="39"/>
      <c r="D9" s="64">
        <f>sum(D16:D21)</f>
        <v>0</v>
      </c>
      <c r="E9" s="64">
        <f>$D$5</f>
        <v>0</v>
      </c>
      <c r="F9" s="64">
        <f>sum(F16:F21)</f>
        <v>0</v>
      </c>
      <c r="G9" s="64">
        <f>$D$5</f>
        <v>0</v>
      </c>
    </row>
    <row r="10">
      <c r="A10" s="56">
        <f t="shared" ref="A10:A11" si="1">A9+1</f>
        <v>2</v>
      </c>
      <c r="B10" s="57"/>
      <c r="C10" s="58"/>
      <c r="D10" s="70">
        <f>sum(D22:D27)</f>
        <v>0</v>
      </c>
      <c r="E10" s="70">
        <f t="shared" ref="E10:E12" si="2">E9-D9</f>
        <v>0</v>
      </c>
      <c r="F10" s="70">
        <f>sum(F22:F27)</f>
        <v>0</v>
      </c>
      <c r="G10" s="70">
        <f t="shared" ref="G10:G12" si="3">G9-F9</f>
        <v>0</v>
      </c>
    </row>
    <row r="11">
      <c r="A11" s="69">
        <f t="shared" si="1"/>
        <v>3</v>
      </c>
      <c r="B11" s="62"/>
      <c r="C11" s="39"/>
      <c r="D11" s="64">
        <f>sum(D28:D33)</f>
        <v>0</v>
      </c>
      <c r="E11" s="64">
        <f t="shared" si="2"/>
        <v>0</v>
      </c>
      <c r="F11" s="64">
        <f>sum(F28:F33)</f>
        <v>0</v>
      </c>
      <c r="G11" s="64">
        <f t="shared" si="3"/>
        <v>0</v>
      </c>
    </row>
    <row r="12">
      <c r="A12" s="71" t="s">
        <v>5</v>
      </c>
      <c r="B12" s="72"/>
      <c r="C12" s="58"/>
      <c r="D12" s="58"/>
      <c r="E12" s="70">
        <f t="shared" si="2"/>
        <v>0</v>
      </c>
      <c r="F12" s="58"/>
      <c r="G12" s="70">
        <f t="shared" si="3"/>
        <v>0</v>
      </c>
    </row>
    <row r="13">
      <c r="A13" s="69"/>
      <c r="B13" s="62"/>
      <c r="C13" s="39"/>
      <c r="D13" s="39"/>
      <c r="E13" s="39"/>
      <c r="F13" s="39"/>
      <c r="G13" s="39"/>
    </row>
    <row r="14">
      <c r="A14" s="73" t="s">
        <v>149</v>
      </c>
      <c r="B14" s="74"/>
      <c r="C14" s="75"/>
      <c r="D14" s="75"/>
      <c r="E14" s="75"/>
      <c r="F14" s="75"/>
      <c r="G14" s="75"/>
    </row>
    <row r="15">
      <c r="A15" s="69"/>
      <c r="B15" s="62"/>
      <c r="C15" s="39"/>
      <c r="D15" s="39"/>
      <c r="E15" s="39"/>
      <c r="F15" s="39"/>
      <c r="G15" s="39"/>
    </row>
    <row r="16">
      <c r="A16" s="76">
        <f t="shared" ref="A16:B16" si="4">A9</f>
        <v>1</v>
      </c>
      <c r="B16" s="77" t="str">
        <f t="shared" si="4"/>
        <v/>
      </c>
      <c r="C16" s="58"/>
      <c r="D16" s="58"/>
      <c r="E16" s="58"/>
      <c r="F16" s="58"/>
      <c r="G16" s="58"/>
    </row>
    <row r="17">
      <c r="A17" s="69"/>
      <c r="B17" s="78"/>
      <c r="C17" s="39"/>
      <c r="D17" s="39"/>
      <c r="E17" s="39"/>
      <c r="F17" s="39"/>
      <c r="G17" s="39"/>
    </row>
    <row r="18">
      <c r="A18" s="56"/>
      <c r="B18" s="57"/>
      <c r="C18" s="72"/>
      <c r="D18" s="79"/>
      <c r="E18" s="57"/>
      <c r="F18" s="79"/>
      <c r="G18" s="57"/>
    </row>
    <row r="19">
      <c r="A19" s="69"/>
      <c r="B19" s="78"/>
      <c r="C19" s="39"/>
      <c r="D19" s="64"/>
      <c r="E19" s="39"/>
      <c r="F19" s="64"/>
      <c r="G19" s="39"/>
    </row>
    <row r="20">
      <c r="A20" s="80"/>
      <c r="B20" s="72"/>
      <c r="C20" s="72"/>
      <c r="D20" s="70"/>
      <c r="E20" s="72"/>
      <c r="F20" s="70"/>
      <c r="G20" s="72"/>
    </row>
    <row r="21">
      <c r="A21" s="69"/>
      <c r="B21" s="78"/>
      <c r="C21" s="39"/>
      <c r="D21" s="64"/>
      <c r="E21" s="39"/>
      <c r="F21" s="64"/>
      <c r="G21" s="39"/>
    </row>
    <row r="22">
      <c r="A22" s="76">
        <f t="shared" ref="A22:B22" si="5">A10</f>
        <v>2</v>
      </c>
      <c r="B22" s="77" t="str">
        <f t="shared" si="5"/>
        <v/>
      </c>
      <c r="C22" s="58"/>
      <c r="D22" s="58"/>
      <c r="E22" s="58"/>
      <c r="F22" s="58"/>
      <c r="G22" s="58"/>
    </row>
    <row r="23">
      <c r="A23" s="69"/>
      <c r="B23" s="78"/>
      <c r="C23" s="39"/>
      <c r="D23" s="39"/>
      <c r="E23" s="39"/>
      <c r="F23" s="39"/>
      <c r="G23" s="39"/>
    </row>
    <row r="24">
      <c r="A24" s="80"/>
      <c r="B24" s="72"/>
      <c r="C24" s="72"/>
      <c r="D24" s="70"/>
      <c r="E24" s="72"/>
      <c r="F24" s="70"/>
      <c r="G24" s="72"/>
    </row>
    <row r="25">
      <c r="A25" s="69"/>
      <c r="B25" s="78"/>
      <c r="C25" s="39"/>
      <c r="D25" s="64"/>
      <c r="E25" s="39"/>
      <c r="F25" s="64"/>
      <c r="G25" s="39"/>
    </row>
    <row r="26">
      <c r="A26" s="80"/>
      <c r="B26" s="72"/>
      <c r="C26" s="72"/>
      <c r="D26" s="70"/>
      <c r="E26" s="72"/>
      <c r="F26" s="70"/>
      <c r="G26" s="72"/>
    </row>
    <row r="27">
      <c r="A27" s="69"/>
      <c r="B27" s="78"/>
      <c r="C27" s="39"/>
      <c r="D27" s="64"/>
      <c r="E27" s="39"/>
      <c r="F27" s="64"/>
      <c r="G27" s="39"/>
    </row>
    <row r="28">
      <c r="A28" s="76">
        <f t="shared" ref="A28:B28" si="6">A11</f>
        <v>3</v>
      </c>
      <c r="B28" s="77" t="str">
        <f t="shared" si="6"/>
        <v/>
      </c>
      <c r="C28" s="58"/>
      <c r="D28" s="58"/>
      <c r="E28" s="58"/>
      <c r="F28" s="58"/>
      <c r="G28" s="58"/>
    </row>
    <row r="29">
      <c r="A29" s="69"/>
      <c r="B29" s="78"/>
      <c r="C29" s="39"/>
      <c r="D29" s="39"/>
      <c r="E29" s="39"/>
      <c r="F29" s="39"/>
      <c r="G29" s="39"/>
    </row>
    <row r="30">
      <c r="A30" s="80"/>
      <c r="B30" s="72"/>
      <c r="C30" s="72"/>
      <c r="D30" s="70"/>
      <c r="E30" s="72"/>
      <c r="F30" s="72"/>
      <c r="G30" s="72"/>
    </row>
    <row r="31">
      <c r="A31" s="69"/>
      <c r="B31" s="78"/>
      <c r="C31" s="39"/>
      <c r="D31" s="64"/>
      <c r="E31" s="39"/>
      <c r="F31" s="39"/>
      <c r="G31" s="39"/>
    </row>
    <row r="32">
      <c r="A32" s="80"/>
      <c r="B32" s="72"/>
      <c r="C32" s="58"/>
      <c r="D32" s="70"/>
      <c r="E32" s="72"/>
      <c r="F32" s="72"/>
      <c r="G32" s="72"/>
    </row>
    <row r="33">
      <c r="A33" s="69"/>
      <c r="B33" s="78"/>
      <c r="C33" s="81" t="s">
        <v>150</v>
      </c>
      <c r="D33" s="64"/>
      <c r="E33" s="39"/>
      <c r="F33" s="39"/>
      <c r="G33" s="39"/>
    </row>
    <row r="34">
      <c r="A34" s="80"/>
      <c r="B34" s="72"/>
      <c r="C34" s="58"/>
      <c r="D34" s="58"/>
      <c r="E34" s="58"/>
      <c r="F34" s="58"/>
      <c r="G34" s="58"/>
    </row>
  </sheetData>
  <drawing r:id="rId1"/>
  <tableParts count="1">
    <tablePart r:id="rId3"/>
  </tableParts>
</worksheet>
</file>