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ata" sheetId="1" r:id="rId3"/>
    <sheet state="visible" name="Project Team" sheetId="2" r:id="rId4"/>
    <sheet state="visible" name="Role Assignments" sheetId="3" r:id="rId5"/>
    <sheet state="visible" name="Team Contract" sheetId="4" r:id="rId6"/>
    <sheet state="visible" name="Product Goal" sheetId="5" r:id="rId7"/>
    <sheet state="visible" name="Product Glossary" sheetId="6" r:id="rId8"/>
    <sheet state="visible" name="Sprint Goals" sheetId="7" r:id="rId9"/>
    <sheet state="visible" name="Velocity Tracking" sheetId="8" r:id="rId10"/>
    <sheet state="visible" name="Mid-Project Release plan" sheetId="9" r:id="rId11"/>
    <sheet state="visible" name="Final Project Release plan" sheetId="10" r:id="rId12"/>
    <sheet state="visible" name="Definition of Done" sheetId="11" r:id="rId13"/>
    <sheet state="visible" name="Documentation" sheetId="12" r:id="rId14"/>
    <sheet state="visible" name="Bill of Materials" sheetId="13" r:id="rId15"/>
    <sheet state="visible" name="Planning Poker" sheetId="14" r:id="rId16"/>
  </sheets>
  <definedNames/>
  <calcPr/>
</workbook>
</file>

<file path=xl/sharedStrings.xml><?xml version="1.0" encoding="utf-8"?>
<sst xmlns="http://schemas.openxmlformats.org/spreadsheetml/2006/main" count="211" uniqueCount="164">
  <si>
    <t>Project Name</t>
  </si>
  <si>
    <t>AI Driven Testing</t>
  </si>
  <si>
    <t>Online team meeting</t>
  </si>
  <si>
    <t>https://fau.zoom.us/j/69553438847?pwd=VHGm0oOZ2KvPbbhrGsmX83d4rAuuaT.1</t>
  </si>
  <si>
    <t>Production system (if any)</t>
  </si>
  <si>
    <t>...</t>
  </si>
  <si>
    <t>Test system (if any)</t>
  </si>
  <si>
    <t>GitHub repository</t>
  </si>
  <si>
    <t>https://github.com/amosproj/amos2025ss04-ai-driven-testing</t>
  </si>
  <si>
    <t>GitHub feature board</t>
  </si>
  <si>
    <t>https://github.com/orgs/amosproj/projects/82/views/2</t>
  </si>
  <si>
    <t>GitHub imp-squared backlog</t>
  </si>
  <si>
    <t>https://github.com/orgs/amosproj/projects/86/views/1</t>
  </si>
  <si>
    <t>Team T-shirt (white)</t>
  </si>
  <si>
    <t>https://www.shirtinator.ch/s/gyMoSd27QOSllB0wUYQ7XA</t>
  </si>
  <si>
    <t>Team T-shirt (black)</t>
  </si>
  <si>
    <t>https://www.shirtinator.ch/t-shirts/gestalten/t-shirt-bedrucken#/load/share/f86b8d3a-f5b9-436a-a31c-50d9ad820ba4</t>
  </si>
  <si>
    <t>Additional materials</t>
  </si>
  <si>
    <t>Team maling list</t>
  </si>
  <si>
    <t>oss-amos-proj4@lists.fau.de</t>
  </si>
  <si>
    <t>Last Name</t>
  </si>
  <si>
    <t>First Name</t>
  </si>
  <si>
    <t>GitHub User Name</t>
  </si>
  <si>
    <t>Email Address</t>
  </si>
  <si>
    <t>Brüggemann</t>
  </si>
  <si>
    <t>Jonas</t>
  </si>
  <si>
    <t>JonasBrue</t>
  </si>
  <si>
    <t>jonas.brueggemann@campus.tu-berlin.de</t>
  </si>
  <si>
    <t>Clicqué</t>
  </si>
  <si>
    <t>Lennard</t>
  </si>
  <si>
    <t>OlafVanHuusen</t>
  </si>
  <si>
    <t>lennard.clicque@fau.de</t>
  </si>
  <si>
    <t>Hasse</t>
  </si>
  <si>
    <t>Lisabeth</t>
  </si>
  <si>
    <t>PeppermintCoding123</t>
  </si>
  <si>
    <t>Heidkamp</t>
  </si>
  <si>
    <t>Tessa</t>
  </si>
  <si>
    <t>theidkamp</t>
  </si>
  <si>
    <t>Krug</t>
  </si>
  <si>
    <t>Maximilian</t>
  </si>
  <si>
    <t>HaruspexSan</t>
  </si>
  <si>
    <t>Lang</t>
  </si>
  <si>
    <t>Felix</t>
  </si>
  <si>
    <t>xilef45</t>
  </si>
  <si>
    <t>felix.l.lang@fau.de</t>
  </si>
  <si>
    <t>Lorenz</t>
  </si>
  <si>
    <t>Alexander</t>
  </si>
  <si>
    <t>Hydraneut</t>
  </si>
  <si>
    <t>alexander.lorenz@fau.de</t>
  </si>
  <si>
    <t>Parameswaran</t>
  </si>
  <si>
    <t>Biranavan</t>
  </si>
  <si>
    <t>Biranavan-Parameswaran</t>
  </si>
  <si>
    <r>
      <rPr>
        <color rgb="FF1155CC"/>
        <u/>
      </rPr>
      <t>parameswaran@campus.tu-berlin.</t>
    </r>
    <r>
      <rPr/>
      <t>de</t>
    </r>
  </si>
  <si>
    <t>Takale</t>
  </si>
  <si>
    <t>Aditi Vishwas</t>
  </si>
  <si>
    <t>adititakale01</t>
  </si>
  <si>
    <t>adititakale01@gmail.com</t>
  </si>
  <si>
    <t>Alsultan</t>
  </si>
  <si>
    <t>Moaiad</t>
  </si>
  <si>
    <t>Moaiadsu</t>
  </si>
  <si>
    <t>m.alhmadhalsultan@campus.tu-berlin.de</t>
  </si>
  <si>
    <t>Product Owner</t>
  </si>
  <si>
    <t>#</t>
  </si>
  <si>
    <t>Meeting Day</t>
  </si>
  <si>
    <t>Review</t>
  </si>
  <si>
    <t>Planning</t>
  </si>
  <si>
    <t>Software Developer</t>
  </si>
  <si>
    <t>Release Manager</t>
  </si>
  <si>
    <t>Scrum Master</t>
  </si>
  <si>
    <t>Comment</t>
  </si>
  <si>
    <t>both</t>
  </si>
  <si>
    <t>all other</t>
  </si>
  <si>
    <t>Build process review</t>
  </si>
  <si>
    <t>Mid-term due</t>
  </si>
  <si>
    <t>Demo day!</t>
  </si>
  <si>
    <t>Product owners, software developers, and Scurm Master are set and ideally don't change over time; the critical part is the Release Manager role you need to define here</t>
  </si>
  <si>
    <t>Goals</t>
  </si>
  <si>
    <t xml:space="preserve">Interpersonal relationship objectives: “To foster an atmosphere of mutual respect and learning, creating a team-spirit” </t>
  </si>
  <si>
    <t>Main goal is to create a satisfiying project that makes Us, the IP(Industry Partner) and open-source community happy</t>
  </si>
  <si>
    <t>Meeting norms</t>
  </si>
  <si>
    <t>Documentation in english and meeting language in German</t>
  </si>
  <si>
    <t>Start on time</t>
  </si>
  <si>
    <t>Be Polite</t>
  </si>
  <si>
    <t>Purpose: Clearly define the goal of the meeting.
Preparation: Ensure all participants are well-informed and ready to contribute.
Participation: Encourage active engagement from all attendees.
Process: Organize the meeting structure and agenda effectively.
Progress: Monitor the meeting's progress and ensure it stays on track.</t>
  </si>
  <si>
    <t>Working norms</t>
  </si>
  <si>
    <t>Leave the code better than you found it (The Boy Scout Rule)</t>
  </si>
  <si>
    <t>Keep it Simple, Stupid (KISS)</t>
  </si>
  <si>
    <t>Coordination norms</t>
  </si>
  <si>
    <t>Felix will do the retros + keeping track of meetings</t>
  </si>
  <si>
    <t>Alex and Max will take care of the assignments (Backlog Items)</t>
  </si>
  <si>
    <t>Communication norms</t>
  </si>
  <si>
    <t>We check Discord at least every day</t>
  </si>
  <si>
    <t>Consideration norms</t>
  </si>
  <si>
    <t>Communicate Conflict in Team-Meeting. Help from Felix or Jovana to solve conflicts.</t>
  </si>
  <si>
    <t>Respect, active listening, tolerance</t>
  </si>
  <si>
    <t>Cont. improvement norms</t>
  </si>
  <si>
    <t>Experimentation spirit and feedback culture</t>
  </si>
  <si>
    <t xml:space="preserve">Burn-Down charts as process tracking </t>
  </si>
  <si>
    <t>Rewards</t>
  </si>
  <si>
    <t>Appreciation and praise</t>
  </si>
  <si>
    <t>Sanctions</t>
  </si>
  <si>
    <t xml:space="preserve">Wear the ducky tie </t>
  </si>
  <si>
    <t>Post a cute/funny pic of a pet (or similar)</t>
  </si>
  <si>
    <t>Signatures</t>
  </si>
  <si>
    <t>Felix Lang</t>
  </si>
  <si>
    <t>Product owner</t>
  </si>
  <si>
    <t xml:space="preserve">Maximilian Krug </t>
  </si>
  <si>
    <t>Alexander Lorenz</t>
  </si>
  <si>
    <t>Software developer</t>
  </si>
  <si>
    <t>Mohammad Moaiad Alhamdh Alsultan (Moaiad Alsultan)</t>
  </si>
  <si>
    <t>Jonas Brüggemann</t>
  </si>
  <si>
    <t>Lennard Clicqué</t>
  </si>
  <si>
    <t>Biranavan Parameswaran (Biri)</t>
  </si>
  <si>
    <t>Lisabeth Hasse</t>
  </si>
  <si>
    <t>Tessa Heidkamp</t>
  </si>
  <si>
    <t>Aditi Vishwas Takale</t>
  </si>
  <si>
    <t>Product Vision</t>
  </si>
  <si>
    <t>Project Mission</t>
  </si>
  <si>
    <t>The reason of existence of the envisioned product (beyond this project).</t>
  </si>
  <si>
    <t>The mission of this particular project (in the context of the product vision).</t>
  </si>
  <si>
    <t>Term</t>
  </si>
  <si>
    <t>Definition</t>
  </si>
  <si>
    <t>Sprint #</t>
  </si>
  <si>
    <t>Sprint goal</t>
  </si>
  <si>
    <t>None</t>
  </si>
  <si>
    <t>Optional</t>
  </si>
  <si>
    <t>Write your sprint goal here</t>
  </si>
  <si>
    <t>Story Points Realized</t>
  </si>
  <si>
    <t>PLEASE CREATE THE VELOCITY CHART ON A NEW TAB USING THE DATA FROM THIS TAB</t>
  </si>
  <si>
    <t>Sprint</t>
  </si>
  <si>
    <t>Goal</t>
  </si>
  <si>
    <t>Feature Name</t>
  </si>
  <si>
    <t>Est. size</t>
  </si>
  <si>
    <t>Est. remaining</t>
  </si>
  <si>
    <t>Real size</t>
  </si>
  <si>
    <t>Real remaining</t>
  </si>
  <si>
    <t>Release</t>
  </si>
  <si>
    <t>Total</t>
  </si>
  <si>
    <t>Sprints</t>
  </si>
  <si>
    <t>Estimated burn-down</t>
  </si>
  <si>
    <t>Real burn-down</t>
  </si>
  <si>
    <t>Features</t>
  </si>
  <si>
    <t>PLEASE CREATE THE BURNDOWN CHART ON A NEW TAB USING THE DATA FROM THIS TAB</t>
  </si>
  <si>
    <t>Feature Definition of Done</t>
  </si>
  <si>
    <t>Sprint Release Definition of Done</t>
  </si>
  <si>
    <t>Project Release Definition of Done</t>
  </si>
  <si>
    <t>Type</t>
  </si>
  <si>
    <t>Link / reference</t>
  </si>
  <si>
    <t>Context</t>
  </si>
  <si>
    <t>Name</t>
  </si>
  <si>
    <t>Version</t>
  </si>
  <si>
    <t>License</t>
  </si>
  <si>
    <t>Value</t>
  </si>
  <si>
    <t>No size</t>
  </si>
  <si>
    <t>Trivial size</t>
  </si>
  <si>
    <t>Small size</t>
  </si>
  <si>
    <t>Medium size</t>
  </si>
  <si>
    <t>Large size</t>
  </si>
  <si>
    <t>Very large size</t>
  </si>
  <si>
    <t>Too large (size)</t>
  </si>
  <si>
    <t>How to play planning poker</t>
  </si>
  <si>
    <t>1. Everyone type their number into their value field, don't hit return yet</t>
  </si>
  <si>
    <t>2. Someone, perhaps a product owner, count down 3.. 2.. 1..</t>
  </si>
  <si>
    <t>3. Then, everyone hit return to submit their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</si>
</sst>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&quot;-&quot;mm&quot;-&quot;dd"/>
  </numFmts>
  <fonts count="10">
    <font>
      <sz val="10.0"/>
      <color rgb="FF000000"/>
      <name val="Arial"/>
    </font>
    <font>
      <b/>
    </font>
    <font/>
    <font>
      <u/>
      <color rgb="FF0000FF"/>
    </font>
    <font>
      <color rgb="FF000000"/>
      <name val="Arial"/>
    </font>
    <font>
      <name val="Arial"/>
    </font>
    <font>
      <u/>
      <color rgb="FF0000FF"/>
    </font>
    <font>
      <b/>
      <name val="Arial"/>
    </font>
    <font>
      <color rgb="FFFFFFFF"/>
      <name val="Arial"/>
    </font>
    <font>
      <b/>
      <sz val="24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2" fontId="4" numFmtId="0" xfId="0" applyAlignment="1" applyFill="1" applyFont="1">
      <alignment shrinkToFit="0" vertical="bottom" wrapText="1"/>
    </xf>
    <xf borderId="0" fillId="3" fontId="5" numFmtId="0" xfId="0" applyAlignment="1" applyFill="1" applyFont="1">
      <alignment shrinkToFit="0" vertical="bottom" wrapText="0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2" fontId="4" numFmtId="0" xfId="0" applyAlignment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0"/>
    </xf>
    <xf borderId="0" fillId="3" fontId="5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4" fontId="1" numFmtId="0" xfId="0" applyAlignment="1" applyFill="1" applyFont="1">
      <alignment horizontal="center" readingOrder="0" shrinkToFit="0" wrapText="0"/>
    </xf>
    <xf borderId="0" fillId="4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2" numFmtId="164" xfId="0" applyAlignment="1" applyFont="1" applyNumberFormat="1">
      <alignment readingOrder="0" shrinkToFit="0" wrapText="0"/>
    </xf>
    <xf borderId="0" fillId="0" fontId="2" numFmtId="165" xfId="0" applyAlignment="1" applyFont="1" applyNumberFormat="1">
      <alignment horizontal="left" readingOrder="0" shrinkToFit="0" wrapText="0"/>
    </xf>
    <xf borderId="0" fillId="0" fontId="2" numFmtId="164" xfId="0" applyAlignment="1" applyFont="1" applyNumberFormat="1">
      <alignment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165" xfId="0" applyAlignment="1" applyFont="1" applyNumberFormat="1">
      <alignment horizontal="left" shrinkToFit="0" wrapText="0"/>
    </xf>
    <xf borderId="0" fillId="0" fontId="2" numFmtId="165" xfId="0" applyAlignment="1" applyFont="1" applyNumberFormat="1">
      <alignment horizontal="left" shrinkToFit="0" wrapText="0"/>
    </xf>
    <xf borderId="0" fillId="0" fontId="2" numFmtId="0" xfId="0" applyAlignment="1" applyFont="1">
      <alignment horizontal="left" shrinkToFit="0" wrapText="0"/>
    </xf>
    <xf borderId="0" fillId="0" fontId="2" numFmtId="165" xfId="0" applyAlignment="1" applyFont="1" applyNumberFormat="1">
      <alignment shrinkToFit="0" wrapText="0"/>
    </xf>
    <xf borderId="0" fillId="3" fontId="7" numFmtId="0" xfId="0" applyAlignment="1" applyFont="1">
      <alignment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3" fontId="7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2" fontId="5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0"/>
    </xf>
    <xf borderId="0" fillId="3" fontId="7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4" fontId="1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5" fontId="1" numFmtId="0" xfId="0" applyAlignment="1" applyFill="1" applyFont="1">
      <alignment readingOrder="0" shrinkToFit="0" wrapText="1"/>
    </xf>
    <xf borderId="0" fillId="4" fontId="7" numFmtId="0" xfId="0" applyAlignment="1" applyFont="1">
      <alignment horizontal="left" shrinkToFit="0" vertical="bottom" wrapText="1"/>
    </xf>
    <xf borderId="0" fillId="4" fontId="7" numFmtId="0" xfId="0" applyAlignment="1" applyFont="1">
      <alignment shrinkToFit="0" vertical="bottom" wrapText="0"/>
    </xf>
    <xf borderId="0" fillId="4" fontId="7" numFmtId="0" xfId="0" applyAlignment="1" applyFont="1">
      <alignment shrinkToFit="0" vertical="bottom" wrapText="0"/>
    </xf>
    <xf borderId="0" fillId="4" fontId="7" numFmtId="0" xfId="0" applyAlignment="1" applyFont="1">
      <alignment horizontal="center" readingOrder="0" shrinkToFit="0" vertical="bottom" wrapText="1"/>
    </xf>
    <xf borderId="0" fillId="3" fontId="5" numFmtId="0" xfId="0" applyAlignment="1" applyFont="1">
      <alignment horizontal="left" shrinkToFit="0" vertical="bottom" wrapText="1"/>
    </xf>
    <xf borderId="0" fillId="3" fontId="5" numFmtId="0" xfId="0" applyAlignment="1" applyFont="1">
      <alignment shrinkToFit="0" vertical="bottom" wrapText="0"/>
    </xf>
    <xf borderId="0" fillId="3" fontId="5" numFmtId="0" xfId="0" applyAlignment="1" applyFont="1">
      <alignment shrinkToFit="0" vertical="bottom" wrapText="1"/>
    </xf>
    <xf borderId="0" fillId="6" fontId="7" numFmtId="0" xfId="0" applyAlignment="1" applyFill="1" applyFont="1">
      <alignment horizontal="left" shrinkToFit="0" vertical="bottom" wrapText="0"/>
    </xf>
    <xf borderId="0" fillId="6" fontId="5" numFmtId="0" xfId="0" applyAlignment="1" applyFont="1">
      <alignment shrinkToFit="0" vertical="bottom" wrapText="0"/>
    </xf>
    <xf borderId="0" fillId="6" fontId="5" numFmtId="0" xfId="0" applyAlignment="1" applyFont="1">
      <alignment shrinkToFit="0" vertical="bottom" wrapText="1"/>
    </xf>
    <xf borderId="0" fillId="2" fontId="7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2" fontId="5" numFmtId="0" xfId="0" applyAlignment="1" applyFont="1">
      <alignment horizontal="right" shrinkToFit="0" vertical="bottom" wrapText="0"/>
    </xf>
    <xf borderId="0" fillId="7" fontId="7" numFmtId="0" xfId="0" applyAlignment="1" applyFill="1" applyFont="1">
      <alignment horizontal="left" shrinkToFit="0" vertical="bottom" wrapText="0"/>
    </xf>
    <xf borderId="0" fillId="7" fontId="7" numFmtId="0" xfId="0" applyAlignment="1" applyFont="1">
      <alignment shrinkToFit="0" vertical="bottom" wrapText="0"/>
    </xf>
    <xf borderId="0" fillId="7" fontId="5" numFmtId="0" xfId="0" applyAlignment="1" applyFont="1">
      <alignment shrinkToFit="0" vertical="bottom" wrapText="1"/>
    </xf>
    <xf borderId="0" fillId="3" fontId="8" numFmtId="0" xfId="0" applyAlignment="1" applyFont="1">
      <alignment horizontal="center" shrinkToFit="0" vertical="bottom" wrapText="0"/>
    </xf>
    <xf borderId="0" fillId="2" fontId="5" numFmtId="0" xfId="0" applyAlignment="1" applyFont="1">
      <alignment horizontal="left" shrinkToFit="0" vertical="bottom" wrapText="1"/>
    </xf>
    <xf borderId="0" fillId="3" fontId="5" numFmtId="0" xfId="0" applyAlignment="1" applyFont="1">
      <alignment horizontal="right" shrinkToFit="0" vertical="bottom" wrapText="0"/>
    </xf>
    <xf borderId="0" fillId="3" fontId="5" numFmtId="0" xfId="0" applyAlignment="1" applyFont="1">
      <alignment horizontal="left" readingOrder="0" shrinkToFit="0" vertical="bottom" wrapText="1"/>
    </xf>
    <xf borderId="0" fillId="3" fontId="5" numFmtId="0" xfId="0" applyAlignment="1" applyFont="1">
      <alignment shrinkToFit="0" vertical="bottom" wrapText="0"/>
    </xf>
    <xf borderId="0" fillId="8" fontId="7" numFmtId="0" xfId="0" applyAlignment="1" applyFill="1" applyFont="1">
      <alignment horizontal="left" shrinkToFit="0" vertical="bottom" wrapText="0"/>
    </xf>
    <xf borderId="0" fillId="8" fontId="7" numFmtId="0" xfId="0" applyAlignment="1" applyFont="1">
      <alignment shrinkToFit="0" vertical="bottom" wrapText="0"/>
    </xf>
    <xf borderId="0" fillId="8" fontId="5" numFmtId="0" xfId="0" applyAlignment="1" applyFont="1">
      <alignment shrinkToFit="0" vertical="bottom" wrapText="1"/>
    </xf>
    <xf borderId="0" fillId="3" fontId="7" numFmtId="0" xfId="0" applyAlignment="1" applyFont="1">
      <alignment horizontal="left" shrinkToFit="0" vertical="bottom" wrapText="0"/>
    </xf>
    <xf borderId="0" fillId="3" fontId="7" numFmtId="0" xfId="0" applyAlignment="1" applyFont="1">
      <alignment shrinkToFit="0" vertical="bottom" wrapText="0"/>
    </xf>
    <xf borderId="0" fillId="2" fontId="5" numFmtId="0" xfId="0" applyAlignment="1" applyFont="1">
      <alignment shrinkToFit="0" vertical="bottom" wrapText="0"/>
    </xf>
    <xf borderId="0" fillId="3" fontId="5" numFmtId="0" xfId="0" applyAlignment="1" applyFont="1">
      <alignment horizontal="right" shrinkToFit="0" vertical="bottom" wrapText="0"/>
    </xf>
    <xf borderId="0" fillId="3" fontId="5" numFmtId="0" xfId="0" applyAlignment="1" applyFont="1">
      <alignment horizontal="left" shrinkToFit="0" vertical="bottom" wrapText="1"/>
    </xf>
    <xf borderId="0" fillId="5" fontId="1" numFmtId="0" xfId="0" applyAlignment="1" applyFont="1">
      <alignment readingOrder="0" shrinkToFit="0" wrapText="0"/>
    </xf>
    <xf borderId="0" fillId="4" fontId="7" numFmtId="0" xfId="0" applyAlignment="1" applyFont="1">
      <alignment shrinkToFit="0" vertical="bottom" wrapText="1"/>
    </xf>
    <xf borderId="0" fillId="7" fontId="7" numFmtId="0" xfId="0" applyAlignment="1" applyFont="1">
      <alignment shrinkToFit="0" vertical="bottom" wrapText="0"/>
    </xf>
    <xf borderId="0" fillId="3" fontId="5" numFmtId="0" xfId="0" applyAlignment="1" applyFont="1">
      <alignment shrinkToFit="0" vertical="bottom" wrapText="1"/>
    </xf>
    <xf borderId="0" fillId="4" fontId="7" numFmtId="0" xfId="0" applyAlignment="1" applyFont="1">
      <alignment shrinkToFit="0" vertical="bottom" wrapText="1"/>
    </xf>
    <xf borderId="0" fillId="4" fontId="7" numFmtId="0" xfId="0" applyAlignment="1" applyFont="1">
      <alignment readingOrder="0" shrinkToFit="0" vertical="bottom" wrapText="0"/>
    </xf>
    <xf borderId="0" fillId="4" fontId="7" numFmtId="0" xfId="0" applyAlignment="1" applyFont="1">
      <alignment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4" fontId="7" numFmtId="4" xfId="0" applyAlignment="1" applyFont="1" applyNumberFormat="1">
      <alignment shrinkToFit="0" vertical="center" wrapText="1"/>
    </xf>
    <xf borderId="0" fillId="4" fontId="5" numFmtId="4" xfId="0" applyAlignment="1" applyFont="1" applyNumberFormat="1">
      <alignment shrinkToFit="0" vertical="center" wrapText="1"/>
    </xf>
    <xf borderId="0" fillId="4" fontId="5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0" fillId="3" fontId="7" numFmtId="0" xfId="0" applyAlignment="1" applyFont="1">
      <alignment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0" fillId="3" fontId="5" numFmtId="4" xfId="0" applyAlignment="1" applyFont="1" applyNumberFormat="1">
      <alignment shrinkToFit="0" vertical="center" wrapText="1"/>
    </xf>
    <xf borderId="0" fillId="8" fontId="9" numFmtId="4" xfId="0" applyAlignment="1" applyFont="1" applyNumberFormat="1">
      <alignment horizontal="center" shrinkToFit="0" vertical="center" wrapText="1"/>
    </xf>
    <xf borderId="0" fillId="8" fontId="9" numFmtId="0" xfId="0" applyAlignment="1" applyFont="1">
      <alignment horizontal="center" shrinkToFit="0" vertical="center" wrapText="1"/>
    </xf>
    <xf borderId="0" fillId="3" fontId="2" numFmtId="0" xfId="0" applyAlignment="1" applyFont="1">
      <alignment shrinkToFit="0" vertical="center" wrapText="1"/>
    </xf>
    <xf borderId="0" fillId="2" fontId="7" numFmtId="0" xfId="0" applyAlignment="1" applyFont="1">
      <alignment shrinkToFit="0" vertical="center" wrapText="1"/>
    </xf>
    <xf borderId="0" fillId="2" fontId="5" numFmtId="4" xfId="0" applyAlignment="1" applyFont="1" applyNumberForma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2" fontId="5" numFmtId="0" xfId="0" applyAlignment="1" applyFont="1">
      <alignment shrinkToFit="0" vertical="center" wrapText="1"/>
    </xf>
    <xf borderId="0" fillId="3" fontId="5" numFmtId="0" xfId="0" applyAlignment="1" applyFont="1">
      <alignment shrinkToFit="0" vertical="center" wrapText="1"/>
    </xf>
    <xf borderId="0" fillId="7" fontId="5" numFmtId="0" xfId="0" applyAlignment="1" applyFont="1">
      <alignment horizontal="center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3" fontId="1" numFmtId="0" xfId="0" applyAlignment="1" applyFont="1">
      <alignment shrinkToFit="0" wrapText="0"/>
    </xf>
    <xf borderId="0" fillId="3" fontId="1" numFmtId="0" xfId="0" applyAlignment="1" applyFont="1">
      <alignment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2" fontId="2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Project Data-style">
      <tableStyleElement dxfId="1" type="headerRow"/>
      <tableStyleElement dxfId="2" type="firstRowStripe"/>
      <tableStyleElement dxfId="3" type="secondRowStripe"/>
    </tableStyle>
    <tableStyle count="3" pivot="0" name="Project Team-style">
      <tableStyleElement dxfId="1" type="headerRow"/>
      <tableStyleElement dxfId="2" type="firstRowStripe"/>
      <tableStyleElement dxfId="3" type="secondRowStripe"/>
    </tableStyle>
    <tableStyle count="3" pivot="0" name="Role Assignments-style">
      <tableStyleElement dxfId="1" type="headerRow"/>
      <tableStyleElement dxfId="2" type="firstRowStripe"/>
      <tableStyleElement dxfId="3" type="secondRowStripe"/>
    </tableStyle>
    <tableStyle count="3" pivot="0" name="Team Contract-style">
      <tableStyleElement dxfId="1" type="headerRow"/>
      <tableStyleElement dxfId="2" type="firstRowStripe"/>
      <tableStyleElement dxfId="3" type="secondRowStripe"/>
    </tableStyle>
    <tableStyle count="3" pivot="0" name="Product Glossary-style">
      <tableStyleElement dxfId="1" type="headerRow"/>
      <tableStyleElement dxfId="2" type="firstRowStripe"/>
      <tableStyleElement dxfId="3" type="secondRowStripe"/>
    </tableStyle>
    <tableStyle count="3" pivot="0" name="Sprint Goals-style">
      <tableStyleElement dxfId="1" type="headerRow"/>
      <tableStyleElement dxfId="2" type="firstRowStripe"/>
      <tableStyleElement dxfId="3" type="secondRowStripe"/>
    </tableStyle>
    <tableStyle count="3" pivot="0" name="Velocity Tracking-style">
      <tableStyleElement dxfId="1" type="headerRow"/>
      <tableStyleElement dxfId="2" type="firstRowStripe"/>
      <tableStyleElement dxfId="3" type="secondRowStripe"/>
    </tableStyle>
    <tableStyle count="3" pivot="0" name="Mid-Project Release plan-style">
      <tableStyleElement dxfId="1" type="headerRow"/>
      <tableStyleElement dxfId="2" type="firstRowStripe"/>
      <tableStyleElement dxfId="3" type="secondRowStripe"/>
    </tableStyle>
    <tableStyle count="3" pivot="0" name="Final Project Release plan-style">
      <tableStyleElement dxfId="1" type="headerRow"/>
      <tableStyleElement dxfId="2" type="firstRowStripe"/>
      <tableStyleElement dxfId="3" type="secondRowStripe"/>
    </tableStyle>
    <tableStyle count="3" pivot="0" name="Definition of Done-style">
      <tableStyleElement dxfId="1" type="headerRow"/>
      <tableStyleElement dxfId="2" type="firstRowStripe"/>
      <tableStyleElement dxfId="3" type="secondRowStripe"/>
    </tableStyle>
    <tableStyle count="3" pivot="0" name="Documentation-style">
      <tableStyleElement dxfId="1" type="headerRow"/>
      <tableStyleElement dxfId="2" type="firstRowStripe"/>
      <tableStyleElement dxfId="3" type="secondRowStripe"/>
    </tableStyle>
    <tableStyle count="3" pivot="0" name="Bill of Materia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20" displayName="Table_1" name="Table_1" id="1">
  <tableColumns count="2">
    <tableColumn name="Project Name" id="1"/>
    <tableColumn name="AI Driven Testing" id="2"/>
  </tableColumns>
  <tableStyleInfo name="Project Data-style" showColumnStripes="0" showFirstColumn="1" showLastColumn="1" showRowStripes="1"/>
</table>
</file>

<file path=xl/tables/table10.xml><?xml version="1.0" encoding="utf-8"?>
<table xmlns="http://schemas.openxmlformats.org/spreadsheetml/2006/main" ref="A1:D20" displayName="Table_10" name="Table_10" id="10">
  <tableColumns count="4">
    <tableColumn name="#" id="1"/>
    <tableColumn name="Feature Definition of Done" id="2"/>
    <tableColumn name="Sprint Release Definition of Done" id="3"/>
    <tableColumn name="Project Release Definition of Done" id="4"/>
  </tableColumns>
  <tableStyleInfo name="Definition of Done-style" showColumnStripes="0" showFirstColumn="1" showLastColumn="1" showRowStripes="1"/>
</table>
</file>

<file path=xl/tables/table11.xml><?xml version="1.0" encoding="utf-8"?>
<table xmlns="http://schemas.openxmlformats.org/spreadsheetml/2006/main" ref="A1:B20" displayName="Table_11" name="Table_11" id="11">
  <tableColumns count="2">
    <tableColumn name="Type" id="1"/>
    <tableColumn name="Link / reference" id="2"/>
  </tableColumns>
  <tableStyleInfo name="Documentation-style" showColumnStripes="0" showFirstColumn="1" showLastColumn="1" showRowStripes="1"/>
</table>
</file>

<file path=xl/tables/table12.xml><?xml version="1.0" encoding="utf-8"?>
<table xmlns="http://schemas.openxmlformats.org/spreadsheetml/2006/main" ref="A1:F20" displayName="Table_12" name="Table_12" id="12">
  <tableColumns count="6">
    <tableColumn name="#" id="1"/>
    <tableColumn name="Context" id="2"/>
    <tableColumn name="Name" id="3"/>
    <tableColumn name="Version" id="4"/>
    <tableColumn name="License" id="5"/>
    <tableColumn name="Comment" id="6"/>
  </tableColumns>
  <tableStyleInfo name="Bill of Materials-style" showColumnStripes="0" showFirstColumn="1" showLastColumn="1" showRowStripes="1"/>
</table>
</file>

<file path=xl/tables/table2.xml><?xml version="1.0" encoding="utf-8"?>
<table xmlns="http://schemas.openxmlformats.org/spreadsheetml/2006/main" ref="A1:D20" displayName="Table_2" name="Table_2" id="2">
  <tableColumns count="4">
    <tableColumn name="Last Name" id="1"/>
    <tableColumn name="First Name" id="2"/>
    <tableColumn name="GitHub User Name" id="3"/>
    <tableColumn name="Email Address" id="4"/>
  </tableColumns>
  <tableStyleInfo name="Project Team-style" showColumnStripes="0" showFirstColumn="1" showLastColumn="1" showRowStripes="1"/>
</table>
</file>

<file path=xl/tables/table3.xml><?xml version="1.0" encoding="utf-8"?>
<table xmlns="http://schemas.openxmlformats.org/spreadsheetml/2006/main" ref="A2:H21" displayName="Table_3" name="Table_3" id="3">
  <tableColumns count="8">
    <tableColumn name="#" id="1"/>
    <tableColumn name="Meeting Day" id="2"/>
    <tableColumn name="Review" id="3"/>
    <tableColumn name="Planning" id="4"/>
    <tableColumn name="Software Developer" id="5"/>
    <tableColumn name="Release Manager" id="6"/>
    <tableColumn name="Scrum Master" id="7"/>
    <tableColumn name="Comment" id="8"/>
  </tableColumns>
  <tableStyleInfo name="Role Assignments-style" showColumnStripes="0" showFirstColumn="1" showLastColumn="1" showRowStripes="1"/>
</table>
</file>

<file path=xl/tables/table4.xml><?xml version="1.0" encoding="utf-8"?>
<table xmlns="http://schemas.openxmlformats.org/spreadsheetml/2006/main" ref="A1:B32" displayName="Table_4" name="Table_4" id="4">
  <tableColumns count="2">
    <tableColumn name="Goals" id="1"/>
    <tableColumn name="Interpersonal relationship objectives: “To foster an atmosphere of mutual respect and learning, creating a team-spirit” " id="2"/>
  </tableColumns>
  <tableStyleInfo name="Team Contract-style" showColumnStripes="0" showFirstColumn="1" showLastColumn="1" showRowStripes="1"/>
</table>
</file>

<file path=xl/tables/table5.xml><?xml version="1.0" encoding="utf-8"?>
<table xmlns="http://schemas.openxmlformats.org/spreadsheetml/2006/main" ref="A1:B20" displayName="Table_5" name="Table_5" id="5">
  <tableColumns count="2">
    <tableColumn name="Term" id="1"/>
    <tableColumn name="Definition" id="2"/>
  </tableColumns>
  <tableStyleInfo name="Product Glossary-style" showColumnStripes="0" showFirstColumn="1" showLastColumn="1" showRowStripes="1"/>
</table>
</file>

<file path=xl/tables/table6.xml><?xml version="1.0" encoding="utf-8"?>
<table xmlns="http://schemas.openxmlformats.org/spreadsheetml/2006/main" ref="A1:B20" displayName="Table_6" name="Table_6" id="6">
  <tableColumns count="2">
    <tableColumn name="Sprint #" id="1"/>
    <tableColumn name="Sprint goal" id="2"/>
  </tableColumns>
  <tableStyleInfo name="Sprint Goals-style" showColumnStripes="0" showFirstColumn="1" showLastColumn="1" showRowStripes="1"/>
</table>
</file>

<file path=xl/tables/table7.xml><?xml version="1.0" encoding="utf-8"?>
<table xmlns="http://schemas.openxmlformats.org/spreadsheetml/2006/main" ref="A1:B20" displayName="Table_7" name="Table_7" id="7">
  <tableColumns count="2">
    <tableColumn name="Sprint #" id="1"/>
    <tableColumn name="Story Points Realized" id="2"/>
  </tableColumns>
  <tableStyleInfo name="Velocity Tracking-style" showColumnStripes="0" showFirstColumn="1" showLastColumn="1" showRowStripes="1"/>
</table>
</file>

<file path=xl/tables/table8.xml><?xml version="1.0" encoding="utf-8"?>
<table xmlns="http://schemas.openxmlformats.org/spreadsheetml/2006/main" ref="A1:G34" displayName="Table_8" name="Table_8" id="8">
  <tableColumns count="7">
    <tableColumn name="Sprint" id="1"/>
    <tableColumn name="Goal" id="2"/>
    <tableColumn name="Feature Name" id="3"/>
    <tableColumn name="Est. size" id="4"/>
    <tableColumn name="Est. remaining" id="5"/>
    <tableColumn name="Real size" id="6"/>
    <tableColumn name="Real remaining" id="7"/>
  </tableColumns>
  <tableStyleInfo name="Mid-Project Release plan-style" showColumnStripes="0" showFirstColumn="1" showLastColumn="1" showRowStripes="1"/>
</table>
</file>

<file path=xl/tables/table9.xml><?xml version="1.0" encoding="utf-8"?>
<table xmlns="http://schemas.openxmlformats.org/spreadsheetml/2006/main" ref="A1:G34" displayName="Table_9" name="Table_9" id="9">
  <tableColumns count="7">
    <tableColumn name="Sprint" id="1"/>
    <tableColumn name="Goal" id="2"/>
    <tableColumn name="Feature Name" id="3"/>
    <tableColumn name="Est. size" id="4"/>
    <tableColumn name="Est. remaining" id="5"/>
    <tableColumn name="Real size" id="6"/>
    <tableColumn name="Real remaining" id="7"/>
  </tableColumns>
  <tableStyleInfo name="Final Project Release plan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au.zoom.us/j/69553438847?pwd=VHGm0oOZ2KvPbbhrGsmX83d4rAuuaT.1" TargetMode="External"/><Relationship Id="rId2" Type="http://schemas.openxmlformats.org/officeDocument/2006/relationships/hyperlink" Target="https://github.com/amosproj/amos2025ss04-ai-driven-testing" TargetMode="External"/><Relationship Id="rId3" Type="http://schemas.openxmlformats.org/officeDocument/2006/relationships/hyperlink" Target="https://github.com/orgs/amosproj/projects/82/views/2" TargetMode="External"/><Relationship Id="rId4" Type="http://schemas.openxmlformats.org/officeDocument/2006/relationships/hyperlink" Target="https://github.com/orgs/amosproj/projects/86/views/1" TargetMode="External"/><Relationship Id="rId9" Type="http://schemas.openxmlformats.org/officeDocument/2006/relationships/table" Target="../tables/table1.xml"/><Relationship Id="rId5" Type="http://schemas.openxmlformats.org/officeDocument/2006/relationships/hyperlink" Target="https://www.shirtinator.ch/s/gyMoSd27QOSllB0wUYQ7XA" TargetMode="External"/><Relationship Id="rId6" Type="http://schemas.openxmlformats.org/officeDocument/2006/relationships/hyperlink" Target="https://www.shirtinator.ch/t-shirts/gestalten/t-shirt-bedrucken" TargetMode="External"/><Relationship Id="rId7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0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2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parameswaran@campus.tu-berlin.de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1" t="s">
        <v>0</v>
      </c>
      <c r="B1" s="2" t="s">
        <v>1</v>
      </c>
    </row>
    <row r="2">
      <c r="A2" s="1"/>
      <c r="B2" s="3"/>
    </row>
    <row r="3">
      <c r="A3" s="4" t="s">
        <v>2</v>
      </c>
      <c r="B3" s="5" t="s">
        <v>3</v>
      </c>
    </row>
    <row r="4">
      <c r="A4" s="1"/>
      <c r="B4" s="3"/>
    </row>
    <row r="5">
      <c r="A5" s="4" t="s">
        <v>4</v>
      </c>
      <c r="B5" s="2" t="s">
        <v>5</v>
      </c>
    </row>
    <row r="6">
      <c r="A6" s="4" t="s">
        <v>6</v>
      </c>
      <c r="B6" s="2" t="s">
        <v>5</v>
      </c>
    </row>
    <row r="7">
      <c r="A7" s="1"/>
      <c r="B7" s="3"/>
    </row>
    <row r="8">
      <c r="A8" s="4" t="s">
        <v>7</v>
      </c>
      <c r="B8" s="5" t="s">
        <v>8</v>
      </c>
    </row>
    <row r="9">
      <c r="A9" s="4" t="s">
        <v>9</v>
      </c>
      <c r="B9" s="5" t="s">
        <v>10</v>
      </c>
    </row>
    <row r="10">
      <c r="A10" s="4" t="s">
        <v>11</v>
      </c>
      <c r="B10" s="5" t="s">
        <v>12</v>
      </c>
    </row>
    <row r="11">
      <c r="A11" s="1"/>
      <c r="B11" s="3"/>
    </row>
    <row r="12">
      <c r="A12" s="4" t="s">
        <v>13</v>
      </c>
      <c r="B12" s="5" t="s">
        <v>14</v>
      </c>
    </row>
    <row r="13">
      <c r="A13" s="4" t="s">
        <v>15</v>
      </c>
      <c r="B13" s="5" t="s">
        <v>16</v>
      </c>
    </row>
    <row r="14">
      <c r="A14" s="1"/>
      <c r="B14" s="3"/>
    </row>
    <row r="15">
      <c r="A15" s="1" t="s">
        <v>17</v>
      </c>
      <c r="B15" s="3" t="s">
        <v>5</v>
      </c>
    </row>
    <row r="16">
      <c r="A16" s="1"/>
      <c r="B16" s="3"/>
    </row>
    <row r="17">
      <c r="A17" s="4" t="s">
        <v>18</v>
      </c>
      <c r="B17" s="2" t="s">
        <v>19</v>
      </c>
    </row>
    <row r="18">
      <c r="A18" s="1"/>
      <c r="B18" s="3"/>
    </row>
    <row r="19">
      <c r="A19" s="1"/>
      <c r="B19" s="3"/>
    </row>
    <row r="20">
      <c r="A20" s="1"/>
      <c r="B20" s="3"/>
    </row>
  </sheetData>
  <hyperlinks>
    <hyperlink r:id="rId1" ref="B3"/>
    <hyperlink r:id="rId2" ref="B8"/>
    <hyperlink r:id="rId3" ref="B9"/>
    <hyperlink r:id="rId4" ref="B10"/>
    <hyperlink r:id="rId5" ref="B12"/>
    <hyperlink r:id="rId6" location="/load/share/f86b8d3a-f5b9-436a-a31c-50d9ad820ba4" ref="B1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7"/>
  <tableParts count="1">
    <tablePart r:id="rId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.38"/>
    <col customWidth="1" min="3" max="3" width="62.63"/>
    <col customWidth="1" min="4" max="7" width="15.75"/>
  </cols>
  <sheetData>
    <row r="1">
      <c r="A1" s="52" t="s">
        <v>129</v>
      </c>
      <c r="B1" s="82" t="s">
        <v>130</v>
      </c>
      <c r="C1" s="54" t="s">
        <v>131</v>
      </c>
      <c r="D1" s="55" t="s">
        <v>132</v>
      </c>
      <c r="E1" s="55" t="s">
        <v>133</v>
      </c>
      <c r="F1" s="55" t="s">
        <v>134</v>
      </c>
      <c r="G1" s="55" t="s">
        <v>135</v>
      </c>
    </row>
    <row r="2">
      <c r="A2" s="56"/>
      <c r="B2" s="58"/>
      <c r="C2" s="58"/>
      <c r="D2" s="58"/>
      <c r="E2" s="58"/>
      <c r="F2" s="58"/>
      <c r="G2" s="58"/>
    </row>
    <row r="3">
      <c r="A3" s="59" t="s">
        <v>136</v>
      </c>
      <c r="B3" s="61"/>
      <c r="C3" s="61"/>
      <c r="D3" s="61"/>
      <c r="E3" s="61"/>
      <c r="F3" s="61"/>
      <c r="G3" s="61"/>
    </row>
    <row r="4">
      <c r="A4" s="56"/>
      <c r="B4" s="58"/>
      <c r="C4" s="58"/>
      <c r="D4" s="58"/>
      <c r="E4" s="58"/>
      <c r="F4" s="58"/>
      <c r="G4" s="58"/>
    </row>
    <row r="5">
      <c r="A5" s="62" t="s">
        <v>137</v>
      </c>
      <c r="B5" s="39"/>
      <c r="C5" s="39"/>
      <c r="D5" s="64">
        <f>sum(D8:D13)</f>
        <v>0</v>
      </c>
      <c r="E5" s="64">
        <f>D5</f>
        <v>0</v>
      </c>
      <c r="F5" s="39"/>
      <c r="G5" s="39"/>
    </row>
    <row r="6">
      <c r="A6" s="56"/>
      <c r="B6" s="58"/>
      <c r="C6" s="58"/>
      <c r="D6" s="58"/>
      <c r="E6" s="58"/>
      <c r="F6" s="58"/>
      <c r="G6" s="58"/>
    </row>
    <row r="7">
      <c r="A7" s="65" t="s">
        <v>138</v>
      </c>
      <c r="B7" s="83"/>
      <c r="C7" s="67"/>
      <c r="D7" s="67"/>
      <c r="E7" s="67"/>
      <c r="F7" s="67"/>
      <c r="G7" s="67"/>
    </row>
    <row r="8">
      <c r="A8" s="56"/>
      <c r="B8" s="58"/>
      <c r="C8" s="58"/>
      <c r="D8" s="58"/>
      <c r="E8" s="68" t="s">
        <v>139</v>
      </c>
      <c r="F8" s="58"/>
      <c r="G8" s="68" t="s">
        <v>140</v>
      </c>
    </row>
    <row r="9">
      <c r="A9" s="69">
        <v>1.0</v>
      </c>
      <c r="B9" s="39"/>
      <c r="C9" s="39"/>
      <c r="D9" s="64">
        <f>sum(D16:D21)</f>
        <v>0</v>
      </c>
      <c r="E9" s="64">
        <f>$D$5</f>
        <v>0</v>
      </c>
      <c r="F9" s="64">
        <f>sum(F16:F21)</f>
        <v>0</v>
      </c>
      <c r="G9" s="64">
        <f>$D$5</f>
        <v>0</v>
      </c>
    </row>
    <row r="10">
      <c r="A10" s="56">
        <f t="shared" ref="A10:A11" si="1">A9+1</f>
        <v>2</v>
      </c>
      <c r="B10" s="58"/>
      <c r="C10" s="58"/>
      <c r="D10" s="70">
        <f>sum(D22:D27)</f>
        <v>0</v>
      </c>
      <c r="E10" s="70">
        <f t="shared" ref="E10:E12" si="2">E9-D9</f>
        <v>0</v>
      </c>
      <c r="F10" s="70">
        <f>sum(F22:F27)</f>
        <v>0</v>
      </c>
      <c r="G10" s="70">
        <f t="shared" ref="G10:G12" si="3">G9-F9</f>
        <v>0</v>
      </c>
    </row>
    <row r="11">
      <c r="A11" s="69">
        <f t="shared" si="1"/>
        <v>3</v>
      </c>
      <c r="B11" s="39"/>
      <c r="C11" s="39"/>
      <c r="D11" s="64">
        <f>sum(D28:D33)</f>
        <v>0</v>
      </c>
      <c r="E11" s="64">
        <f t="shared" si="2"/>
        <v>0</v>
      </c>
      <c r="F11" s="64">
        <f>sum(F28:F33)</f>
        <v>0</v>
      </c>
      <c r="G11" s="64">
        <f t="shared" si="3"/>
        <v>0</v>
      </c>
    </row>
    <row r="12">
      <c r="A12" s="71" t="s">
        <v>5</v>
      </c>
      <c r="B12" s="58"/>
      <c r="C12" s="58"/>
      <c r="D12" s="58"/>
      <c r="E12" s="70">
        <f t="shared" si="2"/>
        <v>0</v>
      </c>
      <c r="F12" s="58"/>
      <c r="G12" s="70">
        <f t="shared" si="3"/>
        <v>0</v>
      </c>
    </row>
    <row r="13">
      <c r="A13" s="69"/>
      <c r="B13" s="39"/>
      <c r="C13" s="39"/>
      <c r="D13" s="39"/>
      <c r="E13" s="39"/>
      <c r="F13" s="39"/>
      <c r="G13" s="39"/>
    </row>
    <row r="14">
      <c r="A14" s="73" t="s">
        <v>141</v>
      </c>
      <c r="B14" s="74"/>
      <c r="C14" s="75"/>
      <c r="D14" s="75"/>
      <c r="E14" s="75"/>
      <c r="F14" s="75"/>
      <c r="G14" s="75"/>
    </row>
    <row r="15">
      <c r="A15" s="69"/>
      <c r="B15" s="39"/>
      <c r="C15" s="39"/>
      <c r="D15" s="39"/>
      <c r="E15" s="39"/>
      <c r="F15" s="39"/>
      <c r="G15" s="39"/>
    </row>
    <row r="16">
      <c r="A16" s="76">
        <f>A9</f>
        <v>1</v>
      </c>
      <c r="B16" s="58"/>
      <c r="C16" s="58"/>
      <c r="D16" s="58"/>
      <c r="E16" s="58"/>
      <c r="F16" s="58"/>
      <c r="G16" s="58"/>
    </row>
    <row r="17">
      <c r="A17" s="69"/>
      <c r="B17" s="78"/>
      <c r="C17" s="39"/>
      <c r="D17" s="39"/>
      <c r="E17" s="39"/>
      <c r="F17" s="39"/>
      <c r="G17" s="39"/>
    </row>
    <row r="18">
      <c r="A18" s="56"/>
      <c r="B18" s="84"/>
      <c r="C18" s="72"/>
      <c r="D18" s="79"/>
      <c r="E18" s="57"/>
      <c r="F18" s="79"/>
      <c r="G18" s="57"/>
    </row>
    <row r="19">
      <c r="A19" s="69"/>
      <c r="B19" s="39"/>
      <c r="C19" s="39"/>
      <c r="D19" s="64"/>
      <c r="E19" s="39"/>
      <c r="F19" s="64"/>
      <c r="G19" s="39"/>
    </row>
    <row r="20">
      <c r="A20" s="80"/>
      <c r="B20" s="58"/>
      <c r="C20" s="72"/>
      <c r="D20" s="70"/>
      <c r="E20" s="72"/>
      <c r="F20" s="70"/>
      <c r="G20" s="72"/>
    </row>
    <row r="21">
      <c r="A21" s="69"/>
      <c r="B21" s="39"/>
      <c r="C21" s="39"/>
      <c r="D21" s="64"/>
      <c r="E21" s="39"/>
      <c r="F21" s="64"/>
      <c r="G21" s="39"/>
    </row>
    <row r="22">
      <c r="A22" s="76">
        <f>A10</f>
        <v>2</v>
      </c>
      <c r="B22" s="58"/>
      <c r="C22" s="58"/>
      <c r="D22" s="58"/>
      <c r="E22" s="58"/>
      <c r="F22" s="58"/>
      <c r="G22" s="58"/>
    </row>
    <row r="23">
      <c r="A23" s="69"/>
      <c r="B23" s="78"/>
      <c r="C23" s="39"/>
      <c r="D23" s="39"/>
      <c r="E23" s="39"/>
      <c r="F23" s="39"/>
      <c r="G23" s="39"/>
    </row>
    <row r="24">
      <c r="A24" s="80"/>
      <c r="B24" s="58"/>
      <c r="C24" s="72"/>
      <c r="D24" s="70"/>
      <c r="E24" s="72"/>
      <c r="F24" s="70"/>
      <c r="G24" s="72"/>
    </row>
    <row r="25">
      <c r="A25" s="69"/>
      <c r="B25" s="39"/>
      <c r="C25" s="39"/>
      <c r="D25" s="64"/>
      <c r="E25" s="39"/>
      <c r="F25" s="64"/>
      <c r="G25" s="39"/>
    </row>
    <row r="26">
      <c r="A26" s="80"/>
      <c r="B26" s="58"/>
      <c r="C26" s="72"/>
      <c r="D26" s="70"/>
      <c r="E26" s="72"/>
      <c r="F26" s="70"/>
      <c r="G26" s="72"/>
    </row>
    <row r="27">
      <c r="A27" s="69"/>
      <c r="B27" s="39"/>
      <c r="C27" s="39"/>
      <c r="D27" s="64"/>
      <c r="E27" s="39"/>
      <c r="F27" s="64"/>
      <c r="G27" s="39"/>
    </row>
    <row r="28">
      <c r="A28" s="76">
        <f>A11</f>
        <v>3</v>
      </c>
      <c r="B28" s="58"/>
      <c r="C28" s="58"/>
      <c r="D28" s="58"/>
      <c r="E28" s="58"/>
      <c r="F28" s="58"/>
      <c r="G28" s="58"/>
    </row>
    <row r="29">
      <c r="A29" s="69"/>
      <c r="B29" s="78"/>
      <c r="C29" s="39"/>
      <c r="D29" s="39"/>
      <c r="E29" s="39"/>
      <c r="F29" s="39"/>
      <c r="G29" s="39"/>
    </row>
    <row r="30">
      <c r="A30" s="80"/>
      <c r="B30" s="58"/>
      <c r="C30" s="72"/>
      <c r="D30" s="70"/>
      <c r="E30" s="72"/>
      <c r="F30" s="72"/>
      <c r="G30" s="72"/>
    </row>
    <row r="31">
      <c r="A31" s="69"/>
      <c r="B31" s="39"/>
      <c r="C31" s="39"/>
      <c r="D31" s="64"/>
      <c r="E31" s="39"/>
      <c r="F31" s="39"/>
      <c r="G31" s="39"/>
    </row>
    <row r="32">
      <c r="A32" s="80"/>
      <c r="B32" s="58"/>
      <c r="C32" s="58"/>
      <c r="D32" s="70"/>
      <c r="E32" s="72"/>
      <c r="F32" s="72"/>
      <c r="G32" s="72"/>
    </row>
    <row r="33">
      <c r="A33" s="69"/>
      <c r="B33" s="39"/>
      <c r="C33" s="81" t="s">
        <v>142</v>
      </c>
      <c r="D33" s="64"/>
      <c r="E33" s="39"/>
      <c r="F33" s="39"/>
      <c r="G33" s="39"/>
    </row>
    <row r="34">
      <c r="A34" s="80"/>
      <c r="B34" s="58"/>
      <c r="C34" s="58"/>
      <c r="D34" s="58"/>
      <c r="E34" s="58"/>
      <c r="F34" s="58"/>
      <c r="G34" s="58"/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5.13"/>
    <col customWidth="1" min="2" max="4" width="40.13"/>
  </cols>
  <sheetData>
    <row r="1">
      <c r="A1" s="85" t="s">
        <v>62</v>
      </c>
      <c r="B1" s="53" t="s">
        <v>143</v>
      </c>
      <c r="C1" s="53" t="s">
        <v>144</v>
      </c>
      <c r="D1" s="86" t="s">
        <v>145</v>
      </c>
    </row>
    <row r="2">
      <c r="A2" s="3"/>
      <c r="B2" s="3"/>
      <c r="C2" s="3"/>
      <c r="D2" s="3"/>
    </row>
    <row r="3">
      <c r="A3" s="3"/>
      <c r="B3" s="3"/>
      <c r="C3" s="3"/>
      <c r="D3" s="3"/>
    </row>
    <row r="4">
      <c r="A4" s="3"/>
      <c r="B4" s="3"/>
      <c r="C4" s="3"/>
      <c r="D4" s="3"/>
    </row>
    <row r="5">
      <c r="A5" s="3"/>
      <c r="B5" s="3"/>
      <c r="C5" s="3"/>
      <c r="D5" s="3"/>
    </row>
    <row r="6">
      <c r="A6" s="3"/>
      <c r="B6" s="3"/>
      <c r="C6" s="3"/>
      <c r="D6" s="3"/>
    </row>
    <row r="7">
      <c r="A7" s="3"/>
      <c r="B7" s="3"/>
      <c r="C7" s="3"/>
      <c r="D7" s="3"/>
    </row>
    <row r="8">
      <c r="A8" s="3"/>
      <c r="B8" s="3"/>
      <c r="C8" s="3"/>
      <c r="D8" s="3"/>
    </row>
    <row r="9">
      <c r="A9" s="3"/>
      <c r="B9" s="3"/>
      <c r="C9" s="3"/>
      <c r="D9" s="3"/>
    </row>
    <row r="10">
      <c r="A10" s="3"/>
      <c r="B10" s="3"/>
      <c r="C10" s="3"/>
      <c r="D10" s="3"/>
    </row>
    <row r="11">
      <c r="A11" s="3"/>
      <c r="B11" s="3"/>
      <c r="C11" s="3"/>
      <c r="D11" s="3"/>
    </row>
    <row r="12">
      <c r="A12" s="3"/>
      <c r="B12" s="3"/>
      <c r="C12" s="3"/>
      <c r="D12" s="3"/>
    </row>
    <row r="13">
      <c r="A13" s="3"/>
      <c r="B13" s="3"/>
      <c r="C13" s="3"/>
      <c r="D13" s="3"/>
    </row>
    <row r="14">
      <c r="A14" s="3"/>
      <c r="B14" s="3"/>
      <c r="C14" s="3"/>
      <c r="D14" s="3"/>
    </row>
    <row r="15">
      <c r="A15" s="3"/>
      <c r="B15" s="3"/>
      <c r="C15" s="3"/>
      <c r="D15" s="3"/>
    </row>
    <row r="16">
      <c r="A16" s="3"/>
      <c r="B16" s="3"/>
      <c r="C16" s="3"/>
      <c r="D16" s="3"/>
    </row>
    <row r="17">
      <c r="A17" s="3"/>
      <c r="B17" s="3"/>
      <c r="C17" s="3"/>
      <c r="D17" s="3"/>
    </row>
    <row r="18">
      <c r="A18" s="3"/>
      <c r="B18" s="3"/>
      <c r="C18" s="3"/>
      <c r="D18" s="3"/>
    </row>
    <row r="19">
      <c r="A19" s="3"/>
      <c r="B19" s="3"/>
      <c r="C19" s="3"/>
      <c r="D19" s="3"/>
    </row>
    <row r="20">
      <c r="A20" s="3"/>
      <c r="B20" s="3"/>
      <c r="C20" s="3"/>
      <c r="D20" s="3"/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4" t="s">
        <v>146</v>
      </c>
      <c r="B1" s="4" t="s">
        <v>147</v>
      </c>
    </row>
    <row r="2">
      <c r="A2" s="3"/>
      <c r="B2" s="3"/>
    </row>
    <row r="3">
      <c r="A3" s="3"/>
      <c r="B3" s="3"/>
    </row>
    <row r="4">
      <c r="A4" s="3"/>
      <c r="B4" s="3"/>
    </row>
    <row r="5">
      <c r="A5" s="3"/>
      <c r="B5" s="3"/>
    </row>
    <row r="6">
      <c r="A6" s="3"/>
      <c r="B6" s="3"/>
    </row>
    <row r="7">
      <c r="A7" s="3"/>
      <c r="B7" s="3"/>
    </row>
    <row r="8">
      <c r="A8" s="3"/>
      <c r="B8" s="3"/>
    </row>
    <row r="9">
      <c r="A9" s="3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6.38"/>
    <col customWidth="1" min="2" max="2" width="25.13"/>
    <col customWidth="1" min="3" max="3" width="37.63"/>
    <col customWidth="1" min="4" max="4" width="9.5"/>
    <col customWidth="1" min="5" max="5" width="12.63"/>
    <col customWidth="1" min="6" max="6" width="37.63"/>
  </cols>
  <sheetData>
    <row r="1">
      <c r="A1" s="6" t="s">
        <v>62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69</v>
      </c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25.13"/>
    <col customWidth="1" min="3" max="5" width="12.63"/>
  </cols>
  <sheetData>
    <row r="1">
      <c r="A1" s="87" t="str">
        <f>'Project Team'!A1</f>
        <v>Last Name</v>
      </c>
      <c r="B1" s="87" t="str">
        <f>'Project Team'!B1</f>
        <v>First Name</v>
      </c>
      <c r="C1" s="88" t="s">
        <v>152</v>
      </c>
      <c r="D1" s="89"/>
      <c r="E1" s="90"/>
      <c r="F1" s="91"/>
      <c r="G1" s="92"/>
      <c r="H1" s="92"/>
    </row>
    <row r="2">
      <c r="A2" s="93" t="str">
        <f>'Project Team'!A2</f>
        <v>Brüggemann</v>
      </c>
      <c r="B2" s="93" t="str">
        <f>'Project Team'!B2</f>
        <v>Jonas</v>
      </c>
      <c r="C2" s="94">
        <v>5.0</v>
      </c>
      <c r="D2" s="95"/>
      <c r="E2" s="96">
        <f>average(C2:C8)</f>
        <v>5</v>
      </c>
      <c r="F2" s="97" t="str">
        <f>if(stdev(C2:C7) &gt; 0,"NOK", "OK")</f>
        <v>OK</v>
      </c>
      <c r="G2" s="98"/>
      <c r="H2" s="98"/>
    </row>
    <row r="3">
      <c r="A3" s="99" t="str">
        <f>'Project Team'!A3</f>
        <v>Clicqué</v>
      </c>
      <c r="B3" s="99" t="str">
        <f>'Project Team'!B3</f>
        <v>Lennard</v>
      </c>
      <c r="C3" s="94">
        <v>5.0</v>
      </c>
      <c r="D3" s="100"/>
      <c r="G3" s="101"/>
      <c r="H3" s="101"/>
    </row>
    <row r="4">
      <c r="A4" s="93" t="str">
        <f>'Project Team'!A4</f>
        <v>Hasse</v>
      </c>
      <c r="B4" s="93" t="str">
        <f>'Project Team'!B4</f>
        <v>Lisabeth</v>
      </c>
      <c r="C4" s="94">
        <v>5.0</v>
      </c>
      <c r="D4" s="95"/>
      <c r="G4" s="98"/>
      <c r="H4" s="98"/>
    </row>
    <row r="5">
      <c r="A5" s="99" t="str">
        <f>'Project Team'!A5</f>
        <v>Heidkamp</v>
      </c>
      <c r="B5" s="99" t="str">
        <f>'Project Team'!B5</f>
        <v>Tessa</v>
      </c>
      <c r="C5" s="94">
        <v>5.0</v>
      </c>
      <c r="D5" s="102"/>
      <c r="E5" s="102"/>
      <c r="F5" s="102"/>
      <c r="G5" s="101"/>
      <c r="H5" s="101"/>
    </row>
    <row r="6">
      <c r="A6" s="99" t="str">
        <f>'Project Team'!A9</f>
        <v>Parameswaran</v>
      </c>
      <c r="B6" s="99" t="str">
        <f>'Project Team'!B9</f>
        <v>Biranavan</v>
      </c>
      <c r="C6" s="94">
        <v>5.0</v>
      </c>
      <c r="D6" s="103"/>
      <c r="E6" s="104">
        <v>0.0</v>
      </c>
      <c r="F6" s="105" t="s">
        <v>153</v>
      </c>
      <c r="G6" s="98"/>
      <c r="H6" s="98"/>
    </row>
    <row r="7">
      <c r="A7" s="93" t="str">
        <f>'Project Team'!A10</f>
        <v>Takale</v>
      </c>
      <c r="B7" s="93" t="str">
        <f>'Project Team'!B10</f>
        <v>Aditi Vishwas</v>
      </c>
      <c r="C7" s="94">
        <v>5.0</v>
      </c>
      <c r="D7" s="102"/>
      <c r="E7" s="104">
        <v>1.0</v>
      </c>
      <c r="F7" s="105" t="s">
        <v>154</v>
      </c>
      <c r="G7" s="101"/>
      <c r="H7" s="101"/>
    </row>
    <row r="8">
      <c r="A8" s="93"/>
      <c r="B8" s="93"/>
      <c r="C8" s="94"/>
      <c r="D8" s="103"/>
      <c r="E8" s="104">
        <v>2.0</v>
      </c>
      <c r="F8" s="105" t="s">
        <v>155</v>
      </c>
      <c r="G8" s="98"/>
      <c r="H8" s="98"/>
    </row>
    <row r="9">
      <c r="C9" s="106"/>
      <c r="D9" s="102"/>
      <c r="E9" s="104">
        <v>3.0</v>
      </c>
      <c r="F9" s="105" t="s">
        <v>156</v>
      </c>
      <c r="G9" s="101"/>
      <c r="H9" s="101"/>
    </row>
    <row r="10">
      <c r="C10" s="106"/>
      <c r="D10" s="103"/>
      <c r="E10" s="104">
        <v>5.0</v>
      </c>
      <c r="F10" s="105" t="s">
        <v>157</v>
      </c>
      <c r="G10" s="98"/>
      <c r="H10" s="98"/>
    </row>
    <row r="11">
      <c r="A11" s="99"/>
      <c r="B11" s="99"/>
      <c r="C11" s="106"/>
      <c r="D11" s="102"/>
      <c r="E11" s="104">
        <v>8.0</v>
      </c>
      <c r="F11" s="105" t="s">
        <v>158</v>
      </c>
      <c r="G11" s="101"/>
      <c r="H11" s="101"/>
    </row>
    <row r="12">
      <c r="A12" s="93"/>
      <c r="B12" s="93"/>
      <c r="C12" s="106"/>
      <c r="D12" s="103"/>
      <c r="E12" s="104">
        <v>13.0</v>
      </c>
      <c r="F12" s="105" t="s">
        <v>159</v>
      </c>
      <c r="G12" s="98"/>
      <c r="H12" s="98"/>
    </row>
    <row r="13">
      <c r="A13" s="99"/>
      <c r="B13" s="99"/>
      <c r="C13" s="102"/>
      <c r="D13" s="102"/>
      <c r="E13" s="102"/>
      <c r="F13" s="102"/>
      <c r="G13" s="101"/>
      <c r="H13" s="101"/>
    </row>
    <row r="14">
      <c r="A14" s="107" t="s">
        <v>160</v>
      </c>
      <c r="B14" s="108"/>
      <c r="C14" s="108"/>
      <c r="D14" s="108"/>
      <c r="E14" s="108"/>
      <c r="F14" s="108"/>
      <c r="G14" s="108"/>
      <c r="H14" s="108"/>
    </row>
    <row r="15">
      <c r="A15" s="109"/>
      <c r="B15" s="109"/>
      <c r="C15" s="109"/>
      <c r="D15" s="109"/>
      <c r="E15" s="109"/>
      <c r="F15" s="109"/>
      <c r="G15" s="109"/>
      <c r="H15" s="109"/>
    </row>
    <row r="16">
      <c r="A16" s="110" t="s">
        <v>161</v>
      </c>
      <c r="B16" s="111"/>
      <c r="C16" s="111"/>
      <c r="D16" s="111"/>
      <c r="E16" s="111"/>
      <c r="F16" s="111"/>
      <c r="G16" s="111"/>
      <c r="H16" s="111"/>
    </row>
    <row r="17">
      <c r="A17" s="112" t="s">
        <v>162</v>
      </c>
      <c r="B17" s="109"/>
      <c r="C17" s="109"/>
      <c r="D17" s="109"/>
      <c r="E17" s="109"/>
      <c r="F17" s="109"/>
      <c r="G17" s="109"/>
      <c r="H17" s="109"/>
    </row>
    <row r="18">
      <c r="A18" s="110" t="s">
        <v>163</v>
      </c>
      <c r="B18" s="111"/>
      <c r="C18" s="111"/>
      <c r="D18" s="111"/>
      <c r="E18" s="111"/>
      <c r="F18" s="111"/>
      <c r="G18" s="111"/>
      <c r="H18" s="111"/>
    </row>
    <row r="19">
      <c r="A19" s="109"/>
      <c r="B19" s="109"/>
      <c r="C19" s="109"/>
      <c r="D19" s="109"/>
      <c r="E19" s="109"/>
      <c r="F19" s="109"/>
      <c r="G19" s="109"/>
      <c r="H19" s="109"/>
    </row>
    <row r="20">
      <c r="A20" s="111"/>
      <c r="B20" s="111"/>
      <c r="C20" s="111"/>
      <c r="D20" s="111"/>
      <c r="E20" s="111"/>
      <c r="F20" s="111"/>
      <c r="G20" s="111"/>
      <c r="H20" s="111"/>
    </row>
  </sheetData>
  <mergeCells count="2">
    <mergeCell ref="E2:E4"/>
    <mergeCell ref="F2:F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4" width="31.38"/>
  </cols>
  <sheetData>
    <row r="1">
      <c r="A1" s="6" t="s">
        <v>20</v>
      </c>
      <c r="B1" s="6" t="s">
        <v>21</v>
      </c>
      <c r="C1" s="6" t="s">
        <v>22</v>
      </c>
      <c r="D1" s="6" t="s">
        <v>23</v>
      </c>
    </row>
    <row r="2">
      <c r="A2" s="7" t="s">
        <v>24</v>
      </c>
      <c r="B2" s="7" t="s">
        <v>25</v>
      </c>
      <c r="C2" s="7" t="s">
        <v>26</v>
      </c>
      <c r="D2" s="8" t="s">
        <v>27</v>
      </c>
    </row>
    <row r="3">
      <c r="A3" s="9" t="s">
        <v>28</v>
      </c>
      <c r="B3" s="9" t="s">
        <v>29</v>
      </c>
      <c r="C3" s="9" t="s">
        <v>30</v>
      </c>
      <c r="D3" s="10" t="s">
        <v>31</v>
      </c>
    </row>
    <row r="4">
      <c r="A4" s="11" t="s">
        <v>32</v>
      </c>
      <c r="B4" s="11" t="s">
        <v>33</v>
      </c>
      <c r="C4" s="11" t="s">
        <v>34</v>
      </c>
      <c r="D4" s="12"/>
    </row>
    <row r="5">
      <c r="A5" s="13" t="s">
        <v>35</v>
      </c>
      <c r="B5" s="13" t="s">
        <v>36</v>
      </c>
      <c r="C5" s="13" t="s">
        <v>37</v>
      </c>
    </row>
    <row r="6">
      <c r="A6" s="11" t="s">
        <v>38</v>
      </c>
      <c r="B6" s="7" t="s">
        <v>39</v>
      </c>
      <c r="C6" s="11" t="s">
        <v>40</v>
      </c>
      <c r="D6" s="12"/>
    </row>
    <row r="7">
      <c r="A7" s="13" t="s">
        <v>41</v>
      </c>
      <c r="B7" s="9" t="s">
        <v>42</v>
      </c>
      <c r="C7" s="13" t="s">
        <v>43</v>
      </c>
      <c r="D7" s="14" t="s">
        <v>44</v>
      </c>
    </row>
    <row r="8">
      <c r="A8" s="11" t="s">
        <v>45</v>
      </c>
      <c r="B8" s="7" t="s">
        <v>46</v>
      </c>
      <c r="C8" s="11" t="s">
        <v>47</v>
      </c>
      <c r="D8" s="15" t="s">
        <v>48</v>
      </c>
    </row>
    <row r="9">
      <c r="A9" s="13" t="s">
        <v>49</v>
      </c>
      <c r="B9" s="9" t="s">
        <v>50</v>
      </c>
      <c r="C9" s="13" t="s">
        <v>51</v>
      </c>
      <c r="D9" s="16" t="s">
        <v>52</v>
      </c>
    </row>
    <row r="10">
      <c r="A10" s="11" t="s">
        <v>53</v>
      </c>
      <c r="B10" s="7" t="s">
        <v>54</v>
      </c>
      <c r="C10" s="11" t="s">
        <v>55</v>
      </c>
      <c r="D10" s="14" t="s">
        <v>56</v>
      </c>
    </row>
    <row r="11">
      <c r="A11" s="13" t="s">
        <v>57</v>
      </c>
      <c r="B11" s="9" t="s">
        <v>58</v>
      </c>
      <c r="C11" s="13" t="s">
        <v>59</v>
      </c>
      <c r="D11" s="10" t="s">
        <v>60</v>
      </c>
    </row>
    <row r="12">
      <c r="A12" s="17"/>
      <c r="B12" s="17"/>
      <c r="C12" s="17"/>
      <c r="D12" s="17"/>
    </row>
    <row r="13">
      <c r="A13" s="6"/>
      <c r="B13" s="18"/>
      <c r="C13" s="18"/>
      <c r="D13" s="18"/>
    </row>
    <row r="14">
      <c r="A14" s="17"/>
      <c r="B14" s="19"/>
      <c r="C14" s="17"/>
      <c r="D14" s="17"/>
    </row>
    <row r="15">
      <c r="A15" s="17"/>
      <c r="B15" s="19"/>
      <c r="C15" s="17"/>
      <c r="D15" s="17"/>
    </row>
    <row r="16">
      <c r="A16" s="17"/>
      <c r="B16" s="17"/>
      <c r="C16" s="17"/>
      <c r="D16" s="17"/>
    </row>
    <row r="17">
      <c r="A17" s="17"/>
      <c r="B17" s="17"/>
      <c r="C17" s="17"/>
      <c r="D17" s="17"/>
    </row>
    <row r="18">
      <c r="A18" s="17"/>
      <c r="B18" s="17"/>
      <c r="C18" s="17"/>
      <c r="D18" s="17"/>
    </row>
    <row r="19">
      <c r="A19" s="17"/>
      <c r="B19" s="17"/>
      <c r="C19" s="17"/>
      <c r="D19" s="17"/>
    </row>
    <row r="20">
      <c r="A20" s="17"/>
      <c r="B20" s="17"/>
      <c r="C20" s="17"/>
      <c r="D20" s="17"/>
    </row>
  </sheetData>
  <hyperlinks>
    <hyperlink r:id="rId1" ref="D9"/>
  </hyperlinks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6.38"/>
    <col customWidth="1" min="2" max="2" width="12.63"/>
    <col customWidth="1" min="3" max="7" width="18.88"/>
    <col customWidth="1" min="8" max="8" width="50.13"/>
  </cols>
  <sheetData>
    <row r="1">
      <c r="A1" s="20"/>
      <c r="B1" s="20"/>
      <c r="C1" s="20" t="s">
        <v>61</v>
      </c>
      <c r="E1" s="20"/>
      <c r="F1" s="21"/>
      <c r="G1" s="21"/>
      <c r="H1" s="20"/>
    </row>
    <row r="2">
      <c r="A2" s="22" t="s">
        <v>62</v>
      </c>
      <c r="B2" s="22" t="s">
        <v>63</v>
      </c>
      <c r="C2" s="22" t="s">
        <v>64</v>
      </c>
      <c r="D2" s="22" t="s">
        <v>65</v>
      </c>
      <c r="E2" s="22" t="s">
        <v>66</v>
      </c>
      <c r="F2" s="23" t="s">
        <v>67</v>
      </c>
      <c r="G2" s="23" t="s">
        <v>68</v>
      </c>
      <c r="H2" s="22" t="s">
        <v>69</v>
      </c>
    </row>
    <row r="3">
      <c r="A3" s="24">
        <v>1.0</v>
      </c>
      <c r="B3" s="25">
        <v>45763.0</v>
      </c>
      <c r="C3" s="19" t="s">
        <v>70</v>
      </c>
      <c r="D3" s="19" t="s">
        <v>70</v>
      </c>
      <c r="E3" s="19" t="s">
        <v>71</v>
      </c>
      <c r="F3" s="19"/>
      <c r="G3" s="19" t="s">
        <v>42</v>
      </c>
      <c r="H3" s="26"/>
    </row>
    <row r="4">
      <c r="A4" s="24">
        <v>2.0</v>
      </c>
      <c r="B4" s="27">
        <f t="shared" ref="B4:B16" si="1">B3+7</f>
        <v>45770</v>
      </c>
      <c r="C4" s="19"/>
      <c r="D4" s="19"/>
      <c r="E4" s="19"/>
      <c r="F4" s="19"/>
      <c r="G4" s="19" t="s">
        <v>42</v>
      </c>
      <c r="H4" s="26"/>
    </row>
    <row r="5">
      <c r="A5" s="24">
        <v>3.0</v>
      </c>
      <c r="B5" s="27">
        <f t="shared" si="1"/>
        <v>45777</v>
      </c>
      <c r="C5" s="19"/>
      <c r="D5" s="19"/>
      <c r="E5" s="19"/>
      <c r="F5" s="19"/>
      <c r="G5" s="19" t="s">
        <v>42</v>
      </c>
      <c r="H5" s="26"/>
    </row>
    <row r="6">
      <c r="A6" s="24">
        <v>4.0</v>
      </c>
      <c r="B6" s="27">
        <f t="shared" si="1"/>
        <v>45784</v>
      </c>
      <c r="C6" s="19"/>
      <c r="D6" s="19"/>
      <c r="E6" s="19"/>
      <c r="F6" s="19"/>
      <c r="G6" s="19" t="s">
        <v>42</v>
      </c>
      <c r="H6" s="28" t="s">
        <v>72</v>
      </c>
    </row>
    <row r="7">
      <c r="A7" s="24">
        <v>5.0</v>
      </c>
      <c r="B7" s="27">
        <f t="shared" si="1"/>
        <v>45791</v>
      </c>
      <c r="C7" s="19"/>
      <c r="D7" s="19"/>
      <c r="E7" s="19"/>
      <c r="F7" s="19"/>
      <c r="G7" s="19" t="s">
        <v>42</v>
      </c>
      <c r="H7" s="26"/>
    </row>
    <row r="8">
      <c r="A8" s="24">
        <v>6.0</v>
      </c>
      <c r="B8" s="27">
        <f t="shared" si="1"/>
        <v>45798</v>
      </c>
      <c r="C8" s="19"/>
      <c r="D8" s="19"/>
      <c r="E8" s="19"/>
      <c r="F8" s="19"/>
      <c r="G8" s="19" t="s">
        <v>42</v>
      </c>
      <c r="H8" s="26"/>
    </row>
    <row r="9">
      <c r="A9" s="24">
        <v>7.0</v>
      </c>
      <c r="B9" s="27">
        <f t="shared" si="1"/>
        <v>45805</v>
      </c>
      <c r="C9" s="17"/>
      <c r="D9" s="17"/>
      <c r="E9" s="17"/>
      <c r="F9" s="17"/>
      <c r="G9" s="19" t="s">
        <v>42</v>
      </c>
      <c r="H9" s="28" t="s">
        <v>73</v>
      </c>
    </row>
    <row r="10">
      <c r="A10" s="24">
        <v>8.0</v>
      </c>
      <c r="B10" s="27">
        <f t="shared" si="1"/>
        <v>45812</v>
      </c>
      <c r="C10" s="17"/>
      <c r="D10" s="17"/>
      <c r="E10" s="17"/>
      <c r="F10" s="17"/>
      <c r="G10" s="19" t="s">
        <v>42</v>
      </c>
      <c r="H10" s="26"/>
    </row>
    <row r="11">
      <c r="A11" s="24">
        <v>9.0</v>
      </c>
      <c r="B11" s="27">
        <f t="shared" si="1"/>
        <v>45819</v>
      </c>
      <c r="C11" s="17"/>
      <c r="D11" s="17"/>
      <c r="E11" s="17"/>
      <c r="F11" s="17"/>
      <c r="G11" s="19" t="s">
        <v>42</v>
      </c>
      <c r="H11" s="26"/>
    </row>
    <row r="12">
      <c r="A12" s="24">
        <v>10.0</v>
      </c>
      <c r="B12" s="27">
        <f t="shared" si="1"/>
        <v>45826</v>
      </c>
      <c r="C12" s="17"/>
      <c r="D12" s="17"/>
      <c r="E12" s="17"/>
      <c r="F12" s="17"/>
      <c r="G12" s="19" t="s">
        <v>42</v>
      </c>
      <c r="H12" s="26"/>
    </row>
    <row r="13">
      <c r="A13" s="24">
        <v>11.0</v>
      </c>
      <c r="B13" s="27">
        <f t="shared" si="1"/>
        <v>45833</v>
      </c>
      <c r="C13" s="17"/>
      <c r="D13" s="17"/>
      <c r="E13" s="17"/>
      <c r="F13" s="17"/>
      <c r="G13" s="19" t="s">
        <v>42</v>
      </c>
      <c r="H13" s="26"/>
    </row>
    <row r="14">
      <c r="A14" s="24">
        <v>12.0</v>
      </c>
      <c r="B14" s="27">
        <f t="shared" si="1"/>
        <v>45840</v>
      </c>
      <c r="C14" s="17"/>
      <c r="D14" s="17"/>
      <c r="E14" s="17"/>
      <c r="F14" s="17"/>
      <c r="G14" s="19" t="s">
        <v>42</v>
      </c>
      <c r="H14" s="26"/>
    </row>
    <row r="15">
      <c r="A15" s="24">
        <v>13.0</v>
      </c>
      <c r="B15" s="27">
        <f t="shared" si="1"/>
        <v>45847</v>
      </c>
      <c r="C15" s="17"/>
      <c r="D15" s="17"/>
      <c r="E15" s="17"/>
      <c r="F15" s="17"/>
      <c r="G15" s="19" t="s">
        <v>42</v>
      </c>
      <c r="H15" s="26"/>
    </row>
    <row r="16">
      <c r="A16" s="24">
        <v>14.0</v>
      </c>
      <c r="B16" s="27">
        <f t="shared" si="1"/>
        <v>45854</v>
      </c>
      <c r="C16" s="17"/>
      <c r="D16" s="17"/>
      <c r="E16" s="17"/>
      <c r="F16" s="17"/>
      <c r="G16" s="19" t="s">
        <v>42</v>
      </c>
      <c r="H16" s="28" t="s">
        <v>74</v>
      </c>
    </row>
    <row r="17">
      <c r="A17" s="24"/>
      <c r="B17" s="27"/>
      <c r="C17" s="17"/>
      <c r="D17" s="17"/>
      <c r="E17" s="17"/>
      <c r="F17" s="17"/>
      <c r="G17" s="19"/>
      <c r="H17" s="28"/>
    </row>
    <row r="18">
      <c r="A18" s="24"/>
      <c r="B18" s="27"/>
      <c r="C18" s="17"/>
      <c r="D18" s="17"/>
      <c r="E18" s="17"/>
      <c r="F18" s="17"/>
      <c r="G18" s="17"/>
      <c r="H18" s="29"/>
    </row>
    <row r="19">
      <c r="A19" s="28" t="s">
        <v>75</v>
      </c>
      <c r="B19" s="30"/>
      <c r="C19" s="31"/>
      <c r="D19" s="31"/>
      <c r="E19" s="31"/>
      <c r="F19" s="31"/>
      <c r="G19" s="31"/>
      <c r="H19" s="29"/>
    </row>
    <row r="20">
      <c r="A20" s="31"/>
      <c r="B20" s="32"/>
      <c r="C20" s="17"/>
      <c r="D20" s="17"/>
      <c r="E20" s="17"/>
      <c r="F20" s="17"/>
      <c r="G20" s="17"/>
      <c r="H20" s="29"/>
    </row>
    <row r="21">
      <c r="A21" s="24"/>
      <c r="B21" s="32"/>
      <c r="C21" s="17"/>
      <c r="D21" s="17"/>
      <c r="E21" s="17"/>
      <c r="F21" s="17"/>
      <c r="G21" s="17"/>
      <c r="H21" s="29"/>
    </row>
  </sheetData>
  <mergeCells count="1">
    <mergeCell ref="C1:D1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33" t="s">
        <v>76</v>
      </c>
      <c r="B1" s="34" t="s">
        <v>77</v>
      </c>
    </row>
    <row r="2">
      <c r="A2" s="35"/>
      <c r="B2" s="36" t="s">
        <v>78</v>
      </c>
    </row>
    <row r="3">
      <c r="A3" s="37" t="s">
        <v>79</v>
      </c>
      <c r="B3" s="34" t="s">
        <v>80</v>
      </c>
    </row>
    <row r="4">
      <c r="A4" s="35"/>
      <c r="B4" s="36" t="s">
        <v>81</v>
      </c>
    </row>
    <row r="5">
      <c r="A5" s="37"/>
      <c r="B5" s="34" t="s">
        <v>82</v>
      </c>
    </row>
    <row r="6">
      <c r="A6" s="35"/>
      <c r="B6" s="35" t="s">
        <v>83</v>
      </c>
    </row>
    <row r="7">
      <c r="A7" s="37" t="s">
        <v>84</v>
      </c>
      <c r="B7" s="34" t="s">
        <v>85</v>
      </c>
    </row>
    <row r="8">
      <c r="A8" s="35"/>
      <c r="B8" s="36" t="s">
        <v>86</v>
      </c>
    </row>
    <row r="9">
      <c r="A9" s="37" t="s">
        <v>87</v>
      </c>
      <c r="B9" s="34" t="s">
        <v>88</v>
      </c>
    </row>
    <row r="10">
      <c r="A10" s="35"/>
      <c r="B10" s="36" t="s">
        <v>89</v>
      </c>
    </row>
    <row r="11">
      <c r="A11" s="37" t="s">
        <v>90</v>
      </c>
      <c r="B11" s="38" t="s">
        <v>91</v>
      </c>
    </row>
    <row r="12">
      <c r="A12" s="35"/>
      <c r="B12" s="39"/>
    </row>
    <row r="13">
      <c r="A13" s="37" t="s">
        <v>92</v>
      </c>
      <c r="B13" s="40" t="s">
        <v>93</v>
      </c>
    </row>
    <row r="14">
      <c r="A14" s="39"/>
      <c r="B14" s="36" t="s">
        <v>94</v>
      </c>
    </row>
    <row r="15">
      <c r="A15" s="37" t="s">
        <v>95</v>
      </c>
      <c r="B15" s="34" t="s">
        <v>96</v>
      </c>
    </row>
    <row r="16">
      <c r="A16" s="39"/>
      <c r="B16" s="36" t="s">
        <v>97</v>
      </c>
    </row>
    <row r="17">
      <c r="A17" s="41" t="s">
        <v>98</v>
      </c>
      <c r="B17" s="34" t="s">
        <v>99</v>
      </c>
    </row>
    <row r="18">
      <c r="A18" s="39"/>
      <c r="B18" s="39"/>
    </row>
    <row r="19">
      <c r="A19" s="41" t="s">
        <v>100</v>
      </c>
      <c r="B19" s="34" t="s">
        <v>101</v>
      </c>
    </row>
    <row r="20">
      <c r="A20" s="39"/>
      <c r="B20" s="36" t="s">
        <v>102</v>
      </c>
    </row>
    <row r="21">
      <c r="A21" s="37" t="s">
        <v>103</v>
      </c>
      <c r="B21" s="41"/>
    </row>
    <row r="23">
      <c r="A23" s="42" t="s">
        <v>68</v>
      </c>
      <c r="B23" s="38" t="s">
        <v>104</v>
      </c>
    </row>
    <row r="24">
      <c r="A24" s="42" t="s">
        <v>105</v>
      </c>
      <c r="B24" s="38" t="s">
        <v>106</v>
      </c>
    </row>
    <row r="25">
      <c r="A25" s="42" t="s">
        <v>105</v>
      </c>
      <c r="B25" s="38" t="s">
        <v>107</v>
      </c>
    </row>
    <row r="26">
      <c r="A26" s="42" t="s">
        <v>108</v>
      </c>
      <c r="B26" s="38" t="s">
        <v>109</v>
      </c>
    </row>
    <row r="27">
      <c r="A27" s="42" t="s">
        <v>108</v>
      </c>
      <c r="B27" s="38" t="s">
        <v>110</v>
      </c>
    </row>
    <row r="28">
      <c r="A28" s="42" t="s">
        <v>108</v>
      </c>
      <c r="B28" s="38" t="s">
        <v>111</v>
      </c>
    </row>
    <row r="29">
      <c r="A29" s="42" t="s">
        <v>108</v>
      </c>
      <c r="B29" s="38" t="s">
        <v>112</v>
      </c>
    </row>
    <row r="30">
      <c r="A30" s="42" t="s">
        <v>108</v>
      </c>
      <c r="B30" s="38" t="s">
        <v>113</v>
      </c>
    </row>
    <row r="31">
      <c r="A31" s="42" t="s">
        <v>108</v>
      </c>
      <c r="B31" s="38" t="s">
        <v>114</v>
      </c>
    </row>
    <row r="32">
      <c r="A32" s="42" t="s">
        <v>108</v>
      </c>
      <c r="B32" s="38" t="s">
        <v>115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2.63"/>
  </cols>
  <sheetData>
    <row r="1">
      <c r="A1" s="43" t="s">
        <v>116</v>
      </c>
      <c r="B1" s="43" t="s">
        <v>117</v>
      </c>
    </row>
    <row r="2">
      <c r="A2" s="44"/>
      <c r="B2" s="45"/>
    </row>
    <row r="3">
      <c r="A3" s="46" t="s">
        <v>118</v>
      </c>
      <c r="B3" s="46" t="s">
        <v>119</v>
      </c>
    </row>
  </sheetData>
  <mergeCells count="2">
    <mergeCell ref="A3:A20"/>
    <mergeCell ref="B3:B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5.13"/>
    <col customWidth="1" min="2" max="2" width="100.13"/>
  </cols>
  <sheetData>
    <row r="1">
      <c r="A1" s="47" t="s">
        <v>120</v>
      </c>
      <c r="B1" s="47" t="s">
        <v>121</v>
      </c>
    </row>
    <row r="2">
      <c r="A2" s="3"/>
      <c r="B2" s="3"/>
    </row>
    <row r="3">
      <c r="A3" s="3"/>
      <c r="B3" s="3"/>
    </row>
    <row r="4">
      <c r="A4" s="3"/>
      <c r="B4" s="3"/>
    </row>
    <row r="5">
      <c r="A5" s="3"/>
      <c r="B5" s="3"/>
    </row>
    <row r="6">
      <c r="A6" s="3"/>
      <c r="B6" s="3"/>
    </row>
    <row r="7">
      <c r="A7" s="3"/>
      <c r="B7" s="3"/>
    </row>
    <row r="8">
      <c r="A8" s="3"/>
      <c r="B8" s="3"/>
    </row>
    <row r="9">
      <c r="A9" s="3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12.63"/>
    <col customWidth="1" min="2" max="2" width="112.63"/>
  </cols>
  <sheetData>
    <row r="1">
      <c r="A1" s="48" t="s">
        <v>122</v>
      </c>
      <c r="B1" s="4" t="s">
        <v>123</v>
      </c>
    </row>
    <row r="2">
      <c r="A2" s="49">
        <v>1.0</v>
      </c>
      <c r="B2" s="2" t="s">
        <v>124</v>
      </c>
    </row>
    <row r="3">
      <c r="A3" s="49">
        <f t="shared" ref="A3:A16" si="1">A2+1</f>
        <v>2</v>
      </c>
      <c r="B3" s="2" t="s">
        <v>124</v>
      </c>
    </row>
    <row r="4">
      <c r="A4" s="49">
        <f t="shared" si="1"/>
        <v>3</v>
      </c>
      <c r="B4" s="2" t="s">
        <v>124</v>
      </c>
    </row>
    <row r="5">
      <c r="A5" s="49">
        <f t="shared" si="1"/>
        <v>4</v>
      </c>
      <c r="B5" s="38" t="s">
        <v>125</v>
      </c>
    </row>
    <row r="6">
      <c r="A6" s="49">
        <f t="shared" si="1"/>
        <v>5</v>
      </c>
      <c r="B6" s="2" t="s">
        <v>126</v>
      </c>
    </row>
    <row r="7">
      <c r="A7" s="49">
        <f t="shared" si="1"/>
        <v>6</v>
      </c>
      <c r="B7" s="3"/>
    </row>
    <row r="8">
      <c r="A8" s="49">
        <f t="shared" si="1"/>
        <v>7</v>
      </c>
      <c r="B8" s="3"/>
    </row>
    <row r="9">
      <c r="A9" s="49">
        <f t="shared" si="1"/>
        <v>8</v>
      </c>
      <c r="B9" s="3"/>
    </row>
    <row r="10">
      <c r="A10" s="49">
        <f t="shared" si="1"/>
        <v>9</v>
      </c>
      <c r="B10" s="3"/>
    </row>
    <row r="11">
      <c r="A11" s="49">
        <f t="shared" si="1"/>
        <v>10</v>
      </c>
      <c r="B11" s="3"/>
    </row>
    <row r="12">
      <c r="A12" s="49">
        <f t="shared" si="1"/>
        <v>11</v>
      </c>
      <c r="B12" s="3"/>
    </row>
    <row r="13">
      <c r="A13" s="49">
        <f t="shared" si="1"/>
        <v>12</v>
      </c>
      <c r="B13" s="3"/>
    </row>
    <row r="14">
      <c r="A14" s="49">
        <f t="shared" si="1"/>
        <v>13</v>
      </c>
      <c r="B14" s="3"/>
    </row>
    <row r="15">
      <c r="A15" s="49">
        <f t="shared" si="1"/>
        <v>14</v>
      </c>
      <c r="B15" s="3"/>
    </row>
    <row r="16">
      <c r="A16" s="49">
        <f t="shared" si="1"/>
        <v>15</v>
      </c>
      <c r="B16" s="3"/>
    </row>
    <row r="17">
      <c r="A17" s="49"/>
      <c r="B17" s="3"/>
    </row>
    <row r="18">
      <c r="A18" s="49"/>
      <c r="B18" s="3"/>
    </row>
    <row r="19">
      <c r="A19" s="50"/>
      <c r="B19" s="3"/>
    </row>
    <row r="20">
      <c r="A20" s="50"/>
      <c r="B20" s="3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12.63"/>
    <col customWidth="1" min="2" max="2" width="112.63"/>
  </cols>
  <sheetData>
    <row r="1">
      <c r="A1" s="48" t="s">
        <v>122</v>
      </c>
      <c r="B1" s="4" t="s">
        <v>127</v>
      </c>
    </row>
    <row r="2">
      <c r="A2" s="49">
        <v>1.0</v>
      </c>
      <c r="B2" s="2"/>
    </row>
    <row r="3">
      <c r="A3" s="49">
        <f t="shared" ref="A3:A16" si="1">A2+1</f>
        <v>2</v>
      </c>
      <c r="B3" s="2"/>
    </row>
    <row r="4">
      <c r="A4" s="49">
        <f t="shared" si="1"/>
        <v>3</v>
      </c>
      <c r="B4" s="2"/>
    </row>
    <row r="5">
      <c r="A5" s="49">
        <f t="shared" si="1"/>
        <v>4</v>
      </c>
    </row>
    <row r="6">
      <c r="A6" s="49">
        <f t="shared" si="1"/>
        <v>5</v>
      </c>
      <c r="B6" s="2"/>
    </row>
    <row r="7">
      <c r="A7" s="49">
        <f t="shared" si="1"/>
        <v>6</v>
      </c>
      <c r="B7" s="3"/>
    </row>
    <row r="8">
      <c r="A8" s="49">
        <f t="shared" si="1"/>
        <v>7</v>
      </c>
      <c r="B8" s="3"/>
    </row>
    <row r="9">
      <c r="A9" s="49">
        <f t="shared" si="1"/>
        <v>8</v>
      </c>
      <c r="B9" s="3"/>
    </row>
    <row r="10">
      <c r="A10" s="49">
        <f t="shared" si="1"/>
        <v>9</v>
      </c>
      <c r="B10" s="3"/>
    </row>
    <row r="11">
      <c r="A11" s="49">
        <f t="shared" si="1"/>
        <v>10</v>
      </c>
      <c r="B11" s="3"/>
    </row>
    <row r="12">
      <c r="A12" s="49">
        <f t="shared" si="1"/>
        <v>11</v>
      </c>
      <c r="B12" s="3"/>
    </row>
    <row r="13">
      <c r="A13" s="49">
        <f t="shared" si="1"/>
        <v>12</v>
      </c>
      <c r="B13" s="3"/>
    </row>
    <row r="14">
      <c r="A14" s="49">
        <f t="shared" si="1"/>
        <v>13</v>
      </c>
      <c r="B14" s="3"/>
    </row>
    <row r="15">
      <c r="A15" s="49">
        <f t="shared" si="1"/>
        <v>14</v>
      </c>
      <c r="B15" s="3"/>
    </row>
    <row r="16">
      <c r="A16" s="49">
        <f t="shared" si="1"/>
        <v>15</v>
      </c>
      <c r="B16" s="3"/>
    </row>
    <row r="17">
      <c r="A17" s="49"/>
      <c r="B17" s="3"/>
    </row>
    <row r="18">
      <c r="A18" s="49"/>
      <c r="B18" s="51" t="s">
        <v>128</v>
      </c>
    </row>
    <row r="19">
      <c r="A19" s="50"/>
      <c r="B19" s="3"/>
    </row>
    <row r="20">
      <c r="A20" s="50"/>
      <c r="B20" s="3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" width="6.38"/>
    <col customWidth="1" min="3" max="3" width="62.63"/>
    <col customWidth="1" min="4" max="7" width="15.75"/>
  </cols>
  <sheetData>
    <row r="1">
      <c r="A1" s="52" t="s">
        <v>129</v>
      </c>
      <c r="B1" s="53" t="s">
        <v>130</v>
      </c>
      <c r="C1" s="54" t="s">
        <v>131</v>
      </c>
      <c r="D1" s="55" t="s">
        <v>132</v>
      </c>
      <c r="E1" s="55" t="s">
        <v>133</v>
      </c>
      <c r="F1" s="55" t="s">
        <v>134</v>
      </c>
      <c r="G1" s="55" t="s">
        <v>135</v>
      </c>
    </row>
    <row r="2">
      <c r="A2" s="56"/>
      <c r="B2" s="57"/>
      <c r="C2" s="58"/>
      <c r="D2" s="58"/>
      <c r="E2" s="58"/>
      <c r="F2" s="58"/>
      <c r="G2" s="58"/>
    </row>
    <row r="3">
      <c r="A3" s="59" t="s">
        <v>136</v>
      </c>
      <c r="B3" s="60"/>
      <c r="C3" s="61"/>
      <c r="D3" s="61"/>
      <c r="E3" s="61"/>
      <c r="F3" s="61"/>
      <c r="G3" s="61"/>
    </row>
    <row r="4">
      <c r="A4" s="56"/>
      <c r="B4" s="57"/>
      <c r="C4" s="58"/>
      <c r="D4" s="58"/>
      <c r="E4" s="58"/>
      <c r="F4" s="58"/>
      <c r="G4" s="58"/>
    </row>
    <row r="5">
      <c r="A5" s="62" t="s">
        <v>137</v>
      </c>
      <c r="B5" s="63"/>
      <c r="C5" s="39"/>
      <c r="D5" s="64">
        <f>sum(D8:D13)</f>
        <v>0</v>
      </c>
      <c r="E5" s="64">
        <f>D5</f>
        <v>0</v>
      </c>
      <c r="F5" s="39"/>
      <c r="G5" s="39"/>
    </row>
    <row r="6">
      <c r="A6" s="56"/>
      <c r="B6" s="57"/>
      <c r="C6" s="58"/>
      <c r="D6" s="58"/>
      <c r="E6" s="58"/>
      <c r="F6" s="58"/>
      <c r="G6" s="58"/>
    </row>
    <row r="7">
      <c r="A7" s="65" t="s">
        <v>138</v>
      </c>
      <c r="B7" s="66"/>
      <c r="C7" s="67"/>
      <c r="D7" s="67"/>
      <c r="E7" s="67"/>
      <c r="F7" s="67"/>
      <c r="G7" s="67"/>
    </row>
    <row r="8">
      <c r="A8" s="56"/>
      <c r="B8" s="57"/>
      <c r="C8" s="58"/>
      <c r="D8" s="58"/>
      <c r="E8" s="68" t="s">
        <v>139</v>
      </c>
      <c r="F8" s="58"/>
      <c r="G8" s="68" t="s">
        <v>140</v>
      </c>
    </row>
    <row r="9">
      <c r="A9" s="69">
        <v>1.0</v>
      </c>
      <c r="B9" s="62"/>
      <c r="C9" s="39"/>
      <c r="D9" s="64">
        <f>sum(D16:D21)</f>
        <v>0</v>
      </c>
      <c r="E9" s="64">
        <f>$D$5</f>
        <v>0</v>
      </c>
      <c r="F9" s="64">
        <f>sum(F16:F21)</f>
        <v>0</v>
      </c>
      <c r="G9" s="64">
        <f>$D$5</f>
        <v>0</v>
      </c>
    </row>
    <row r="10">
      <c r="A10" s="56">
        <f t="shared" ref="A10:A11" si="1">A9+1</f>
        <v>2</v>
      </c>
      <c r="B10" s="57"/>
      <c r="C10" s="58"/>
      <c r="D10" s="70">
        <f>sum(D22:D27)</f>
        <v>0</v>
      </c>
      <c r="E10" s="70">
        <f t="shared" ref="E10:E12" si="2">E9-D9</f>
        <v>0</v>
      </c>
      <c r="F10" s="70">
        <f>sum(F22:F27)</f>
        <v>0</v>
      </c>
      <c r="G10" s="70">
        <f t="shared" ref="G10:G12" si="3">G9-F9</f>
        <v>0</v>
      </c>
    </row>
    <row r="11">
      <c r="A11" s="69">
        <f t="shared" si="1"/>
        <v>3</v>
      </c>
      <c r="B11" s="62"/>
      <c r="C11" s="39"/>
      <c r="D11" s="64">
        <f>sum(D28:D33)</f>
        <v>0</v>
      </c>
      <c r="E11" s="64">
        <f t="shared" si="2"/>
        <v>0</v>
      </c>
      <c r="F11" s="64">
        <f>sum(F28:F33)</f>
        <v>0</v>
      </c>
      <c r="G11" s="64">
        <f t="shared" si="3"/>
        <v>0</v>
      </c>
    </row>
    <row r="12">
      <c r="A12" s="71" t="s">
        <v>5</v>
      </c>
      <c r="B12" s="72"/>
      <c r="C12" s="58"/>
      <c r="D12" s="58"/>
      <c r="E12" s="70">
        <f t="shared" si="2"/>
        <v>0</v>
      </c>
      <c r="F12" s="58"/>
      <c r="G12" s="70">
        <f t="shared" si="3"/>
        <v>0</v>
      </c>
    </row>
    <row r="13">
      <c r="A13" s="69"/>
      <c r="B13" s="62"/>
      <c r="C13" s="39"/>
      <c r="D13" s="39"/>
      <c r="E13" s="39"/>
      <c r="F13" s="39"/>
      <c r="G13" s="39"/>
    </row>
    <row r="14">
      <c r="A14" s="73" t="s">
        <v>141</v>
      </c>
      <c r="B14" s="74"/>
      <c r="C14" s="75"/>
      <c r="D14" s="75"/>
      <c r="E14" s="75"/>
      <c r="F14" s="75"/>
      <c r="G14" s="75"/>
    </row>
    <row r="15">
      <c r="A15" s="69"/>
      <c r="B15" s="62"/>
      <c r="C15" s="39"/>
      <c r="D15" s="39"/>
      <c r="E15" s="39"/>
      <c r="F15" s="39"/>
      <c r="G15" s="39"/>
    </row>
    <row r="16">
      <c r="A16" s="76">
        <f t="shared" ref="A16:B16" si="4">A9</f>
        <v>1</v>
      </c>
      <c r="B16" s="77" t="str">
        <f t="shared" si="4"/>
        <v/>
      </c>
      <c r="C16" s="58"/>
      <c r="D16" s="58"/>
      <c r="E16" s="58"/>
      <c r="F16" s="58"/>
      <c r="G16" s="58"/>
    </row>
    <row r="17">
      <c r="A17" s="69"/>
      <c r="B17" s="78"/>
      <c r="C17" s="39"/>
      <c r="D17" s="39"/>
      <c r="E17" s="39"/>
      <c r="F17" s="39"/>
      <c r="G17" s="39"/>
    </row>
    <row r="18">
      <c r="A18" s="56"/>
      <c r="B18" s="57"/>
      <c r="C18" s="72"/>
      <c r="D18" s="79"/>
      <c r="E18" s="57"/>
      <c r="F18" s="79"/>
      <c r="G18" s="57"/>
    </row>
    <row r="19">
      <c r="A19" s="69"/>
      <c r="B19" s="78"/>
      <c r="C19" s="39"/>
      <c r="D19" s="64"/>
      <c r="E19" s="39"/>
      <c r="F19" s="64"/>
      <c r="G19" s="39"/>
    </row>
    <row r="20">
      <c r="A20" s="80"/>
      <c r="B20" s="72"/>
      <c r="C20" s="72"/>
      <c r="D20" s="70"/>
      <c r="E20" s="72"/>
      <c r="F20" s="70"/>
      <c r="G20" s="72"/>
    </row>
    <row r="21">
      <c r="A21" s="69"/>
      <c r="B21" s="78"/>
      <c r="C21" s="39"/>
      <c r="D21" s="64"/>
      <c r="E21" s="39"/>
      <c r="F21" s="64"/>
      <c r="G21" s="39"/>
    </row>
    <row r="22">
      <c r="A22" s="76">
        <f t="shared" ref="A22:B22" si="5">A10</f>
        <v>2</v>
      </c>
      <c r="B22" s="77" t="str">
        <f t="shared" si="5"/>
        <v/>
      </c>
      <c r="C22" s="58"/>
      <c r="D22" s="58"/>
      <c r="E22" s="58"/>
      <c r="F22" s="58"/>
      <c r="G22" s="58"/>
    </row>
    <row r="23">
      <c r="A23" s="69"/>
      <c r="B23" s="78"/>
      <c r="C23" s="39"/>
      <c r="D23" s="39"/>
      <c r="E23" s="39"/>
      <c r="F23" s="39"/>
      <c r="G23" s="39"/>
    </row>
    <row r="24">
      <c r="A24" s="80"/>
      <c r="B24" s="72"/>
      <c r="C24" s="72"/>
      <c r="D24" s="70"/>
      <c r="E24" s="72"/>
      <c r="F24" s="70"/>
      <c r="G24" s="72"/>
    </row>
    <row r="25">
      <c r="A25" s="69"/>
      <c r="B25" s="78"/>
      <c r="C25" s="39"/>
      <c r="D25" s="64"/>
      <c r="E25" s="39"/>
      <c r="F25" s="64"/>
      <c r="G25" s="39"/>
    </row>
    <row r="26">
      <c r="A26" s="80"/>
      <c r="B26" s="72"/>
      <c r="C26" s="72"/>
      <c r="D26" s="70"/>
      <c r="E26" s="72"/>
      <c r="F26" s="70"/>
      <c r="G26" s="72"/>
    </row>
    <row r="27">
      <c r="A27" s="69"/>
      <c r="B27" s="78"/>
      <c r="C27" s="39"/>
      <c r="D27" s="64"/>
      <c r="E27" s="39"/>
      <c r="F27" s="64"/>
      <c r="G27" s="39"/>
    </row>
    <row r="28">
      <c r="A28" s="76">
        <f t="shared" ref="A28:B28" si="6">A11</f>
        <v>3</v>
      </c>
      <c r="B28" s="77" t="str">
        <f t="shared" si="6"/>
        <v/>
      </c>
      <c r="C28" s="58"/>
      <c r="D28" s="58"/>
      <c r="E28" s="58"/>
      <c r="F28" s="58"/>
      <c r="G28" s="58"/>
    </row>
    <row r="29">
      <c r="A29" s="69"/>
      <c r="B29" s="78"/>
      <c r="C29" s="39"/>
      <c r="D29" s="39"/>
      <c r="E29" s="39"/>
      <c r="F29" s="39"/>
      <c r="G29" s="39"/>
    </row>
    <row r="30">
      <c r="A30" s="80"/>
      <c r="B30" s="72"/>
      <c r="C30" s="72"/>
      <c r="D30" s="70"/>
      <c r="E30" s="72"/>
      <c r="F30" s="72"/>
      <c r="G30" s="72"/>
    </row>
    <row r="31">
      <c r="A31" s="69"/>
      <c r="B31" s="78"/>
      <c r="C31" s="39"/>
      <c r="D31" s="64"/>
      <c r="E31" s="39"/>
      <c r="F31" s="39"/>
      <c r="G31" s="39"/>
    </row>
    <row r="32">
      <c r="A32" s="80"/>
      <c r="B32" s="72"/>
      <c r="C32" s="58"/>
      <c r="D32" s="70"/>
      <c r="E32" s="72"/>
      <c r="F32" s="72"/>
      <c r="G32" s="72"/>
    </row>
    <row r="33">
      <c r="A33" s="69"/>
      <c r="B33" s="78"/>
      <c r="C33" s="81" t="s">
        <v>142</v>
      </c>
      <c r="D33" s="64"/>
      <c r="E33" s="39"/>
      <c r="F33" s="39"/>
      <c r="G33" s="39"/>
    </row>
    <row r="34">
      <c r="A34" s="80"/>
      <c r="B34" s="72"/>
      <c r="C34" s="58"/>
      <c r="D34" s="58"/>
      <c r="E34" s="58"/>
      <c r="F34" s="58"/>
      <c r="G34" s="58"/>
    </row>
  </sheetData>
  <drawing r:id="rId1"/>
  <tableParts count="1">
    <tablePart r:id="rId3"/>
  </tableParts>
</worksheet>
</file>