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3"/>
    <sheet state="visible" name="Project Team" sheetId="2" r:id="rId4"/>
    <sheet state="visible" name="Role Assignments" sheetId="3" r:id="rId5"/>
    <sheet state="visible" name="Team Contract" sheetId="4" r:id="rId6"/>
    <sheet state="visible" name="Product Goal" sheetId="5" r:id="rId7"/>
    <sheet state="visible" name="Product Glossary" sheetId="6" r:id="rId8"/>
    <sheet state="visible" name="Sprint Goals" sheetId="7" r:id="rId9"/>
    <sheet state="visible" name="Velocity Tracking" sheetId="8" r:id="rId10"/>
    <sheet state="visible" name="Mid-Project Release plan" sheetId="9" r:id="rId11"/>
    <sheet state="visible" name="Final Project Release plan" sheetId="10" r:id="rId12"/>
    <sheet state="visible" name="Definition of Done" sheetId="11" r:id="rId13"/>
    <sheet state="visible" name="Documentation" sheetId="12" r:id="rId14"/>
    <sheet state="visible" name="Bill of Materials" sheetId="13" r:id="rId15"/>
    <sheet state="visible" name="Planning Poker" sheetId="14" r:id="rId16"/>
  </sheets>
  <definedNames/>
  <calcPr/>
</workbook>
</file>

<file path=xl/sharedStrings.xml><?xml version="1.0" encoding="utf-8"?>
<sst xmlns="http://schemas.openxmlformats.org/spreadsheetml/2006/main" count="256" uniqueCount="166">
  <si>
    <t>Project Name</t>
  </si>
  <si>
    <t>...</t>
  </si>
  <si>
    <t>Online team meeting</t>
  </si>
  <si>
    <t>https://fau.zoom-x.de/j/3913240515?pwd=TWo2NkZmaVZFWDVKckNKVzQyRG4zdz09</t>
  </si>
  <si>
    <t>Production system (if any)</t>
  </si>
  <si>
    <t>TBT</t>
  </si>
  <si>
    <t>Test system (if any)</t>
  </si>
  <si>
    <t>GitHub repository</t>
  </si>
  <si>
    <t>https://github.com/amosproj/amos2025ws01-opensearch-load-tester</t>
  </si>
  <si>
    <t>GitHub feature board</t>
  </si>
  <si>
    <t>https://github.com/orgs/amosproj/projects/89/views/2</t>
  </si>
  <si>
    <t>GitHub imp-squared backlog</t>
  </si>
  <si>
    <t>https://github.com/orgs/amosproj/projects/93/views/1</t>
  </si>
  <si>
    <t>Team T-shirt (white)</t>
  </si>
  <si>
    <t>Team T-shirt (black)</t>
  </si>
  <si>
    <t>Additional materials</t>
  </si>
  <si>
    <t>Team maling list</t>
  </si>
  <si>
    <t>oss-amos-proj1@lists.fau.de</t>
  </si>
  <si>
    <t>Last Name</t>
  </si>
  <si>
    <t>First Name</t>
  </si>
  <si>
    <t>GitHub User Name</t>
  </si>
  <si>
    <t>Email Address</t>
  </si>
  <si>
    <t>Lorenz</t>
  </si>
  <si>
    <t>Alexander</t>
  </si>
  <si>
    <t>Hydraneut</t>
  </si>
  <si>
    <t>alexander.lorenz@fau.de</t>
  </si>
  <si>
    <t>Buchner</t>
  </si>
  <si>
    <t>Lea</t>
  </si>
  <si>
    <t>LeaBuchner</t>
  </si>
  <si>
    <r>
      <rPr>
        <rFont val="arial,sans,sans-serif"/>
        <color rgb="FF1155CC"/>
        <u/>
      </rPr>
      <t>lea.buchner@fau.de</t>
    </r>
  </si>
  <si>
    <t>Engelhard</t>
  </si>
  <si>
    <t>Dirk</t>
  </si>
  <si>
    <t>engelharddirk</t>
  </si>
  <si>
    <t>dirk.engelhard@fau.de</t>
  </si>
  <si>
    <t>Strachwitz</t>
  </si>
  <si>
    <t>Carlo</t>
  </si>
  <si>
    <t>Carlit0</t>
  </si>
  <si>
    <r>
      <rPr>
        <rFont val="arial,sans,sans-serif"/>
        <color rgb="FF1155CC"/>
        <u/>
      </rPr>
      <t>carlostrachwitz@gmail.com</t>
    </r>
  </si>
  <si>
    <t>Belz</t>
  </si>
  <si>
    <t>Sara</t>
  </si>
  <si>
    <t>SaraBelz</t>
  </si>
  <si>
    <r>
      <rPr>
        <rFont val="arial,sans,sans-serif"/>
        <color rgb="FF1155CC"/>
        <u/>
      </rPr>
      <t>sara.belz@fau.de</t>
    </r>
  </si>
  <si>
    <t>Becker</t>
  </si>
  <si>
    <t>Eugen</t>
  </si>
  <si>
    <t>BeEugen</t>
  </si>
  <si>
    <r>
      <rPr>
        <rFont val="arial,sans,sans-serif"/>
        <color rgb="FF1155CC"/>
        <u/>
      </rPr>
      <t>eugen.becker@fau.de</t>
    </r>
  </si>
  <si>
    <t>Hofmann</t>
  </si>
  <si>
    <t>Leo</t>
  </si>
  <si>
    <t>Leolingio</t>
  </si>
  <si>
    <t>leohof23@gmail.com</t>
  </si>
  <si>
    <t>Knecht</t>
  </si>
  <si>
    <t>Sebastian</t>
  </si>
  <si>
    <t>SeboKnt</t>
  </si>
  <si>
    <t>sebastian.knecht@fau.de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</si>
  <si>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</si>
  <si>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</si>
  <si>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</si>
  <si>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</si>
  <si>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</si>
  <si>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</si>
  <si>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</si>
  <si>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</si>
  <si>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</si>
  <si>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>both</t>
  </si>
  <si>
    <t>Everyone else</t>
  </si>
  <si>
    <t>N/A</t>
  </si>
  <si>
    <t>Alexander Lorenz</t>
  </si>
  <si>
    <t>Lea Buchner</t>
  </si>
  <si>
    <t>Dirk Engelhard</t>
  </si>
  <si>
    <t>Build process review</t>
  </si>
  <si>
    <t>Mid-term due</t>
  </si>
  <si>
    <t>Team Workshop</t>
  </si>
  <si>
    <t>No class but team meeting</t>
  </si>
  <si>
    <t>Demo day!+retrospective</t>
  </si>
  <si>
    <t>Product owners, software developers, and Scurm Master are set and ideally don't change over time; the critical part is the Release Manager role you need to define here</t>
  </si>
  <si>
    <t>Goals</t>
  </si>
  <si>
    <t>achieve the project goal</t>
  </si>
  <si>
    <t>get inside into the scrum and agile process</t>
  </si>
  <si>
    <t>improve practical development skills</t>
  </si>
  <si>
    <t>create something worth using</t>
  </si>
  <si>
    <t>Meeting norms</t>
  </si>
  <si>
    <t>everybody should feel safe</t>
  </si>
  <si>
    <t>be punctual</t>
  </si>
  <si>
    <t>Absence from meetings should be (if possible) declared a day in advance</t>
  </si>
  <si>
    <t>Working norms</t>
  </si>
  <si>
    <t>open door policy (everybody should be allowed to do mistakes)</t>
  </si>
  <si>
    <t>maintaining good documentation</t>
  </si>
  <si>
    <t>Backlog items are assigned by the developers themselve before they work (outside the team meeting)</t>
  </si>
  <si>
    <t>Coordination norms</t>
  </si>
  <si>
    <t>every Backlog item has at least 1 deticated person (if work has already started on it)</t>
  </si>
  <si>
    <t>Contributers assigne them self to bakclog items</t>
  </si>
  <si>
    <t>Communication norms</t>
  </si>
  <si>
    <t>meetings take place in english unless stated otherwise</t>
  </si>
  <si>
    <t>stick to the topic of the channel</t>
  </si>
  <si>
    <t>We use discord as our primary method of communication</t>
  </si>
  <si>
    <t>we check discord at least once a day (and react if needed)</t>
  </si>
  <si>
    <t>We use Whatsapp for urgent communication (less than an hour)</t>
  </si>
  <si>
    <t>Consideration norms</t>
  </si>
  <si>
    <t>If you see something say something</t>
  </si>
  <si>
    <t>We decide with majority vote</t>
  </si>
  <si>
    <t>If we think we could help we extend it</t>
  </si>
  <si>
    <t>Cont. improvement norms</t>
  </si>
  <si>
    <t>constructive feedback is always welcome</t>
  </si>
  <si>
    <t>We jointly review the happiness index</t>
  </si>
  <si>
    <t>Rewards</t>
  </si>
  <si>
    <t>celebrate successes</t>
  </si>
  <si>
    <t>Appreciation and praise</t>
  </si>
  <si>
    <t>Sanctions</t>
  </si>
  <si>
    <t>apoligize sincerly</t>
  </si>
  <si>
    <t>and find a funny way to apoligize</t>
  </si>
  <si>
    <t>Signatures</t>
  </si>
  <si>
    <t>Product owner</t>
  </si>
  <si>
    <t>Software developer</t>
  </si>
  <si>
    <t>Leo Hofmann</t>
  </si>
  <si>
    <t>Eugen Becker</t>
  </si>
  <si>
    <t>Sebastian Knecht</t>
  </si>
  <si>
    <t>Sara Belz</t>
  </si>
  <si>
    <t>Carlo Strachwitz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</si>
  <si>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</si>
  <si>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</si>
  <si>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</si>
  <si>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</si>
  <si>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</si>
  <si>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</si>
  <si>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</si>
  <si>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</si>
  <si>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</si>
  <si>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</si>
  <si>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</si>
  <si>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</si>
  <si>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</si>
  <si>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</si>
  <si>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</si>
  <si>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</si>
  <si>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</si>
  <si>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</si>
  <si>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</si>
  <si>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</si>
  <si>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</si>
  <si>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</si>
  <si>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</si>
  <si>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</si>
  <si>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</si>
  <si>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</si>
  <si>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</si>
  <si>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</si>
  <si>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</si>
  <si>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</si>
  <si>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</si>
  <si>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</si>
  <si>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Context</t>
  </si>
  <si>
    <t>Name</t>
  </si>
  <si>
    <t>Version</t>
  </si>
  <si>
    <t>License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</si>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</sst>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4">
    <font>
      <sz val="10.0"/>
      <color rgb="FF000000"/>
      <name val="Arial"/>
    </font>
    <font>
      <b/>
    </font>
    <font/>
    <font>
      <u/>
      <color rgb="FF1155CC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>
      <b/>
      <name val="Arial"/>
    </font>
    <font>
      <sz val="11.0"/>
      <name val="Arial"/>
    </font>
    <font>
      <u/>
      <color rgb="FF1155CC"/>
      <name val="Arial"/>
    </font>
    <font>
      <u/>
      <color rgb="FF0000FF"/>
      <name val="Arial"/>
    </font>
    <font>
      <color rgb="FF000000"/>
      <name val="Arial"/>
    </font>
    <font>
      <color rgb="FFFFFFFF"/>
      <name val="Arial"/>
    </font>
    <font>
      <b/>
      <sz val="2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ill="1" applyFont="1">
      <alignment shrinkToFit="0" vertical="bottom" wrapText="1"/>
    </xf>
    <xf borderId="0" fillId="3" fontId="4" numFmtId="0" xfId="0" applyAlignment="1" applyFill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4" fontId="7" numFmtId="0" xfId="0" applyAlignment="1" applyFill="1" applyFont="1">
      <alignment shrinkToFit="0" vertical="bottom" wrapText="0"/>
    </xf>
    <xf borderId="0" fillId="3" fontId="4" numFmtId="0" xfId="0" applyAlignment="1" applyFont="1">
      <alignment shrinkToFit="0" vertical="bottom" wrapText="0"/>
    </xf>
    <xf borderId="0" fillId="2" fontId="4" numFmtId="0" xfId="0" applyAlignment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2" fontId="9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shrinkToFit="0" vertical="bottom" wrapText="0"/>
    </xf>
    <xf borderId="0" fillId="2" fontId="10" numFmtId="0" xfId="0" applyAlignment="1" applyFont="1">
      <alignment readingOrder="0" shrinkToFit="0" vertical="bottom" wrapText="1"/>
    </xf>
    <xf borderId="0" fillId="3" fontId="11" numFmtId="0" xfId="0" applyAlignment="1" applyFont="1">
      <alignment shrinkToFit="0" vertical="bottom" wrapText="1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4" fontId="4" numFmtId="0" xfId="0" applyAlignment="1" applyFont="1">
      <alignment shrinkToFit="0" vertical="bottom" wrapText="1"/>
    </xf>
    <xf borderId="0" fillId="4" fontId="7" numFmtId="0" xfId="0" applyAlignment="1" applyFont="1">
      <alignment horizontal="center" shrinkToFit="0" vertical="bottom" wrapText="0"/>
    </xf>
    <xf borderId="0" fillId="4" fontId="4" numFmtId="0" xfId="0" applyAlignment="1" applyFont="1">
      <alignment shrinkToFit="0" vertical="bottom" wrapText="1"/>
    </xf>
    <xf borderId="0" fillId="4" fontId="7" numFmtId="0" xfId="0" applyAlignment="1" applyFont="1">
      <alignment horizontal="center" shrinkToFit="0" vertical="bottom" wrapText="0"/>
    </xf>
    <xf borderId="0" fillId="4" fontId="7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shrinkToFit="0" vertical="bottom" wrapText="0"/>
    </xf>
    <xf borderId="0" fillId="3" fontId="4" numFmtId="164" xfId="0" applyAlignment="1" applyFont="1" applyNumberFormat="1">
      <alignment horizontal="right" shrinkToFit="0" vertical="bottom" wrapText="1"/>
    </xf>
    <xf borderId="0" fillId="3" fontId="4" numFmtId="164" xfId="0" applyAlignment="1" applyFont="1" applyNumberFormat="1">
      <alignment shrinkToFit="0" vertical="bottom" wrapText="1"/>
    </xf>
    <xf borderId="0" fillId="2" fontId="4" numFmtId="0" xfId="0" applyAlignment="1" applyFont="1">
      <alignment horizontal="center" shrinkToFit="0" vertical="bottom" wrapText="0"/>
    </xf>
    <xf borderId="0" fillId="2" fontId="4" numFmtId="165" xfId="0" applyAlignment="1" applyFont="1" applyNumberFormat="1">
      <alignment horizontal="right" shrinkToFit="0" vertical="bottom" wrapText="1"/>
    </xf>
    <xf borderId="0" fillId="2" fontId="4" numFmtId="164" xfId="0" applyAlignment="1" applyFont="1" applyNumberFormat="1">
      <alignment shrinkToFit="0" vertical="bottom" wrapText="1"/>
    </xf>
    <xf borderId="0" fillId="3" fontId="4" numFmtId="165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left" readingOrder="0" shrinkToFit="0" wrapText="1"/>
    </xf>
    <xf borderId="0" fillId="3" fontId="4" numFmtId="0" xfId="0" applyAlignment="1" applyFont="1">
      <alignment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wrapText="0"/>
    </xf>
    <xf borderId="0" fillId="0" fontId="2" numFmtId="164" xfId="0" applyAlignment="1" applyFont="1" applyNumberFormat="1">
      <alignment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3" fontId="7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3" fontId="7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5" fontId="1" numFmtId="0" xfId="0" applyAlignment="1" applyFill="1" applyFont="1">
      <alignment readingOrder="0" shrinkToFit="0" wrapText="1"/>
    </xf>
    <xf borderId="0" fillId="4" fontId="7" numFmtId="0" xfId="0" applyAlignment="1" applyFont="1">
      <alignment horizontal="left" shrinkToFit="0" vertical="bottom" wrapText="1"/>
    </xf>
    <xf borderId="0" fillId="4" fontId="7" numFmtId="0" xfId="0" applyAlignment="1" applyFont="1">
      <alignment shrinkToFit="0" vertical="bottom" wrapText="0"/>
    </xf>
    <xf borderId="0" fillId="4" fontId="7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bottom" wrapText="1"/>
    </xf>
    <xf borderId="0" fillId="3" fontId="4" numFmtId="0" xfId="0" applyAlignment="1" applyFont="1">
      <alignment horizontal="left" shrinkToFit="0" vertical="bottom" wrapText="1"/>
    </xf>
    <xf borderId="0" fillId="3" fontId="4" numFmtId="0" xfId="0" applyAlignment="1" applyFont="1">
      <alignment shrinkToFit="0" vertical="bottom" wrapText="0"/>
    </xf>
    <xf borderId="0" fillId="3" fontId="4" numFmtId="0" xfId="0" applyAlignment="1" applyFont="1">
      <alignment shrinkToFit="0" vertical="bottom" wrapText="1"/>
    </xf>
    <xf borderId="0" fillId="6" fontId="7" numFmtId="0" xfId="0" applyAlignment="1" applyFill="1" applyFont="1">
      <alignment horizontal="left" shrinkToFit="0" vertical="bottom" wrapText="0"/>
    </xf>
    <xf borderId="0" fillId="6" fontId="4" numFmtId="0" xfId="0" applyAlignment="1" applyFont="1">
      <alignment shrinkToFit="0" vertical="bottom" wrapText="0"/>
    </xf>
    <xf borderId="0" fillId="6" fontId="4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right" shrinkToFit="0" vertical="bottom" wrapText="0"/>
    </xf>
    <xf borderId="0" fillId="7" fontId="7" numFmtId="0" xfId="0" applyAlignment="1" applyFill="1" applyFont="1">
      <alignment horizontal="left" shrinkToFit="0" vertical="bottom" wrapText="0"/>
    </xf>
    <xf borderId="0" fillId="7" fontId="7" numFmtId="0" xfId="0" applyAlignment="1" applyFont="1">
      <alignment shrinkToFit="0" vertical="bottom" wrapText="0"/>
    </xf>
    <xf borderId="0" fillId="7" fontId="4" numFmtId="0" xfId="0" applyAlignment="1" applyFont="1">
      <alignment shrinkToFit="0" vertical="bottom" wrapText="1"/>
    </xf>
    <xf borderId="0" fillId="3" fontId="12" numFmtId="0" xfId="0" applyAlignment="1" applyFont="1">
      <alignment horizontal="center" shrinkToFit="0" vertical="bottom" wrapText="0"/>
    </xf>
    <xf borderId="0" fillId="2" fontId="4" numFmtId="0" xfId="0" applyAlignment="1" applyFont="1">
      <alignment horizontal="left" shrinkToFit="0" vertical="bottom" wrapText="1"/>
    </xf>
    <xf borderId="0" fillId="3" fontId="4" numFmtId="0" xfId="0" applyAlignment="1" applyFont="1">
      <alignment horizontal="right" shrinkToFit="0" vertical="bottom" wrapText="0"/>
    </xf>
    <xf borderId="0" fillId="3" fontId="4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shrinkToFit="0" vertical="bottom" wrapText="0"/>
    </xf>
    <xf borderId="0" fillId="8" fontId="7" numFmtId="0" xfId="0" applyAlignment="1" applyFill="1" applyFont="1">
      <alignment horizontal="left" shrinkToFit="0" vertical="bottom" wrapText="0"/>
    </xf>
    <xf borderId="0" fillId="8" fontId="7" numFmtId="0" xfId="0" applyAlignment="1" applyFont="1">
      <alignment shrinkToFit="0" vertical="bottom" wrapText="0"/>
    </xf>
    <xf borderId="0" fillId="8" fontId="4" numFmtId="0" xfId="0" applyAlignment="1" applyFont="1">
      <alignment shrinkToFit="0" vertical="bottom" wrapText="1"/>
    </xf>
    <xf borderId="0" fillId="3" fontId="7" numFmtId="0" xfId="0" applyAlignment="1" applyFont="1">
      <alignment horizontal="left" shrinkToFit="0" vertical="bottom" wrapText="0"/>
    </xf>
    <xf borderId="0" fillId="3" fontId="7" numFmtId="0" xfId="0" applyAlignment="1" applyFont="1">
      <alignment shrinkToFit="0" vertical="bottom" wrapText="0"/>
    </xf>
    <xf borderId="0" fillId="2" fontId="4" numFmtId="0" xfId="0" applyAlignment="1" applyFont="1">
      <alignment shrinkToFit="0" vertical="bottom" wrapText="0"/>
    </xf>
    <xf borderId="0" fillId="3" fontId="4" numFmtId="0" xfId="0" applyAlignment="1" applyFont="1">
      <alignment horizontal="right" shrinkToFit="0" vertical="bottom" wrapText="0"/>
    </xf>
    <xf borderId="0" fillId="3" fontId="4" numFmtId="0" xfId="0" applyAlignment="1" applyFont="1">
      <alignment horizontal="left" shrinkToFit="0" vertical="bottom" wrapText="1"/>
    </xf>
    <xf borderId="0" fillId="5" fontId="1" numFmtId="0" xfId="0" applyAlignment="1" applyFont="1">
      <alignment readingOrder="0" shrinkToFit="0" wrapText="0"/>
    </xf>
    <xf borderId="0" fillId="4" fontId="7" numFmtId="0" xfId="0" applyAlignment="1" applyFont="1">
      <alignment shrinkToFit="0" vertical="bottom" wrapText="1"/>
    </xf>
    <xf borderId="0" fillId="7" fontId="7" numFmtId="0" xfId="0" applyAlignment="1" applyFont="1">
      <alignment shrinkToFit="0" vertical="bottom" wrapText="0"/>
    </xf>
    <xf borderId="0" fillId="3" fontId="4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vertical="bottom" wrapText="0"/>
    </xf>
    <xf borderId="0" fillId="4" fontId="7" numFmtId="0" xfId="0" applyAlignment="1" applyFont="1">
      <alignment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4" fontId="7" numFmtId="4" xfId="0" applyAlignment="1" applyFont="1" applyNumberFormat="1">
      <alignment shrinkToFit="0" vertical="center" wrapText="1"/>
    </xf>
    <xf borderId="0" fillId="4" fontId="4" numFmtId="4" xfId="0" applyAlignment="1" applyFont="1" applyNumberFormat="1">
      <alignment shrinkToFit="0" vertical="center" wrapText="1"/>
    </xf>
    <xf borderId="0" fillId="4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0" fillId="3" fontId="7" numFmtId="0" xfId="0" applyAlignment="1" applyFont="1">
      <alignment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3" fontId="4" numFmtId="4" xfId="0" applyAlignment="1" applyFont="1" applyNumberFormat="1">
      <alignment shrinkToFit="0" vertical="center" wrapText="1"/>
    </xf>
    <xf borderId="0" fillId="8" fontId="13" numFmtId="4" xfId="0" applyAlignment="1" applyFont="1" applyNumberFormat="1">
      <alignment horizontal="center" shrinkToFit="0" vertical="center" wrapText="1"/>
    </xf>
    <xf borderId="0" fillId="8" fontId="13" numFmtId="0" xfId="0" applyAlignment="1" applyFont="1">
      <alignment horizontal="center" shrinkToFit="0" vertical="center" wrapText="1"/>
    </xf>
    <xf borderId="0" fillId="3" fontId="2" numFmtId="0" xfId="0" applyAlignment="1" applyFont="1">
      <alignment shrinkToFit="0" vertical="center" wrapText="1"/>
    </xf>
    <xf borderId="0" fillId="2" fontId="7" numFmtId="0" xfId="0" applyAlignment="1" applyFont="1">
      <alignment shrinkToFit="0" vertical="center" wrapText="1"/>
    </xf>
    <xf borderId="0" fillId="2" fontId="4" numFmtId="4" xfId="0" applyAlignment="1" applyFont="1" applyNumberForma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shrinkToFit="0" vertical="center" wrapText="1"/>
    </xf>
    <xf borderId="0" fillId="3" fontId="4" numFmtId="0" xfId="0" applyAlignment="1" applyFont="1">
      <alignment shrinkToFit="0" vertical="center" wrapText="1"/>
    </xf>
    <xf borderId="0" fillId="7" fontId="4" numFmtId="0" xfId="0" applyAlignment="1" applyFont="1">
      <alignment horizontal="center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Project Data-style">
      <tableStyleElement dxfId="1" type="headerRow"/>
      <tableStyleElement dxfId="2" type="firstRowStripe"/>
      <tableStyleElement dxfId="3" type="secondRowStripe"/>
    </tableStyle>
    <tableStyle count="3" pivot="0" name="Project Team-style">
      <tableStyleElement dxfId="1" type="headerRow"/>
      <tableStyleElement dxfId="2" type="firstRowStripe"/>
      <tableStyleElement dxfId="3" type="secondRowStripe"/>
    </tableStyle>
    <tableStyle count="3" pivot="0" name="Role Assignments-style">
      <tableStyleElement dxfId="1" type="headerRow"/>
      <tableStyleElement dxfId="2" type="firstRowStripe"/>
      <tableStyleElement dxfId="3" type="secondRowStripe"/>
    </tableStyle>
    <tableStyle count="3" pivot="0" name="Team Contract-style">
      <tableStyleElement dxfId="1" type="headerRow"/>
      <tableStyleElement dxfId="2" type="firstRowStripe"/>
      <tableStyleElement dxfId="3" type="secondRowStripe"/>
    </tableStyle>
    <tableStyle count="3" pivot="0" name="Product Glossary-style">
      <tableStyleElement dxfId="1" type="headerRow"/>
      <tableStyleElement dxfId="2" type="firstRowStripe"/>
      <tableStyleElement dxfId="3" type="secondRowStripe"/>
    </tableStyle>
    <tableStyle count="3" pivot="0" name="Sprint Goals-style">
      <tableStyleElement dxfId="1" type="headerRow"/>
      <tableStyleElement dxfId="2" type="firstRowStripe"/>
      <tableStyleElement dxfId="3" type="secondRowStripe"/>
    </tableStyle>
    <tableStyle count="3" pivot="0" name="Velocity Tracking-style">
      <tableStyleElement dxfId="1" type="headerRow"/>
      <tableStyleElement dxfId="2" type="firstRowStripe"/>
      <tableStyleElement dxfId="3" type="secondRowStripe"/>
    </tableStyle>
    <tableStyle count="3" pivot="0" name="Mid-Project Release plan-style">
      <tableStyleElement dxfId="1" type="headerRow"/>
      <tableStyleElement dxfId="2" type="firstRowStripe"/>
      <tableStyleElement dxfId="3" type="secondRowStripe"/>
    </tableStyle>
    <tableStyle count="3" pivot="0" name="Final Project Release plan-style">
      <tableStyleElement dxfId="1" type="headerRow"/>
      <tableStyleElement dxfId="2" type="firstRowStripe"/>
      <tableStyleElement dxfId="3" type="secondRowStripe"/>
    </tableStyle>
    <tableStyle count="3" pivot="0" name="Definition of Done-style">
      <tableStyleElement dxfId="1" type="headerRow"/>
      <tableStyleElement dxfId="2" type="firstRowStripe"/>
      <tableStyleElement dxfId="3" type="secondRowStripe"/>
    </tableStyle>
    <tableStyle count="3" pivot="0" name="Documentation-style">
      <tableStyleElement dxfId="1" type="headerRow"/>
      <tableStyleElement dxfId="2" type="firstRowStripe"/>
      <tableStyleElement dxfId="3" type="secondRowStripe"/>
    </tableStyle>
    <tableStyle count="3" pivot="0" name="Bill of Materi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0" displayName="Table_1" name="Table_1" id="1">
  <tableColumns count="2">
    <tableColumn name="Project Name" id="1"/>
    <tableColumn name="..." id="2"/>
  </tableColumns>
  <tableStyleInfo name="Project Data-style" showColumnStripes="0" showFirstColumn="1" showLastColumn="1" showRowStripes="1"/>
</table>
</file>

<file path=xl/tables/table10.xml><?xml version="1.0" encoding="utf-8"?>
<table xmlns="http://schemas.openxmlformats.org/spreadsheetml/2006/main" ref="A1:D20" displayName="Table_10" name="Table_10" id="10">
  <tableColumns count="4">
    <tableColumn name="#" id="1"/>
    <tableColumn name="Feature Definition of Done" id="2"/>
    <tableColumn name="Sprint Release Definition of Done" id="3"/>
    <tableColumn name="Project Release Definition of Done" id="4"/>
  </tableColumns>
  <tableStyleInfo name="Definition of Done-style" showColumnStripes="0" showFirstColumn="1" showLastColumn="1" showRowStripes="1"/>
</table>
</file>

<file path=xl/tables/table11.xml><?xml version="1.0" encoding="utf-8"?>
<table xmlns="http://schemas.openxmlformats.org/spreadsheetml/2006/main" ref="A1:B20" displayName="Table_11" name="Table_11" id="11">
  <tableColumns count="2">
    <tableColumn name="Type" id="1"/>
    <tableColumn name="Link / reference" id="2"/>
  </tableColumns>
  <tableStyleInfo name="Documentation-style" showColumnStripes="0" showFirstColumn="1" showLastColumn="1" showRowStripes="1"/>
</table>
</file>

<file path=xl/tables/table12.xml><?xml version="1.0" encoding="utf-8"?>
<table xmlns="http://schemas.openxmlformats.org/spreadsheetml/2006/main" ref="A1:F20" displayName="Table_12" name="Table_12" id="12">
  <tableColumns count="6">
    <tableColumn name="#" id="1"/>
    <tableColumn name="Context" id="2"/>
    <tableColumn name="Name" id="3"/>
    <tableColumn name="Version" id="4"/>
    <tableColumn name="License" id="5"/>
    <tableColumn name="Comment" id="6"/>
  </tableColumns>
  <tableStyleInfo name="Bill of Materials-style" showColumnStripes="0" showFirstColumn="1" showLastColumn="1" showRowStripes="1"/>
</table>
</file>

<file path=xl/tables/table2.xml><?xml version="1.0" encoding="utf-8"?>
<table xmlns="http://schemas.openxmlformats.org/spreadsheetml/2006/main" ref="A1:D20" displayName="Table_2" name="Table_2" id="2">
  <tableColumns count="4">
    <tableColumn name="Last Name" id="1"/>
    <tableColumn name="First Name" id="2"/>
    <tableColumn name="GitHub User Name" id="3"/>
    <tableColumn name="Email Address" id="4"/>
  </tableColumns>
  <tableStyleInfo name="Project Team-style" showColumnStripes="0" showFirstColumn="1" showLastColumn="1" showRowStripes="1"/>
</table>
</file>

<file path=xl/tables/table3.xml><?xml version="1.0" encoding="utf-8"?>
<table xmlns="http://schemas.openxmlformats.org/spreadsheetml/2006/main" ref="A2:H21" displayName="Table_3" name="Table_3" id="3">
  <tableColumns count="8">
    <tableColumn name="#" id="1"/>
    <tableColumn name="Meeting Day" id="2"/>
    <tableColumn name="Review" id="3"/>
    <tableColumn name="Planning" id="4"/>
    <tableColumn name="Software Developer" id="5"/>
    <tableColumn name="Release Manager" id="6"/>
    <tableColumn name="Scrum Master" id="7"/>
    <tableColumn name="Comment" id="8"/>
  </tableColumns>
  <tableStyleInfo name="Role Assignments-style" showColumnStripes="0" showFirstColumn="1" showLastColumn="1" showRowStripes="1"/>
</table>
</file>

<file path=xl/tables/table4.xml><?xml version="1.0" encoding="utf-8"?>
<table xmlns="http://schemas.openxmlformats.org/spreadsheetml/2006/main" ref="A1:B36" displayName="Table_4" name="Table_4" id="4">
  <tableColumns count="2">
    <tableColumn name="Goals" id="1"/>
    <tableColumn name="achieve the project goal" id="2"/>
  </tableColumns>
  <tableStyleInfo name="Team Contract-style" showColumnStripes="0" showFirstColumn="1" showLastColumn="1" showRowStripes="1"/>
</table>
</file>

<file path=xl/tables/table5.xml><?xml version="1.0" encoding="utf-8"?>
<table xmlns="http://schemas.openxmlformats.org/spreadsheetml/2006/main" ref="A1:B20" displayName="Table_5" name="Table_5" id="5">
  <tableColumns count="2">
    <tableColumn name="Term" id="1"/>
    <tableColumn name="Definition" id="2"/>
  </tableColumns>
  <tableStyleInfo name="Product Glossary-style" showColumnStripes="0" showFirstColumn="1" showLastColumn="1" showRowStripes="1"/>
</table>
</file>

<file path=xl/tables/table6.xml><?xml version="1.0" encoding="utf-8"?>
<table xmlns="http://schemas.openxmlformats.org/spreadsheetml/2006/main" ref="A1:B20" displayName="Table_6" name="Table_6" id="6">
  <tableColumns count="2">
    <tableColumn name="Sprint #" id="1"/>
    <tableColumn name="Sprint goal" id="2"/>
  </tableColumns>
  <tableStyleInfo name="Sprint Goals-style" showColumnStripes="0" showFirstColumn="1" showLastColumn="1" showRowStripes="1"/>
</table>
</file>

<file path=xl/tables/table7.xml><?xml version="1.0" encoding="utf-8"?>
<table xmlns="http://schemas.openxmlformats.org/spreadsheetml/2006/main" ref="A1:B20" displayName="Table_7" name="Table_7" id="7">
  <tableColumns count="2">
    <tableColumn name="Sprint #" id="1"/>
    <tableColumn name="Story Points Realized" id="2"/>
  </tableColumns>
  <tableStyleInfo name="Velocity Tracking-style" showColumnStripes="0" showFirstColumn="1" showLastColumn="1" showRowStripes="1"/>
</table>
</file>

<file path=xl/tables/table8.xml><?xml version="1.0" encoding="utf-8"?>
<table xmlns="http://schemas.openxmlformats.org/spreadsheetml/2006/main" ref="A1:G34" displayName="Table_8" name="Table_8" id="8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Mid-Project Release plan-style" showColumnStripes="0" showFirstColumn="1" showLastColumn="1" showRowStripes="1"/>
</table>
</file>

<file path=xl/tables/table9.xml><?xml version="1.0" encoding="utf-8"?>
<table xmlns="http://schemas.openxmlformats.org/spreadsheetml/2006/main" ref="A1:G34" displayName="Table_9" name="Table_9" id="9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Final Project Release pla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au.zoom-x.de/j/3913240515?pwd=TWo2NkZmaVZFWDVKckNKVzQyRG4zdz09" TargetMode="External"/><Relationship Id="rId2" Type="http://schemas.openxmlformats.org/officeDocument/2006/relationships/hyperlink" Target="https://github.com/amosproj/amos2025ws01-opensearch-load-tester" TargetMode="External"/><Relationship Id="rId3" Type="http://schemas.openxmlformats.org/officeDocument/2006/relationships/hyperlink" Target="https://github.com/orgs/amosproj/projects/89/views/2" TargetMode="External"/><Relationship Id="rId4" Type="http://schemas.openxmlformats.org/officeDocument/2006/relationships/hyperlink" Target="https://github.com/orgs/amosproj/projects/93/views/1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lea.buchner@fau.de" TargetMode="External"/><Relationship Id="rId2" Type="http://schemas.openxmlformats.org/officeDocument/2006/relationships/hyperlink" Target="mailto:carlostrachwitz@gmail.com" TargetMode="External"/><Relationship Id="rId3" Type="http://schemas.openxmlformats.org/officeDocument/2006/relationships/hyperlink" Target="mailto:sara.belz@fau.de" TargetMode="External"/><Relationship Id="rId4" Type="http://schemas.openxmlformats.org/officeDocument/2006/relationships/hyperlink" Target="mailto:eugen.becker@fau.de" TargetMode="External"/><Relationship Id="rId5" Type="http://schemas.openxmlformats.org/officeDocument/2006/relationships/hyperlink" Target="mailto:sebastian.knecht@fau.de" TargetMode="External"/><Relationship Id="rId6" Type="http://schemas.openxmlformats.org/officeDocument/2006/relationships/drawing" Target="../drawings/drawing2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1" t="s">
        <v>0</v>
      </c>
      <c r="B1" s="2" t="s">
        <v>1</v>
      </c>
    </row>
    <row r="2">
      <c r="A2" s="1"/>
      <c r="B2" s="2"/>
    </row>
    <row r="3">
      <c r="A3" s="3" t="s">
        <v>2</v>
      </c>
      <c r="B3" s="4" t="s">
        <v>3</v>
      </c>
    </row>
    <row r="4">
      <c r="A4" s="1"/>
      <c r="B4" s="5"/>
    </row>
    <row r="5">
      <c r="A5" s="3" t="s">
        <v>4</v>
      </c>
      <c r="B5" s="6" t="s">
        <v>5</v>
      </c>
    </row>
    <row r="6">
      <c r="A6" s="3" t="s">
        <v>6</v>
      </c>
      <c r="B6" s="7" t="s">
        <v>5</v>
      </c>
    </row>
    <row r="7">
      <c r="A7" s="1"/>
      <c r="B7" s="8"/>
    </row>
    <row r="8">
      <c r="A8" s="3" t="s">
        <v>7</v>
      </c>
      <c r="B8" s="9" t="s">
        <v>8</v>
      </c>
    </row>
    <row r="9">
      <c r="A9" s="3" t="s">
        <v>9</v>
      </c>
      <c r="B9" s="4" t="s">
        <v>10</v>
      </c>
    </row>
    <row r="10">
      <c r="A10" s="3" t="s">
        <v>11</v>
      </c>
      <c r="B10" s="10" t="s">
        <v>12</v>
      </c>
    </row>
    <row r="11">
      <c r="A11" s="1"/>
      <c r="B11" s="2"/>
    </row>
    <row r="12">
      <c r="A12" s="3" t="s">
        <v>13</v>
      </c>
      <c r="B12" s="11" t="s">
        <v>1</v>
      </c>
    </row>
    <row r="13">
      <c r="A13" s="3" t="s">
        <v>14</v>
      </c>
      <c r="B13" s="11" t="s">
        <v>1</v>
      </c>
    </row>
    <row r="14">
      <c r="A14" s="1"/>
      <c r="B14" s="2"/>
    </row>
    <row r="15">
      <c r="A15" s="1" t="s">
        <v>15</v>
      </c>
      <c r="B15" s="2" t="s">
        <v>1</v>
      </c>
    </row>
    <row r="16">
      <c r="A16" s="1"/>
      <c r="B16" s="2"/>
    </row>
    <row r="17">
      <c r="A17" s="3" t="s">
        <v>16</v>
      </c>
      <c r="B17" s="11" t="s">
        <v>17</v>
      </c>
    </row>
    <row r="18">
      <c r="A18" s="1"/>
      <c r="B18" s="2"/>
    </row>
    <row r="19">
      <c r="A19" s="1"/>
      <c r="B19" s="2"/>
    </row>
    <row r="20">
      <c r="A20" s="1"/>
      <c r="B20" s="2"/>
    </row>
  </sheetData>
  <hyperlinks>
    <hyperlink r:id="rId1" ref="B3"/>
    <hyperlink r:id="rId2" ref="B8"/>
    <hyperlink r:id="rId3" ref="B9"/>
    <hyperlink r:id="rId4" ref="B1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  <tableParts count="1"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64" t="s">
        <v>131</v>
      </c>
      <c r="B1" s="95" t="s">
        <v>132</v>
      </c>
      <c r="C1" s="66" t="s">
        <v>133</v>
      </c>
      <c r="D1" s="67" t="s">
        <v>134</v>
      </c>
      <c r="E1" s="67" t="s">
        <v>135</v>
      </c>
      <c r="F1" s="67" t="s">
        <v>136</v>
      </c>
      <c r="G1" s="67" t="s">
        <v>137</v>
      </c>
    </row>
    <row r="2">
      <c r="A2" s="68"/>
      <c r="B2" s="70"/>
      <c r="C2" s="70"/>
      <c r="D2" s="70"/>
      <c r="E2" s="70"/>
      <c r="F2" s="70"/>
      <c r="G2" s="70"/>
    </row>
    <row r="3">
      <c r="A3" s="71" t="s">
        <v>138</v>
      </c>
      <c r="B3" s="73"/>
      <c r="C3" s="73"/>
      <c r="D3" s="73"/>
      <c r="E3" s="73"/>
      <c r="F3" s="73"/>
      <c r="G3" s="73"/>
    </row>
    <row r="4">
      <c r="A4" s="68"/>
      <c r="B4" s="70"/>
      <c r="C4" s="70"/>
      <c r="D4" s="70"/>
      <c r="E4" s="70"/>
      <c r="F4" s="70"/>
      <c r="G4" s="70"/>
    </row>
    <row r="5">
      <c r="A5" s="74" t="s">
        <v>139</v>
      </c>
      <c r="B5" s="76"/>
      <c r="C5" s="76"/>
      <c r="D5" s="77">
        <f>sum(D8:D13)</f>
        <v>0</v>
      </c>
      <c r="E5" s="77">
        <f>D5</f>
        <v>0</v>
      </c>
      <c r="F5" s="76"/>
      <c r="G5" s="76"/>
    </row>
    <row r="6">
      <c r="A6" s="68"/>
      <c r="B6" s="70"/>
      <c r="C6" s="70"/>
      <c r="D6" s="70"/>
      <c r="E6" s="70"/>
      <c r="F6" s="70"/>
      <c r="G6" s="70"/>
    </row>
    <row r="7">
      <c r="A7" s="78" t="s">
        <v>140</v>
      </c>
      <c r="B7" s="96"/>
      <c r="C7" s="80"/>
      <c r="D7" s="80"/>
      <c r="E7" s="80"/>
      <c r="F7" s="80"/>
      <c r="G7" s="80"/>
    </row>
    <row r="8">
      <c r="A8" s="68"/>
      <c r="B8" s="70"/>
      <c r="C8" s="70"/>
      <c r="D8" s="70"/>
      <c r="E8" s="81" t="s">
        <v>141</v>
      </c>
      <c r="F8" s="70"/>
      <c r="G8" s="81" t="s">
        <v>142</v>
      </c>
    </row>
    <row r="9">
      <c r="A9" s="82">
        <v>1.0</v>
      </c>
      <c r="B9" s="76"/>
      <c r="C9" s="76"/>
      <c r="D9" s="77">
        <f>sum(D16:D21)</f>
        <v>0</v>
      </c>
      <c r="E9" s="77">
        <f>$D$5</f>
        <v>0</v>
      </c>
      <c r="F9" s="77">
        <f>sum(F16:F21)</f>
        <v>0</v>
      </c>
      <c r="G9" s="77">
        <f>$D$5</f>
        <v>0</v>
      </c>
    </row>
    <row r="10">
      <c r="A10" s="68">
        <f t="shared" ref="A10:A11" si="1">A9+1</f>
        <v>2</v>
      </c>
      <c r="B10" s="70"/>
      <c r="C10" s="70"/>
      <c r="D10" s="83">
        <f>sum(D22:D27)</f>
        <v>0</v>
      </c>
      <c r="E10" s="83">
        <f t="shared" ref="E10:E12" si="2">E9-D9</f>
        <v>0</v>
      </c>
      <c r="F10" s="83">
        <f>sum(F22:F27)</f>
        <v>0</v>
      </c>
      <c r="G10" s="83">
        <f t="shared" ref="G10:G12" si="3">G9-F9</f>
        <v>0</v>
      </c>
    </row>
    <row r="11">
      <c r="A11" s="82">
        <f t="shared" si="1"/>
        <v>3</v>
      </c>
      <c r="B11" s="76"/>
      <c r="C11" s="76"/>
      <c r="D11" s="77">
        <f>sum(D28:D33)</f>
        <v>0</v>
      </c>
      <c r="E11" s="77">
        <f t="shared" si="2"/>
        <v>0</v>
      </c>
      <c r="F11" s="77">
        <f>sum(F28:F33)</f>
        <v>0</v>
      </c>
      <c r="G11" s="77">
        <f t="shared" si="3"/>
        <v>0</v>
      </c>
    </row>
    <row r="12">
      <c r="A12" s="84" t="s">
        <v>1</v>
      </c>
      <c r="B12" s="70"/>
      <c r="C12" s="70"/>
      <c r="D12" s="70"/>
      <c r="E12" s="83">
        <f t="shared" si="2"/>
        <v>0</v>
      </c>
      <c r="F12" s="70"/>
      <c r="G12" s="83">
        <f t="shared" si="3"/>
        <v>0</v>
      </c>
    </row>
    <row r="13">
      <c r="A13" s="82"/>
      <c r="B13" s="76"/>
      <c r="C13" s="76"/>
      <c r="D13" s="76"/>
      <c r="E13" s="76"/>
      <c r="F13" s="76"/>
      <c r="G13" s="76"/>
    </row>
    <row r="14">
      <c r="A14" s="86" t="s">
        <v>143</v>
      </c>
      <c r="B14" s="87"/>
      <c r="C14" s="88"/>
      <c r="D14" s="88"/>
      <c r="E14" s="88"/>
      <c r="F14" s="88"/>
      <c r="G14" s="88"/>
    </row>
    <row r="15">
      <c r="A15" s="82"/>
      <c r="B15" s="76"/>
      <c r="C15" s="76"/>
      <c r="D15" s="76"/>
      <c r="E15" s="76"/>
      <c r="F15" s="76"/>
      <c r="G15" s="76"/>
    </row>
    <row r="16">
      <c r="A16" s="89">
        <f>A9</f>
        <v>1</v>
      </c>
      <c r="B16" s="70"/>
      <c r="C16" s="70"/>
      <c r="D16" s="70"/>
      <c r="E16" s="70"/>
      <c r="F16" s="70"/>
      <c r="G16" s="70"/>
    </row>
    <row r="17">
      <c r="A17" s="82"/>
      <c r="B17" s="91"/>
      <c r="C17" s="76"/>
      <c r="D17" s="76"/>
      <c r="E17" s="76"/>
      <c r="F17" s="76"/>
      <c r="G17" s="76"/>
    </row>
    <row r="18">
      <c r="A18" s="68"/>
      <c r="B18" s="97"/>
      <c r="C18" s="85"/>
      <c r="D18" s="92"/>
      <c r="E18" s="69"/>
      <c r="F18" s="92"/>
      <c r="G18" s="69"/>
    </row>
    <row r="19">
      <c r="A19" s="82"/>
      <c r="B19" s="76"/>
      <c r="C19" s="76"/>
      <c r="D19" s="77"/>
      <c r="E19" s="76"/>
      <c r="F19" s="77"/>
      <c r="G19" s="76"/>
    </row>
    <row r="20">
      <c r="A20" s="93"/>
      <c r="B20" s="70"/>
      <c r="C20" s="85"/>
      <c r="D20" s="83"/>
      <c r="E20" s="85"/>
      <c r="F20" s="83"/>
      <c r="G20" s="85"/>
    </row>
    <row r="21">
      <c r="A21" s="82"/>
      <c r="B21" s="76"/>
      <c r="C21" s="76"/>
      <c r="D21" s="77"/>
      <c r="E21" s="76"/>
      <c r="F21" s="77"/>
      <c r="G21" s="76"/>
    </row>
    <row r="22">
      <c r="A22" s="89">
        <f>A10</f>
        <v>2</v>
      </c>
      <c r="B22" s="70"/>
      <c r="C22" s="70"/>
      <c r="D22" s="70"/>
      <c r="E22" s="70"/>
      <c r="F22" s="70"/>
      <c r="G22" s="70"/>
    </row>
    <row r="23">
      <c r="A23" s="82"/>
      <c r="B23" s="91"/>
      <c r="C23" s="76"/>
      <c r="D23" s="76"/>
      <c r="E23" s="76"/>
      <c r="F23" s="76"/>
      <c r="G23" s="76"/>
    </row>
    <row r="24">
      <c r="A24" s="93"/>
      <c r="B24" s="70"/>
      <c r="C24" s="85"/>
      <c r="D24" s="83"/>
      <c r="E24" s="85"/>
      <c r="F24" s="83"/>
      <c r="G24" s="85"/>
    </row>
    <row r="25">
      <c r="A25" s="82"/>
      <c r="B25" s="76"/>
      <c r="C25" s="76"/>
      <c r="D25" s="77"/>
      <c r="E25" s="76"/>
      <c r="F25" s="77"/>
      <c r="G25" s="76"/>
    </row>
    <row r="26">
      <c r="A26" s="93"/>
      <c r="B26" s="70"/>
      <c r="C26" s="85"/>
      <c r="D26" s="83"/>
      <c r="E26" s="85"/>
      <c r="F26" s="83"/>
      <c r="G26" s="85"/>
    </row>
    <row r="27">
      <c r="A27" s="82"/>
      <c r="B27" s="76"/>
      <c r="C27" s="76"/>
      <c r="D27" s="77"/>
      <c r="E27" s="76"/>
      <c r="F27" s="77"/>
      <c r="G27" s="76"/>
    </row>
    <row r="28">
      <c r="A28" s="89">
        <f>A11</f>
        <v>3</v>
      </c>
      <c r="B28" s="70"/>
      <c r="C28" s="70"/>
      <c r="D28" s="70"/>
      <c r="E28" s="70"/>
      <c r="F28" s="70"/>
      <c r="G28" s="70"/>
    </row>
    <row r="29">
      <c r="A29" s="82"/>
      <c r="B29" s="91"/>
      <c r="C29" s="76"/>
      <c r="D29" s="76"/>
      <c r="E29" s="76"/>
      <c r="F29" s="76"/>
      <c r="G29" s="76"/>
    </row>
    <row r="30">
      <c r="A30" s="93"/>
      <c r="B30" s="70"/>
      <c r="C30" s="85"/>
      <c r="D30" s="83"/>
      <c r="E30" s="85"/>
      <c r="F30" s="85"/>
      <c r="G30" s="85"/>
    </row>
    <row r="31">
      <c r="A31" s="82"/>
      <c r="B31" s="76"/>
      <c r="C31" s="76"/>
      <c r="D31" s="77"/>
      <c r="E31" s="76"/>
      <c r="F31" s="76"/>
      <c r="G31" s="76"/>
    </row>
    <row r="32">
      <c r="A32" s="93"/>
      <c r="B32" s="70"/>
      <c r="C32" s="70"/>
      <c r="D32" s="83"/>
      <c r="E32" s="85"/>
      <c r="F32" s="85"/>
      <c r="G32" s="85"/>
    </row>
    <row r="33">
      <c r="A33" s="82"/>
      <c r="B33" s="76"/>
      <c r="C33" s="94" t="s">
        <v>144</v>
      </c>
      <c r="D33" s="77"/>
      <c r="E33" s="76"/>
      <c r="F33" s="76"/>
      <c r="G33" s="76"/>
    </row>
    <row r="34">
      <c r="A34" s="93"/>
      <c r="B34" s="70"/>
      <c r="C34" s="70"/>
      <c r="D34" s="70"/>
      <c r="E34" s="70"/>
      <c r="F34" s="70"/>
      <c r="G34" s="70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5.13"/>
    <col customWidth="1" min="2" max="4" width="40.13"/>
  </cols>
  <sheetData>
    <row r="1">
      <c r="A1" s="98" t="s">
        <v>55</v>
      </c>
      <c r="B1" s="65" t="s">
        <v>145</v>
      </c>
      <c r="C1" s="65" t="s">
        <v>146</v>
      </c>
      <c r="D1" s="99" t="s">
        <v>147</v>
      </c>
    </row>
    <row r="2">
      <c r="A2" s="2"/>
      <c r="B2" s="2"/>
      <c r="C2" s="2"/>
      <c r="D2" s="2"/>
    </row>
    <row r="3">
      <c r="A3" s="2"/>
      <c r="B3" s="2"/>
      <c r="C3" s="2"/>
      <c r="D3" s="2"/>
    </row>
    <row r="4">
      <c r="A4" s="2"/>
      <c r="B4" s="2"/>
      <c r="C4" s="2"/>
      <c r="D4" s="2"/>
    </row>
    <row r="5">
      <c r="A5" s="2"/>
      <c r="B5" s="2"/>
      <c r="C5" s="2"/>
      <c r="D5" s="2"/>
    </row>
    <row r="6">
      <c r="A6" s="2"/>
      <c r="B6" s="2"/>
      <c r="C6" s="2"/>
      <c r="D6" s="2"/>
    </row>
    <row r="7">
      <c r="A7" s="2"/>
      <c r="B7" s="2"/>
      <c r="C7" s="2"/>
      <c r="D7" s="2"/>
    </row>
    <row r="8">
      <c r="A8" s="2"/>
      <c r="B8" s="2"/>
      <c r="C8" s="2"/>
      <c r="D8" s="2"/>
    </row>
    <row r="9">
      <c r="A9" s="2"/>
      <c r="B9" s="2"/>
      <c r="C9" s="2"/>
      <c r="D9" s="2"/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12">
      <c r="A12" s="2"/>
      <c r="B12" s="2"/>
      <c r="C12" s="2"/>
      <c r="D12" s="2"/>
    </row>
    <row r="13">
      <c r="A13" s="2"/>
      <c r="B13" s="2"/>
      <c r="C13" s="2"/>
      <c r="D13" s="2"/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3" t="s">
        <v>148</v>
      </c>
      <c r="B1" s="3" t="s">
        <v>149</v>
      </c>
    </row>
    <row r="2">
      <c r="A2" s="2"/>
      <c r="B2" s="2"/>
    </row>
    <row r="3">
      <c r="A3" s="2"/>
      <c r="B3" s="2"/>
    </row>
    <row r="4">
      <c r="A4" s="2"/>
      <c r="B4" s="2"/>
    </row>
    <row r="5">
      <c r="A5" s="2"/>
      <c r="B5" s="2"/>
    </row>
    <row r="6">
      <c r="A6" s="2"/>
      <c r="B6" s="2"/>
    </row>
    <row r="7">
      <c r="A7" s="2"/>
      <c r="B7" s="2"/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6.38"/>
    <col customWidth="1" min="2" max="2" width="25.13"/>
    <col customWidth="1" min="3" max="3" width="37.63"/>
    <col customWidth="1" min="4" max="4" width="9.5"/>
    <col customWidth="1" min="5" max="5" width="12.63"/>
    <col customWidth="1" min="6" max="6" width="37.63"/>
  </cols>
  <sheetData>
    <row r="1">
      <c r="A1" s="25" t="s">
        <v>55</v>
      </c>
      <c r="B1" s="3" t="s">
        <v>150</v>
      </c>
      <c r="C1" s="3" t="s">
        <v>151</v>
      </c>
      <c r="D1" s="3" t="s">
        <v>152</v>
      </c>
      <c r="E1" s="3" t="s">
        <v>153</v>
      </c>
      <c r="F1" s="3" t="s">
        <v>62</v>
      </c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25.13"/>
    <col customWidth="1" min="3" max="5" width="12.63"/>
  </cols>
  <sheetData>
    <row r="1">
      <c r="A1" s="100" t="str">
        <f>'Project Team'!A1</f>
        <v>Last Name</v>
      </c>
      <c r="B1" s="100" t="str">
        <f>'Project Team'!B1</f>
        <v>First Name</v>
      </c>
      <c r="C1" s="101" t="s">
        <v>154</v>
      </c>
      <c r="D1" s="102"/>
      <c r="E1" s="103"/>
      <c r="F1" s="104"/>
      <c r="G1" s="105"/>
      <c r="H1" s="105"/>
    </row>
    <row r="2">
      <c r="A2" s="106" t="str">
        <f>'Project Team'!A2</f>
        <v>Lorenz</v>
      </c>
      <c r="B2" s="106" t="str">
        <f>'Project Team'!B2</f>
        <v>Alexander</v>
      </c>
      <c r="C2" s="107">
        <v>5.0</v>
      </c>
      <c r="D2" s="108"/>
      <c r="E2" s="109">
        <f>average(C2:C10)</f>
        <v>5</v>
      </c>
      <c r="F2" s="110" t="str">
        <f>if(stdev(C2:C7) &gt; 0,"NOK", "OK")</f>
        <v>OK</v>
      </c>
      <c r="G2" s="111"/>
      <c r="H2" s="111"/>
    </row>
    <row r="3">
      <c r="A3" s="112" t="str">
        <f>'Project Team'!A3</f>
        <v>Buchner</v>
      </c>
      <c r="B3" s="112" t="str">
        <f>'Project Team'!B3</f>
        <v>Lea</v>
      </c>
      <c r="C3" s="107">
        <v>5.0</v>
      </c>
      <c r="D3" s="113"/>
      <c r="G3" s="114"/>
      <c r="H3" s="114"/>
    </row>
    <row r="4">
      <c r="A4" s="106" t="str">
        <f>'Project Team'!A4</f>
        <v>Engelhard</v>
      </c>
      <c r="B4" s="106" t="str">
        <f>'Project Team'!B4</f>
        <v>Dirk</v>
      </c>
      <c r="C4" s="115"/>
      <c r="D4" s="108"/>
      <c r="G4" s="111"/>
      <c r="H4" s="111"/>
    </row>
    <row r="5">
      <c r="A5" s="112" t="str">
        <f>'Project Team'!A5</f>
        <v>Strachwitz</v>
      </c>
      <c r="B5" s="112" t="str">
        <f>'Project Team'!B5</f>
        <v>Carlo</v>
      </c>
      <c r="C5" s="116"/>
      <c r="D5" s="117"/>
      <c r="E5" s="117"/>
      <c r="F5" s="117"/>
      <c r="G5" s="114"/>
      <c r="H5" s="114"/>
    </row>
    <row r="6">
      <c r="A6" s="106" t="str">
        <f>'Project Team'!A6</f>
        <v>Belz</v>
      </c>
      <c r="B6" s="106" t="str">
        <f>'Project Team'!B6</f>
        <v>Sara</v>
      </c>
      <c r="C6" s="115"/>
      <c r="D6" s="118"/>
      <c r="E6" s="119">
        <v>0.0</v>
      </c>
      <c r="F6" s="120" t="s">
        <v>155</v>
      </c>
      <c r="G6" s="111"/>
      <c r="H6" s="111"/>
    </row>
    <row r="7">
      <c r="A7" s="112" t="str">
        <f>'Project Team'!A7</f>
        <v>Becker</v>
      </c>
      <c r="B7" s="112" t="str">
        <f>'Project Team'!B7</f>
        <v>Eugen</v>
      </c>
      <c r="C7" s="115"/>
      <c r="D7" s="117"/>
      <c r="E7" s="119">
        <v>1.0</v>
      </c>
      <c r="F7" s="120" t="s">
        <v>156</v>
      </c>
      <c r="G7" s="114"/>
      <c r="H7" s="114"/>
    </row>
    <row r="8">
      <c r="A8" s="106" t="str">
        <f>'Project Team'!A8</f>
        <v>Hofmann</v>
      </c>
      <c r="B8" s="106" t="str">
        <f>'Project Team'!B8</f>
        <v>Leo</v>
      </c>
      <c r="C8" s="116"/>
      <c r="D8" s="118"/>
      <c r="E8" s="119">
        <v>2.0</v>
      </c>
      <c r="F8" s="120" t="s">
        <v>157</v>
      </c>
      <c r="G8" s="111"/>
      <c r="H8" s="111"/>
    </row>
    <row r="9">
      <c r="A9" s="112" t="str">
        <f>'Project Team'!A9</f>
        <v>Knecht</v>
      </c>
      <c r="B9" s="112" t="str">
        <f>'Project Team'!B9</f>
        <v>Sebastian</v>
      </c>
      <c r="C9" s="116"/>
      <c r="D9" s="117"/>
      <c r="E9" s="119">
        <v>3.0</v>
      </c>
      <c r="F9" s="120" t="s">
        <v>158</v>
      </c>
      <c r="G9" s="114"/>
      <c r="H9" s="114"/>
    </row>
    <row r="10">
      <c r="A10" s="106" t="str">
        <f>'Project Team'!A10</f>
        <v/>
      </c>
      <c r="B10" s="106" t="str">
        <f>'Project Team'!B10</f>
        <v/>
      </c>
      <c r="C10" s="116"/>
      <c r="D10" s="118"/>
      <c r="E10" s="119">
        <v>5.0</v>
      </c>
      <c r="F10" s="120" t="s">
        <v>159</v>
      </c>
      <c r="G10" s="111"/>
      <c r="H10" s="111"/>
    </row>
    <row r="11">
      <c r="A11" s="112"/>
      <c r="B11" s="112"/>
      <c r="C11" s="115"/>
      <c r="D11" s="117"/>
      <c r="E11" s="119">
        <v>8.0</v>
      </c>
      <c r="F11" s="120" t="s">
        <v>160</v>
      </c>
      <c r="G11" s="114"/>
      <c r="H11" s="114"/>
    </row>
    <row r="12">
      <c r="A12" s="106"/>
      <c r="B12" s="106"/>
      <c r="C12" s="115"/>
      <c r="D12" s="118"/>
      <c r="E12" s="119">
        <v>13.0</v>
      </c>
      <c r="F12" s="120" t="s">
        <v>161</v>
      </c>
      <c r="G12" s="111"/>
      <c r="H12" s="111"/>
    </row>
    <row r="13">
      <c r="A13" s="112"/>
      <c r="B13" s="112"/>
      <c r="C13" s="117"/>
      <c r="D13" s="117"/>
      <c r="E13" s="117"/>
      <c r="F13" s="117"/>
      <c r="G13" s="114"/>
      <c r="H13" s="114"/>
    </row>
    <row r="14">
      <c r="A14" s="121" t="s">
        <v>162</v>
      </c>
      <c r="B14" s="122"/>
      <c r="C14" s="122"/>
      <c r="D14" s="122"/>
      <c r="E14" s="122"/>
      <c r="F14" s="122"/>
      <c r="G14" s="122"/>
      <c r="H14" s="122"/>
    </row>
    <row r="15">
      <c r="A15" s="123"/>
      <c r="B15" s="123"/>
      <c r="C15" s="123"/>
      <c r="D15" s="123"/>
      <c r="E15" s="123"/>
      <c r="F15" s="123"/>
      <c r="G15" s="123"/>
      <c r="H15" s="123"/>
    </row>
    <row r="16">
      <c r="A16" s="124" t="s">
        <v>163</v>
      </c>
      <c r="B16" s="125"/>
      <c r="C16" s="125"/>
      <c r="D16" s="125"/>
      <c r="E16" s="125"/>
      <c r="F16" s="125"/>
      <c r="G16" s="125"/>
      <c r="H16" s="125"/>
    </row>
    <row r="17">
      <c r="A17" s="126" t="s">
        <v>164</v>
      </c>
      <c r="B17" s="123"/>
      <c r="C17" s="123"/>
      <c r="D17" s="123"/>
      <c r="E17" s="123"/>
      <c r="F17" s="123"/>
      <c r="G17" s="123"/>
      <c r="H17" s="123"/>
    </row>
    <row r="18">
      <c r="A18" s="124" t="s">
        <v>165</v>
      </c>
      <c r="B18" s="125"/>
      <c r="C18" s="125"/>
      <c r="D18" s="125"/>
      <c r="E18" s="125"/>
      <c r="F18" s="125"/>
      <c r="G18" s="125"/>
      <c r="H18" s="125"/>
    </row>
    <row r="19">
      <c r="A19" s="123"/>
      <c r="B19" s="123"/>
      <c r="C19" s="123"/>
      <c r="D19" s="123"/>
      <c r="E19" s="123"/>
      <c r="F19" s="123"/>
      <c r="G19" s="123"/>
      <c r="H19" s="123"/>
    </row>
    <row r="20">
      <c r="A20" s="125"/>
      <c r="B20" s="125"/>
      <c r="C20" s="125"/>
      <c r="D20" s="125"/>
      <c r="E20" s="125"/>
      <c r="F20" s="125"/>
      <c r="G20" s="125"/>
      <c r="H20" s="125"/>
    </row>
  </sheetData>
  <mergeCells count="2">
    <mergeCell ref="E2:E4"/>
    <mergeCell ref="F2:F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4" width="31.38"/>
  </cols>
  <sheetData>
    <row r="1">
      <c r="A1" s="12" t="s">
        <v>18</v>
      </c>
      <c r="B1" s="12" t="s">
        <v>19</v>
      </c>
      <c r="C1" s="12" t="s">
        <v>20</v>
      </c>
      <c r="D1" s="12" t="s">
        <v>21</v>
      </c>
    </row>
    <row r="2">
      <c r="A2" s="13" t="s">
        <v>22</v>
      </c>
      <c r="B2" s="13" t="s">
        <v>23</v>
      </c>
      <c r="C2" s="13" t="s">
        <v>24</v>
      </c>
      <c r="D2" s="13" t="s">
        <v>25</v>
      </c>
    </row>
    <row r="3">
      <c r="A3" s="14" t="s">
        <v>26</v>
      </c>
      <c r="B3" s="15" t="s">
        <v>27</v>
      </c>
      <c r="C3" s="14" t="s">
        <v>28</v>
      </c>
      <c r="D3" s="4" t="s">
        <v>29</v>
      </c>
    </row>
    <row r="4">
      <c r="A4" s="5" t="s">
        <v>30</v>
      </c>
      <c r="B4" s="5" t="s">
        <v>31</v>
      </c>
      <c r="C4" s="5" t="s">
        <v>32</v>
      </c>
      <c r="D4" s="5" t="s">
        <v>33</v>
      </c>
    </row>
    <row r="5">
      <c r="A5" s="8" t="s">
        <v>34</v>
      </c>
      <c r="B5" s="8" t="s">
        <v>35</v>
      </c>
      <c r="C5" s="8" t="s">
        <v>36</v>
      </c>
      <c r="D5" s="16" t="s">
        <v>37</v>
      </c>
    </row>
    <row r="6">
      <c r="A6" s="5" t="s">
        <v>38</v>
      </c>
      <c r="B6" s="17" t="s">
        <v>39</v>
      </c>
      <c r="C6" s="5" t="s">
        <v>40</v>
      </c>
      <c r="D6" s="9" t="s">
        <v>41</v>
      </c>
    </row>
    <row r="7">
      <c r="A7" s="8" t="s">
        <v>42</v>
      </c>
      <c r="B7" s="14" t="s">
        <v>43</v>
      </c>
      <c r="C7" s="8" t="s">
        <v>44</v>
      </c>
      <c r="D7" s="16" t="s">
        <v>45</v>
      </c>
    </row>
    <row r="8">
      <c r="A8" s="18" t="s">
        <v>46</v>
      </c>
      <c r="B8" s="18" t="s">
        <v>47</v>
      </c>
      <c r="C8" s="18" t="s">
        <v>48</v>
      </c>
      <c r="D8" s="18" t="s">
        <v>49</v>
      </c>
    </row>
    <row r="9">
      <c r="A9" s="19" t="s">
        <v>50</v>
      </c>
      <c r="B9" s="20" t="s">
        <v>51</v>
      </c>
      <c r="C9" s="8" t="s">
        <v>52</v>
      </c>
      <c r="D9" s="21" t="s">
        <v>53</v>
      </c>
    </row>
    <row r="10">
      <c r="A10" s="5"/>
      <c r="B10" s="17"/>
      <c r="C10" s="5"/>
      <c r="D10" s="22"/>
    </row>
    <row r="11">
      <c r="A11" s="23"/>
      <c r="B11" s="24"/>
      <c r="C11" s="23"/>
      <c r="D11" s="23"/>
    </row>
    <row r="12">
      <c r="A12" s="23"/>
      <c r="B12" s="23"/>
      <c r="C12" s="23"/>
      <c r="D12" s="23"/>
    </row>
    <row r="13">
      <c r="A13" s="25"/>
      <c r="B13" s="26"/>
      <c r="C13" s="26"/>
      <c r="D13" s="26"/>
    </row>
    <row r="14">
      <c r="A14" s="23"/>
      <c r="B14" s="24"/>
      <c r="C14" s="23"/>
      <c r="D14" s="23"/>
    </row>
    <row r="15">
      <c r="A15" s="23"/>
      <c r="B15" s="24"/>
      <c r="C15" s="23"/>
      <c r="D15" s="23"/>
    </row>
    <row r="16">
      <c r="A16" s="23"/>
      <c r="B16" s="23"/>
      <c r="C16" s="23"/>
      <c r="D16" s="23"/>
    </row>
    <row r="17">
      <c r="A17" s="23"/>
      <c r="B17" s="23"/>
      <c r="C17" s="23"/>
      <c r="D17" s="23"/>
    </row>
    <row r="18">
      <c r="A18" s="23"/>
      <c r="B18" s="23"/>
      <c r="C18" s="23"/>
      <c r="D18" s="23"/>
    </row>
    <row r="19">
      <c r="A19" s="23"/>
      <c r="B19" s="23"/>
      <c r="C19" s="23"/>
      <c r="D19" s="23"/>
    </row>
    <row r="20">
      <c r="A20" s="23"/>
      <c r="B20" s="23"/>
      <c r="C20" s="23"/>
      <c r="D20" s="23"/>
    </row>
  </sheetData>
  <hyperlinks>
    <hyperlink r:id="rId1" ref="D3"/>
    <hyperlink r:id="rId2" ref="D5"/>
    <hyperlink r:id="rId3" ref="D6"/>
    <hyperlink r:id="rId4" ref="D7"/>
    <hyperlink r:id="rId5" ref="D9"/>
  </hyperlinks>
  <drawing r:id="rId6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6.38"/>
    <col customWidth="1" min="2" max="2" width="12.63"/>
    <col customWidth="1" min="3" max="7" width="18.88"/>
    <col customWidth="1" min="8" max="8" width="50.13"/>
  </cols>
  <sheetData>
    <row r="1">
      <c r="A1" s="27"/>
      <c r="B1" s="27"/>
      <c r="C1" s="28" t="s">
        <v>54</v>
      </c>
      <c r="E1" s="27"/>
      <c r="F1" s="29"/>
      <c r="G1" s="29"/>
      <c r="H1" s="27"/>
    </row>
    <row r="2">
      <c r="A2" s="30" t="s">
        <v>55</v>
      </c>
      <c r="B2" s="30" t="s">
        <v>56</v>
      </c>
      <c r="C2" s="30" t="s">
        <v>57</v>
      </c>
      <c r="D2" s="30" t="s">
        <v>58</v>
      </c>
      <c r="E2" s="30" t="s">
        <v>59</v>
      </c>
      <c r="F2" s="31" t="s">
        <v>60</v>
      </c>
      <c r="G2" s="31" t="s">
        <v>61</v>
      </c>
      <c r="H2" s="30" t="s">
        <v>62</v>
      </c>
    </row>
    <row r="3">
      <c r="A3" s="32">
        <v>1.0</v>
      </c>
      <c r="B3" s="33">
        <v>45945.0</v>
      </c>
      <c r="C3" s="13" t="s">
        <v>63</v>
      </c>
      <c r="D3" s="13" t="s">
        <v>63</v>
      </c>
      <c r="E3" s="13" t="s">
        <v>64</v>
      </c>
      <c r="F3" s="13" t="s">
        <v>65</v>
      </c>
      <c r="G3" s="13" t="s">
        <v>66</v>
      </c>
      <c r="H3" s="34"/>
    </row>
    <row r="4">
      <c r="A4" s="35">
        <v>2.0</v>
      </c>
      <c r="B4" s="36">
        <f t="shared" ref="B4:B12" si="1">B3+7</f>
        <v>45952</v>
      </c>
      <c r="C4" s="6" t="s">
        <v>67</v>
      </c>
      <c r="D4" s="6" t="s">
        <v>68</v>
      </c>
      <c r="E4" s="20" t="s">
        <v>64</v>
      </c>
      <c r="F4" s="14"/>
      <c r="G4" s="20" t="s">
        <v>66</v>
      </c>
      <c r="H4" s="37"/>
    </row>
    <row r="5">
      <c r="A5" s="32">
        <v>3.0</v>
      </c>
      <c r="B5" s="38">
        <f t="shared" si="1"/>
        <v>45959</v>
      </c>
      <c r="C5" s="6" t="s">
        <v>68</v>
      </c>
      <c r="D5" s="6" t="s">
        <v>67</v>
      </c>
      <c r="E5" s="13" t="s">
        <v>64</v>
      </c>
      <c r="F5" s="17"/>
      <c r="G5" s="13" t="s">
        <v>66</v>
      </c>
      <c r="H5" s="34"/>
    </row>
    <row r="6">
      <c r="A6" s="35">
        <v>4.0</v>
      </c>
      <c r="B6" s="36">
        <f t="shared" si="1"/>
        <v>45966</v>
      </c>
      <c r="C6" s="6" t="s">
        <v>67</v>
      </c>
      <c r="D6" s="6" t="s">
        <v>68</v>
      </c>
      <c r="E6" s="20" t="s">
        <v>64</v>
      </c>
      <c r="F6" s="14"/>
      <c r="G6" s="20" t="s">
        <v>66</v>
      </c>
      <c r="H6" s="39" t="s">
        <v>69</v>
      </c>
    </row>
    <row r="7">
      <c r="A7" s="32">
        <v>5.0</v>
      </c>
      <c r="B7" s="38">
        <f t="shared" si="1"/>
        <v>45973</v>
      </c>
      <c r="C7" s="6" t="s">
        <v>68</v>
      </c>
      <c r="D7" s="6" t="s">
        <v>67</v>
      </c>
      <c r="E7" s="13" t="s">
        <v>64</v>
      </c>
      <c r="F7" s="17"/>
      <c r="G7" s="13" t="s">
        <v>66</v>
      </c>
      <c r="H7" s="34"/>
    </row>
    <row r="8">
      <c r="A8" s="35">
        <v>6.0</v>
      </c>
      <c r="B8" s="36">
        <f t="shared" si="1"/>
        <v>45980</v>
      </c>
      <c r="C8" s="6" t="s">
        <v>67</v>
      </c>
      <c r="D8" s="6" t="s">
        <v>68</v>
      </c>
      <c r="E8" s="20" t="s">
        <v>64</v>
      </c>
      <c r="F8" s="14"/>
      <c r="G8" s="20" t="s">
        <v>66</v>
      </c>
      <c r="H8" s="37"/>
    </row>
    <row r="9">
      <c r="A9" s="32">
        <v>7.0</v>
      </c>
      <c r="B9" s="38">
        <f t="shared" si="1"/>
        <v>45987</v>
      </c>
      <c r="C9" s="6" t="s">
        <v>68</v>
      </c>
      <c r="D9" s="6" t="s">
        <v>67</v>
      </c>
      <c r="E9" s="40" t="s">
        <v>64</v>
      </c>
      <c r="F9" s="5"/>
      <c r="G9" s="13" t="s">
        <v>66</v>
      </c>
      <c r="H9" s="13" t="s">
        <v>70</v>
      </c>
    </row>
    <row r="10">
      <c r="A10" s="35">
        <v>8.0</v>
      </c>
      <c r="B10" s="36">
        <f t="shared" si="1"/>
        <v>45994</v>
      </c>
      <c r="C10" s="6" t="s">
        <v>67</v>
      </c>
      <c r="D10" s="6" t="s">
        <v>68</v>
      </c>
      <c r="E10" s="19" t="s">
        <v>64</v>
      </c>
      <c r="F10" s="8"/>
      <c r="G10" s="20" t="s">
        <v>66</v>
      </c>
      <c r="H10" s="37"/>
    </row>
    <row r="11">
      <c r="A11" s="32">
        <v>9.0</v>
      </c>
      <c r="B11" s="38">
        <f t="shared" si="1"/>
        <v>46001</v>
      </c>
      <c r="C11" s="6" t="s">
        <v>68</v>
      </c>
      <c r="D11" s="6" t="s">
        <v>67</v>
      </c>
      <c r="E11" s="40" t="s">
        <v>64</v>
      </c>
      <c r="F11" s="5"/>
      <c r="G11" s="13" t="s">
        <v>66</v>
      </c>
      <c r="H11" s="34"/>
    </row>
    <row r="12">
      <c r="A12" s="35">
        <v>10.0</v>
      </c>
      <c r="B12" s="36">
        <f t="shared" si="1"/>
        <v>46008</v>
      </c>
      <c r="C12" s="6" t="s">
        <v>67</v>
      </c>
      <c r="D12" s="6" t="s">
        <v>68</v>
      </c>
      <c r="E12" s="19" t="s">
        <v>64</v>
      </c>
      <c r="F12" s="8"/>
      <c r="G12" s="20" t="s">
        <v>66</v>
      </c>
      <c r="H12" s="6" t="s">
        <v>71</v>
      </c>
    </row>
    <row r="13">
      <c r="A13" s="32">
        <v>11.0</v>
      </c>
      <c r="B13" s="38">
        <v>46029.0</v>
      </c>
      <c r="C13" s="6" t="s">
        <v>68</v>
      </c>
      <c r="D13" s="6" t="s">
        <v>67</v>
      </c>
      <c r="E13" s="40" t="s">
        <v>64</v>
      </c>
      <c r="F13" s="5"/>
      <c r="G13" s="13" t="s">
        <v>66</v>
      </c>
      <c r="H13" s="7" t="s">
        <v>72</v>
      </c>
    </row>
    <row r="14">
      <c r="A14" s="35">
        <v>12.0</v>
      </c>
      <c r="B14" s="36">
        <f t="shared" ref="B14:B17" si="2">B13+7</f>
        <v>46036</v>
      </c>
      <c r="C14" s="6" t="s">
        <v>67</v>
      </c>
      <c r="D14" s="6" t="s">
        <v>68</v>
      </c>
      <c r="E14" s="19" t="s">
        <v>64</v>
      </c>
      <c r="F14" s="8"/>
      <c r="G14" s="20" t="s">
        <v>66</v>
      </c>
      <c r="H14" s="37"/>
    </row>
    <row r="15">
      <c r="A15" s="32">
        <v>13.0</v>
      </c>
      <c r="B15" s="38">
        <f t="shared" si="2"/>
        <v>46043</v>
      </c>
      <c r="C15" s="6" t="s">
        <v>68</v>
      </c>
      <c r="D15" s="6" t="s">
        <v>67</v>
      </c>
      <c r="E15" s="40" t="s">
        <v>64</v>
      </c>
      <c r="F15" s="5"/>
      <c r="G15" s="13" t="s">
        <v>66</v>
      </c>
      <c r="H15" s="34"/>
    </row>
    <row r="16">
      <c r="A16" s="35">
        <v>14.0</v>
      </c>
      <c r="B16" s="36">
        <f t="shared" si="2"/>
        <v>46050</v>
      </c>
      <c r="C16" s="6" t="s">
        <v>67</v>
      </c>
      <c r="D16" s="6" t="s">
        <v>68</v>
      </c>
      <c r="E16" s="19" t="s">
        <v>64</v>
      </c>
      <c r="F16" s="8"/>
      <c r="G16" s="20" t="s">
        <v>66</v>
      </c>
    </row>
    <row r="17">
      <c r="A17" s="32">
        <v>15.0</v>
      </c>
      <c r="B17" s="38">
        <f t="shared" si="2"/>
        <v>46057</v>
      </c>
      <c r="C17" s="6" t="s">
        <v>68</v>
      </c>
      <c r="D17" s="6" t="s">
        <v>67</v>
      </c>
      <c r="E17" s="40" t="s">
        <v>64</v>
      </c>
      <c r="F17" s="5"/>
      <c r="G17" s="13" t="s">
        <v>66</v>
      </c>
      <c r="H17" s="41" t="s">
        <v>73</v>
      </c>
    </row>
    <row r="18">
      <c r="A18" s="42"/>
      <c r="B18" s="43"/>
      <c r="C18" s="23"/>
      <c r="D18" s="23"/>
      <c r="E18" s="23"/>
      <c r="F18" s="23"/>
      <c r="G18" s="23"/>
      <c r="H18" s="44"/>
    </row>
    <row r="19">
      <c r="A19" s="45" t="s">
        <v>74</v>
      </c>
      <c r="B19" s="46"/>
      <c r="C19" s="47"/>
      <c r="D19" s="47"/>
      <c r="E19" s="47"/>
      <c r="F19" s="47"/>
      <c r="G19" s="47"/>
      <c r="H19" s="44"/>
    </row>
    <row r="20">
      <c r="A20" s="47"/>
      <c r="B20" s="43"/>
      <c r="C20" s="23"/>
      <c r="D20" s="23"/>
      <c r="E20" s="23"/>
      <c r="F20" s="23"/>
      <c r="G20" s="23"/>
      <c r="H20" s="44"/>
    </row>
    <row r="21">
      <c r="A21" s="42"/>
      <c r="B21" s="43"/>
      <c r="C21" s="23"/>
      <c r="D21" s="23"/>
      <c r="E21" s="23"/>
      <c r="F21" s="23"/>
      <c r="G21" s="23"/>
      <c r="H21" s="44"/>
    </row>
  </sheetData>
  <mergeCells count="1">
    <mergeCell ref="C1:D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48" t="s">
        <v>75</v>
      </c>
      <c r="B1" s="49" t="s">
        <v>76</v>
      </c>
    </row>
    <row r="2">
      <c r="A2" s="14"/>
      <c r="B2" s="50" t="s">
        <v>77</v>
      </c>
    </row>
    <row r="3">
      <c r="A3" s="14"/>
      <c r="B3" s="50" t="s">
        <v>78</v>
      </c>
    </row>
    <row r="4">
      <c r="A4" s="14"/>
      <c r="B4" s="5" t="s">
        <v>79</v>
      </c>
    </row>
    <row r="5">
      <c r="A5" s="48" t="s">
        <v>80</v>
      </c>
      <c r="B5" s="50" t="s">
        <v>81</v>
      </c>
    </row>
    <row r="6">
      <c r="A6" s="14"/>
      <c r="B6" s="50" t="s">
        <v>82</v>
      </c>
    </row>
    <row r="7">
      <c r="A7" s="14"/>
      <c r="B7" s="50" t="s">
        <v>83</v>
      </c>
    </row>
    <row r="8">
      <c r="A8" s="48" t="s">
        <v>84</v>
      </c>
      <c r="B8" s="50" t="s">
        <v>85</v>
      </c>
    </row>
    <row r="9">
      <c r="A9" s="14"/>
      <c r="B9" s="50" t="s">
        <v>86</v>
      </c>
    </row>
    <row r="10">
      <c r="A10" s="17"/>
      <c r="B10" s="51" t="s">
        <v>87</v>
      </c>
    </row>
    <row r="11">
      <c r="A11" s="48" t="s">
        <v>88</v>
      </c>
      <c r="B11" s="51" t="s">
        <v>89</v>
      </c>
    </row>
    <row r="12">
      <c r="A12" s="8"/>
      <c r="B12" s="50" t="s">
        <v>90</v>
      </c>
    </row>
    <row r="13">
      <c r="A13" s="48" t="s">
        <v>91</v>
      </c>
      <c r="B13" s="51" t="s">
        <v>92</v>
      </c>
    </row>
    <row r="14">
      <c r="A14" s="8"/>
      <c r="B14" s="50" t="s">
        <v>93</v>
      </c>
    </row>
    <row r="15">
      <c r="A15" s="8"/>
      <c r="B15" s="50" t="s">
        <v>94</v>
      </c>
    </row>
    <row r="16">
      <c r="A16" s="8"/>
      <c r="B16" s="50" t="s">
        <v>95</v>
      </c>
    </row>
    <row r="17">
      <c r="A17" s="8"/>
      <c r="B17" s="8" t="s">
        <v>96</v>
      </c>
    </row>
    <row r="18">
      <c r="A18" s="52" t="s">
        <v>97</v>
      </c>
      <c r="B18" s="51" t="s">
        <v>98</v>
      </c>
    </row>
    <row r="19">
      <c r="A19" s="14"/>
      <c r="B19" s="50" t="s">
        <v>99</v>
      </c>
    </row>
    <row r="20">
      <c r="A20" s="8"/>
      <c r="B20" s="50" t="s">
        <v>100</v>
      </c>
    </row>
    <row r="21">
      <c r="A21" s="48" t="s">
        <v>101</v>
      </c>
      <c r="B21" s="51" t="s">
        <v>102</v>
      </c>
    </row>
    <row r="22">
      <c r="A22" s="14"/>
      <c r="B22" s="53" t="s">
        <v>103</v>
      </c>
    </row>
    <row r="23">
      <c r="A23" s="48" t="s">
        <v>104</v>
      </c>
      <c r="B23" s="51" t="s">
        <v>105</v>
      </c>
    </row>
    <row r="24">
      <c r="A24" s="14"/>
      <c r="B24" s="50" t="s">
        <v>106</v>
      </c>
    </row>
    <row r="25">
      <c r="A25" s="48" t="s">
        <v>107</v>
      </c>
      <c r="B25" s="51" t="s">
        <v>108</v>
      </c>
    </row>
    <row r="26">
      <c r="A26" s="14"/>
      <c r="B26" s="50" t="s">
        <v>109</v>
      </c>
    </row>
    <row r="27">
      <c r="A27" s="48" t="s">
        <v>110</v>
      </c>
      <c r="B27" s="5"/>
    </row>
    <row r="28">
      <c r="A28" s="14" t="s">
        <v>61</v>
      </c>
      <c r="B28" s="8" t="s">
        <v>66</v>
      </c>
    </row>
    <row r="29">
      <c r="A29" s="17" t="s">
        <v>111</v>
      </c>
      <c r="B29" s="5" t="s">
        <v>68</v>
      </c>
    </row>
    <row r="30">
      <c r="A30" s="8" t="s">
        <v>111</v>
      </c>
      <c r="B30" s="8" t="s">
        <v>67</v>
      </c>
    </row>
    <row r="31">
      <c r="A31" s="5" t="s">
        <v>112</v>
      </c>
      <c r="B31" s="7" t="s">
        <v>113</v>
      </c>
    </row>
    <row r="32">
      <c r="A32" s="8" t="s">
        <v>112</v>
      </c>
      <c r="B32" s="8" t="s">
        <v>114</v>
      </c>
    </row>
    <row r="33">
      <c r="A33" s="5" t="s">
        <v>112</v>
      </c>
      <c r="B33" s="5" t="s">
        <v>115</v>
      </c>
    </row>
    <row r="34">
      <c r="A34" s="8" t="s">
        <v>112</v>
      </c>
      <c r="B34" s="8" t="s">
        <v>116</v>
      </c>
    </row>
    <row r="35">
      <c r="A35" s="8" t="s">
        <v>112</v>
      </c>
      <c r="B35" s="8" t="s">
        <v>117</v>
      </c>
    </row>
    <row r="36">
      <c r="A36" s="5"/>
      <c r="B36" s="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2.63"/>
  </cols>
  <sheetData>
    <row r="1">
      <c r="A1" s="54" t="s">
        <v>118</v>
      </c>
      <c r="B1" s="54" t="s">
        <v>119</v>
      </c>
    </row>
    <row r="2">
      <c r="A2" s="55"/>
      <c r="B2" s="56"/>
    </row>
    <row r="3">
      <c r="A3" s="57" t="s">
        <v>120</v>
      </c>
      <c r="B3" s="57" t="s">
        <v>121</v>
      </c>
    </row>
  </sheetData>
  <mergeCells count="2">
    <mergeCell ref="A3:A20"/>
    <mergeCell ref="B3:B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58" t="s">
        <v>122</v>
      </c>
      <c r="B1" s="58" t="s">
        <v>123</v>
      </c>
    </row>
    <row r="2">
      <c r="A2" s="2"/>
      <c r="B2" s="2"/>
    </row>
    <row r="3">
      <c r="A3" s="2"/>
      <c r="B3" s="2"/>
    </row>
    <row r="4">
      <c r="A4" s="2"/>
      <c r="B4" s="2"/>
    </row>
    <row r="5">
      <c r="A5" s="2"/>
      <c r="B5" s="2"/>
    </row>
    <row r="6">
      <c r="A6" s="2"/>
      <c r="B6" s="2"/>
    </row>
    <row r="7">
      <c r="A7" s="2"/>
      <c r="B7" s="2"/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59" t="s">
        <v>124</v>
      </c>
      <c r="B1" s="3" t="s">
        <v>125</v>
      </c>
    </row>
    <row r="2">
      <c r="A2" s="60">
        <v>1.0</v>
      </c>
      <c r="B2" s="11" t="s">
        <v>126</v>
      </c>
    </row>
    <row r="3">
      <c r="A3" s="60">
        <f t="shared" ref="A3:A16" si="1">A2+1</f>
        <v>2</v>
      </c>
      <c r="B3" s="11" t="s">
        <v>126</v>
      </c>
    </row>
    <row r="4">
      <c r="A4" s="60">
        <f t="shared" si="1"/>
        <v>3</v>
      </c>
      <c r="B4" s="11" t="s">
        <v>126</v>
      </c>
    </row>
    <row r="5">
      <c r="A5" s="60">
        <f t="shared" si="1"/>
        <v>4</v>
      </c>
      <c r="B5" s="61" t="s">
        <v>127</v>
      </c>
    </row>
    <row r="6">
      <c r="A6" s="60">
        <f t="shared" si="1"/>
        <v>5</v>
      </c>
      <c r="B6" s="11" t="s">
        <v>128</v>
      </c>
    </row>
    <row r="7">
      <c r="A7" s="60">
        <f t="shared" si="1"/>
        <v>6</v>
      </c>
      <c r="B7" s="2"/>
    </row>
    <row r="8">
      <c r="A8" s="60">
        <f t="shared" si="1"/>
        <v>7</v>
      </c>
      <c r="B8" s="2"/>
    </row>
    <row r="9">
      <c r="A9" s="60">
        <f t="shared" si="1"/>
        <v>8</v>
      </c>
      <c r="B9" s="2"/>
    </row>
    <row r="10">
      <c r="A10" s="60">
        <f t="shared" si="1"/>
        <v>9</v>
      </c>
      <c r="B10" s="2"/>
    </row>
    <row r="11">
      <c r="A11" s="60">
        <f t="shared" si="1"/>
        <v>10</v>
      </c>
      <c r="B11" s="2"/>
    </row>
    <row r="12">
      <c r="A12" s="60">
        <f t="shared" si="1"/>
        <v>11</v>
      </c>
      <c r="B12" s="2"/>
    </row>
    <row r="13">
      <c r="A13" s="60">
        <f t="shared" si="1"/>
        <v>12</v>
      </c>
      <c r="B13" s="2"/>
    </row>
    <row r="14">
      <c r="A14" s="60">
        <f t="shared" si="1"/>
        <v>13</v>
      </c>
      <c r="B14" s="2"/>
    </row>
    <row r="15">
      <c r="A15" s="60">
        <f t="shared" si="1"/>
        <v>14</v>
      </c>
      <c r="B15" s="2"/>
    </row>
    <row r="16">
      <c r="A16" s="60">
        <f t="shared" si="1"/>
        <v>15</v>
      </c>
      <c r="B16" s="2"/>
    </row>
    <row r="17">
      <c r="A17" s="60"/>
      <c r="B17" s="2"/>
    </row>
    <row r="18">
      <c r="A18" s="60"/>
      <c r="B18" s="2"/>
    </row>
    <row r="19">
      <c r="A19" s="62"/>
      <c r="B19" s="2"/>
    </row>
    <row r="20">
      <c r="A20" s="62"/>
      <c r="B20" s="2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59" t="s">
        <v>124</v>
      </c>
      <c r="B1" s="3" t="s">
        <v>129</v>
      </c>
    </row>
    <row r="2">
      <c r="A2" s="60">
        <v>1.0</v>
      </c>
      <c r="B2" s="11"/>
    </row>
    <row r="3">
      <c r="A3" s="60">
        <f t="shared" ref="A3:A16" si="1">A2+1</f>
        <v>2</v>
      </c>
      <c r="B3" s="11"/>
    </row>
    <row r="4">
      <c r="A4" s="60">
        <f t="shared" si="1"/>
        <v>3</v>
      </c>
      <c r="B4" s="11"/>
    </row>
    <row r="5">
      <c r="A5" s="60">
        <f t="shared" si="1"/>
        <v>4</v>
      </c>
    </row>
    <row r="6">
      <c r="A6" s="60">
        <f t="shared" si="1"/>
        <v>5</v>
      </c>
      <c r="B6" s="11"/>
    </row>
    <row r="7">
      <c r="A7" s="60">
        <f t="shared" si="1"/>
        <v>6</v>
      </c>
      <c r="B7" s="2"/>
    </row>
    <row r="8">
      <c r="A8" s="60">
        <f t="shared" si="1"/>
        <v>7</v>
      </c>
      <c r="B8" s="2"/>
    </row>
    <row r="9">
      <c r="A9" s="60">
        <f t="shared" si="1"/>
        <v>8</v>
      </c>
      <c r="B9" s="2"/>
    </row>
    <row r="10">
      <c r="A10" s="60">
        <f t="shared" si="1"/>
        <v>9</v>
      </c>
      <c r="B10" s="2"/>
    </row>
    <row r="11">
      <c r="A11" s="60">
        <f t="shared" si="1"/>
        <v>10</v>
      </c>
      <c r="B11" s="2"/>
    </row>
    <row r="12">
      <c r="A12" s="60">
        <f t="shared" si="1"/>
        <v>11</v>
      </c>
      <c r="B12" s="2"/>
    </row>
    <row r="13">
      <c r="A13" s="60">
        <f t="shared" si="1"/>
        <v>12</v>
      </c>
      <c r="B13" s="2"/>
    </row>
    <row r="14">
      <c r="A14" s="60">
        <f t="shared" si="1"/>
        <v>13</v>
      </c>
      <c r="B14" s="2"/>
    </row>
    <row r="15">
      <c r="A15" s="60">
        <f t="shared" si="1"/>
        <v>14</v>
      </c>
      <c r="B15" s="2"/>
    </row>
    <row r="16">
      <c r="A16" s="60">
        <f t="shared" si="1"/>
        <v>15</v>
      </c>
      <c r="B16" s="2"/>
    </row>
    <row r="17">
      <c r="A17" s="60"/>
      <c r="B17" s="2"/>
    </row>
    <row r="18">
      <c r="A18" s="60"/>
      <c r="B18" s="63" t="s">
        <v>130</v>
      </c>
    </row>
    <row r="19">
      <c r="A19" s="62"/>
      <c r="B19" s="2"/>
    </row>
    <row r="20">
      <c r="A20" s="62"/>
      <c r="B20" s="2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64" t="s">
        <v>131</v>
      </c>
      <c r="B1" s="65" t="s">
        <v>132</v>
      </c>
      <c r="C1" s="66" t="s">
        <v>133</v>
      </c>
      <c r="D1" s="67" t="s">
        <v>134</v>
      </c>
      <c r="E1" s="67" t="s">
        <v>135</v>
      </c>
      <c r="F1" s="67" t="s">
        <v>136</v>
      </c>
      <c r="G1" s="67" t="s">
        <v>137</v>
      </c>
    </row>
    <row r="2">
      <c r="A2" s="68"/>
      <c r="B2" s="69"/>
      <c r="C2" s="70"/>
      <c r="D2" s="70"/>
      <c r="E2" s="70"/>
      <c r="F2" s="70"/>
      <c r="G2" s="70"/>
    </row>
    <row r="3">
      <c r="A3" s="71" t="s">
        <v>138</v>
      </c>
      <c r="B3" s="72"/>
      <c r="C3" s="73"/>
      <c r="D3" s="73"/>
      <c r="E3" s="73"/>
      <c r="F3" s="73"/>
      <c r="G3" s="73"/>
    </row>
    <row r="4">
      <c r="A4" s="68"/>
      <c r="B4" s="69"/>
      <c r="C4" s="70"/>
      <c r="D4" s="70"/>
      <c r="E4" s="70"/>
      <c r="F4" s="70"/>
      <c r="G4" s="70"/>
    </row>
    <row r="5">
      <c r="A5" s="74" t="s">
        <v>139</v>
      </c>
      <c r="B5" s="75"/>
      <c r="C5" s="76"/>
      <c r="D5" s="77">
        <f>sum(D8:D13)</f>
        <v>0</v>
      </c>
      <c r="E5" s="77">
        <f>D5</f>
        <v>0</v>
      </c>
      <c r="F5" s="76"/>
      <c r="G5" s="76"/>
    </row>
    <row r="6">
      <c r="A6" s="68"/>
      <c r="B6" s="69"/>
      <c r="C6" s="70"/>
      <c r="D6" s="70"/>
      <c r="E6" s="70"/>
      <c r="F6" s="70"/>
      <c r="G6" s="70"/>
    </row>
    <row r="7">
      <c r="A7" s="78" t="s">
        <v>140</v>
      </c>
      <c r="B7" s="79"/>
      <c r="C7" s="80"/>
      <c r="D7" s="80"/>
      <c r="E7" s="80"/>
      <c r="F7" s="80"/>
      <c r="G7" s="80"/>
    </row>
    <row r="8">
      <c r="A8" s="68"/>
      <c r="B8" s="69"/>
      <c r="C8" s="70"/>
      <c r="D8" s="70"/>
      <c r="E8" s="81" t="s">
        <v>141</v>
      </c>
      <c r="F8" s="70"/>
      <c r="G8" s="81" t="s">
        <v>142</v>
      </c>
    </row>
    <row r="9">
      <c r="A9" s="82">
        <v>1.0</v>
      </c>
      <c r="B9" s="74"/>
      <c r="C9" s="76"/>
      <c r="D9" s="77">
        <f>sum(D16:D21)</f>
        <v>0</v>
      </c>
      <c r="E9" s="77">
        <f>$D$5</f>
        <v>0</v>
      </c>
      <c r="F9" s="77">
        <f>sum(F16:F21)</f>
        <v>0</v>
      </c>
      <c r="G9" s="77">
        <f>$D$5</f>
        <v>0</v>
      </c>
    </row>
    <row r="10">
      <c r="A10" s="68">
        <f t="shared" ref="A10:A11" si="1">A9+1</f>
        <v>2</v>
      </c>
      <c r="B10" s="69"/>
      <c r="C10" s="70"/>
      <c r="D10" s="83">
        <f>sum(D22:D27)</f>
        <v>0</v>
      </c>
      <c r="E10" s="83">
        <f t="shared" ref="E10:E12" si="2">E9-D9</f>
        <v>0</v>
      </c>
      <c r="F10" s="83">
        <f>sum(F22:F27)</f>
        <v>0</v>
      </c>
      <c r="G10" s="83">
        <f t="shared" ref="G10:G12" si="3">G9-F9</f>
        <v>0</v>
      </c>
    </row>
    <row r="11">
      <c r="A11" s="82">
        <f t="shared" si="1"/>
        <v>3</v>
      </c>
      <c r="B11" s="74"/>
      <c r="C11" s="76"/>
      <c r="D11" s="77">
        <f>sum(D28:D33)</f>
        <v>0</v>
      </c>
      <c r="E11" s="77">
        <f t="shared" si="2"/>
        <v>0</v>
      </c>
      <c r="F11" s="77">
        <f>sum(F28:F33)</f>
        <v>0</v>
      </c>
      <c r="G11" s="77">
        <f t="shared" si="3"/>
        <v>0</v>
      </c>
    </row>
    <row r="12">
      <c r="A12" s="84" t="s">
        <v>1</v>
      </c>
      <c r="B12" s="85"/>
      <c r="C12" s="70"/>
      <c r="D12" s="70"/>
      <c r="E12" s="83">
        <f t="shared" si="2"/>
        <v>0</v>
      </c>
      <c r="F12" s="70"/>
      <c r="G12" s="83">
        <f t="shared" si="3"/>
        <v>0</v>
      </c>
    </row>
    <row r="13">
      <c r="A13" s="82"/>
      <c r="B13" s="74"/>
      <c r="C13" s="76"/>
      <c r="D13" s="76"/>
      <c r="E13" s="76"/>
      <c r="F13" s="76"/>
      <c r="G13" s="76"/>
    </row>
    <row r="14">
      <c r="A14" s="86" t="s">
        <v>143</v>
      </c>
      <c r="B14" s="87"/>
      <c r="C14" s="88"/>
      <c r="D14" s="88"/>
      <c r="E14" s="88"/>
      <c r="F14" s="88"/>
      <c r="G14" s="88"/>
    </row>
    <row r="15">
      <c r="A15" s="82"/>
      <c r="B15" s="74"/>
      <c r="C15" s="76"/>
      <c r="D15" s="76"/>
      <c r="E15" s="76"/>
      <c r="F15" s="76"/>
      <c r="G15" s="76"/>
    </row>
    <row r="16">
      <c r="A16" s="89">
        <f t="shared" ref="A16:B16" si="4">A9</f>
        <v>1</v>
      </c>
      <c r="B16" s="90" t="str">
        <f t="shared" si="4"/>
        <v/>
      </c>
      <c r="C16" s="70"/>
      <c r="D16" s="70"/>
      <c r="E16" s="70"/>
      <c r="F16" s="70"/>
      <c r="G16" s="70"/>
    </row>
    <row r="17">
      <c r="A17" s="82"/>
      <c r="B17" s="91"/>
      <c r="C17" s="76"/>
      <c r="D17" s="76"/>
      <c r="E17" s="76"/>
      <c r="F17" s="76"/>
      <c r="G17" s="76"/>
    </row>
    <row r="18">
      <c r="A18" s="68"/>
      <c r="B18" s="69"/>
      <c r="C18" s="85"/>
      <c r="D18" s="92"/>
      <c r="E18" s="69"/>
      <c r="F18" s="92"/>
      <c r="G18" s="69"/>
    </row>
    <row r="19">
      <c r="A19" s="82"/>
      <c r="B19" s="91"/>
      <c r="C19" s="76"/>
      <c r="D19" s="77"/>
      <c r="E19" s="76"/>
      <c r="F19" s="77"/>
      <c r="G19" s="76"/>
    </row>
    <row r="20">
      <c r="A20" s="93"/>
      <c r="B20" s="85"/>
      <c r="C20" s="85"/>
      <c r="D20" s="83"/>
      <c r="E20" s="85"/>
      <c r="F20" s="83"/>
      <c r="G20" s="85"/>
    </row>
    <row r="21">
      <c r="A21" s="82"/>
      <c r="B21" s="91"/>
      <c r="C21" s="76"/>
      <c r="D21" s="77"/>
      <c r="E21" s="76"/>
      <c r="F21" s="77"/>
      <c r="G21" s="76"/>
    </row>
    <row r="22">
      <c r="A22" s="89">
        <f t="shared" ref="A22:B22" si="5">A10</f>
        <v>2</v>
      </c>
      <c r="B22" s="90" t="str">
        <f t="shared" si="5"/>
        <v/>
      </c>
      <c r="C22" s="70"/>
      <c r="D22" s="70"/>
      <c r="E22" s="70"/>
      <c r="F22" s="70"/>
      <c r="G22" s="70"/>
    </row>
    <row r="23">
      <c r="A23" s="82"/>
      <c r="B23" s="91"/>
      <c r="C23" s="76"/>
      <c r="D23" s="76"/>
      <c r="E23" s="76"/>
      <c r="F23" s="76"/>
      <c r="G23" s="76"/>
    </row>
    <row r="24">
      <c r="A24" s="93"/>
      <c r="B24" s="85"/>
      <c r="C24" s="85"/>
      <c r="D24" s="83"/>
      <c r="E24" s="85"/>
      <c r="F24" s="83"/>
      <c r="G24" s="85"/>
    </row>
    <row r="25">
      <c r="A25" s="82"/>
      <c r="B25" s="91"/>
      <c r="C25" s="76"/>
      <c r="D25" s="77"/>
      <c r="E25" s="76"/>
      <c r="F25" s="77"/>
      <c r="G25" s="76"/>
    </row>
    <row r="26">
      <c r="A26" s="93"/>
      <c r="B26" s="85"/>
      <c r="C26" s="85"/>
      <c r="D26" s="83"/>
      <c r="E26" s="85"/>
      <c r="F26" s="83"/>
      <c r="G26" s="85"/>
    </row>
    <row r="27">
      <c r="A27" s="82"/>
      <c r="B27" s="91"/>
      <c r="C27" s="76"/>
      <c r="D27" s="77"/>
      <c r="E27" s="76"/>
      <c r="F27" s="77"/>
      <c r="G27" s="76"/>
    </row>
    <row r="28">
      <c r="A28" s="89">
        <f t="shared" ref="A28:B28" si="6">A11</f>
        <v>3</v>
      </c>
      <c r="B28" s="90" t="str">
        <f t="shared" si="6"/>
        <v/>
      </c>
      <c r="C28" s="70"/>
      <c r="D28" s="70"/>
      <c r="E28" s="70"/>
      <c r="F28" s="70"/>
      <c r="G28" s="70"/>
    </row>
    <row r="29">
      <c r="A29" s="82"/>
      <c r="B29" s="91"/>
      <c r="C29" s="76"/>
      <c r="D29" s="76"/>
      <c r="E29" s="76"/>
      <c r="F29" s="76"/>
      <c r="G29" s="76"/>
    </row>
    <row r="30">
      <c r="A30" s="93"/>
      <c r="B30" s="85"/>
      <c r="C30" s="85"/>
      <c r="D30" s="83"/>
      <c r="E30" s="85"/>
      <c r="F30" s="85"/>
      <c r="G30" s="85"/>
    </row>
    <row r="31">
      <c r="A31" s="82"/>
      <c r="B31" s="91"/>
      <c r="C31" s="76"/>
      <c r="D31" s="77"/>
      <c r="E31" s="76"/>
      <c r="F31" s="76"/>
      <c r="G31" s="76"/>
    </row>
    <row r="32">
      <c r="A32" s="93"/>
      <c r="B32" s="85"/>
      <c r="C32" s="70"/>
      <c r="D32" s="83"/>
      <c r="E32" s="85"/>
      <c r="F32" s="85"/>
      <c r="G32" s="85"/>
    </row>
    <row r="33">
      <c r="A33" s="82"/>
      <c r="B33" s="91"/>
      <c r="C33" s="94" t="s">
        <v>144</v>
      </c>
      <c r="D33" s="77"/>
      <c r="E33" s="76"/>
      <c r="F33" s="76"/>
      <c r="G33" s="76"/>
    </row>
    <row r="34">
      <c r="A34" s="93"/>
      <c r="B34" s="85"/>
      <c r="C34" s="70"/>
      <c r="D34" s="70"/>
      <c r="E34" s="70"/>
      <c r="F34" s="70"/>
      <c r="G34" s="70"/>
    </row>
  </sheetData>
  <drawing r:id="rId1"/>
  <tableParts count="1">
    <tablePart r:id="rId3"/>
  </tableParts>
</worksheet>
</file>