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Data" sheetId="1" r:id="rId3"/>
    <sheet state="visible" name="Project Team" sheetId="2" r:id="rId4"/>
    <sheet state="visible" name="Role Assignments" sheetId="3" r:id="rId5"/>
    <sheet state="visible" name="Team Contract" sheetId="4" r:id="rId6"/>
    <sheet state="visible" name="Product Goal" sheetId="5" r:id="rId7"/>
    <sheet state="visible" name="Product Glossary" sheetId="6" r:id="rId8"/>
    <sheet state="visible" name="Sprint Goals" sheetId="7" r:id="rId9"/>
    <sheet state="visible" name="Velocity Tracking" sheetId="8" r:id="rId10"/>
    <sheet state="visible" name="Mid-Project Release plan" sheetId="9" r:id="rId11"/>
    <sheet state="visible" name="Final Project Release plan" sheetId="10" r:id="rId12"/>
    <sheet state="visible" name="Definition of Done" sheetId="11" r:id="rId13"/>
    <sheet state="visible" name="Documentation" sheetId="12" r:id="rId14"/>
    <sheet state="visible" name="Bill of Materials" sheetId="13" r:id="rId15"/>
    <sheet state="visible" name="Planning Poker" sheetId="14" r:id="rId16"/>
  </sheets>
  <definedNames/>
  <calcPr/>
</workbook>
</file>

<file path=xl/sharedStrings.xml><?xml version="1.0" encoding="utf-8"?>
<sst xmlns="http://schemas.openxmlformats.org/spreadsheetml/2006/main" count="341" uniqueCount="210">
  <si>
    <t>Project Name</t>
  </si>
  <si>
    <t>Backup Cluster Manager SEP</t>
  </si>
  <si>
    <t>Online team meeting</t>
  </si>
  <si>
    <t>https://tu-berlin.zoom-x.de/j/66460442542?pwd=6JDdHFzvrTj3bJokdNJSYxHA3b8F6r.1</t>
  </si>
  <si>
    <t>Production system (if any)</t>
  </si>
  <si>
    <t>TBD</t>
  </si>
  <si>
    <t>Test system (if any)</t>
  </si>
  <si>
    <t>GitHub repository</t>
  </si>
  <si>
    <t>https://github.com/amosproj/amos2025ws02-backup-cluster-manager</t>
  </si>
  <si>
    <t>GitHub feature board</t>
  </si>
  <si>
    <t>https://github.com/orgs/amosproj/projects/90</t>
  </si>
  <si>
    <t>GitHub imp-squared backlog</t>
  </si>
  <si>
    <t>https://github.com/orgs/amosproj/projects/94</t>
  </si>
  <si>
    <t>Team T-shirt (white)</t>
  </si>
  <si>
    <t>...</t>
  </si>
  <si>
    <t>Team T-shirt (black)</t>
  </si>
  <si>
    <t>Additional materials</t>
  </si>
  <si>
    <t>Discord</t>
  </si>
  <si>
    <t>https://discord.gg/mhFBrsTx</t>
  </si>
  <si>
    <t>Figma Link Website</t>
  </si>
  <si>
    <t>https://www.figma.com/design/kLihICBMvBVKCodv1OlY4Y/Website-Design?m=auto&amp;t=UItPz3hhwCtSgsc5-1</t>
  </si>
  <si>
    <t>Team maling list</t>
  </si>
  <si>
    <t>oss-amos-proj2@lists.fau.de</t>
  </si>
  <si>
    <t>Last Name</t>
  </si>
  <si>
    <t>First Name</t>
  </si>
  <si>
    <t>GitHub User Name</t>
  </si>
  <si>
    <t>Email Address</t>
  </si>
  <si>
    <t>Wysokinska</t>
  </si>
  <si>
    <t>Xemena</t>
  </si>
  <si>
    <t>xenia1w</t>
  </si>
  <si>
    <t>xenia.wysokinska@gmail.com</t>
  </si>
  <si>
    <t>Ostrizki</t>
  </si>
  <si>
    <t>Jan</t>
  </si>
  <si>
    <t>Stringrimm</t>
  </si>
  <si>
    <t>Raju</t>
  </si>
  <si>
    <t xml:space="preserve">Robin Jose </t>
  </si>
  <si>
    <t>robinrj6</t>
  </si>
  <si>
    <t>robin.jose.raju@fau.de</t>
  </si>
  <si>
    <t>Nogu</t>
  </si>
  <si>
    <t>Ervin</t>
  </si>
  <si>
    <t>ervinn09</t>
  </si>
  <si>
    <t>ervin.nogu@campus.tu-berlin.de</t>
  </si>
  <si>
    <t>Krüger</t>
  </si>
  <si>
    <t>Landolf</t>
  </si>
  <si>
    <t xml:space="preserve">krueger-hash </t>
  </si>
  <si>
    <t>l.krueger.1@campus.tu-berlin.de</t>
  </si>
  <si>
    <t>Tröger</t>
  </si>
  <si>
    <t>Nicolas</t>
  </si>
  <si>
    <t>fe27hity</t>
  </si>
  <si>
    <t>nico.troeger@fau.de</t>
  </si>
  <si>
    <t>Killer</t>
  </si>
  <si>
    <t>Hans</t>
  </si>
  <si>
    <t>HansKiller-TH</t>
  </si>
  <si>
    <t>hanskiller@web.de</t>
  </si>
  <si>
    <t>Schulze</t>
  </si>
  <si>
    <t>Levin</t>
  </si>
  <si>
    <t>p0d3x</t>
  </si>
  <si>
    <t>Product Owner</t>
  </si>
  <si>
    <t>#</t>
  </si>
  <si>
    <t>Meeting Day</t>
  </si>
  <si>
    <t>Review</t>
  </si>
  <si>
    <t>Planning</t>
  </si>
  <si>
    <t>Software Developer</t>
  </si>
  <si>
    <t>Release Manager</t>
  </si>
  <si>
    <t>Scrum Master</t>
  </si>
  <si>
    <t>Comment</t>
  </si>
  <si>
    <t>-</t>
  </si>
  <si>
    <t>Everyone else</t>
  </si>
  <si>
    <t>Xemena Wysokinska</t>
  </si>
  <si>
    <t>First Meeting</t>
  </si>
  <si>
    <t>Jan Ostrizki</t>
  </si>
  <si>
    <t>Levin Schulze</t>
  </si>
  <si>
    <t>Nicolas Tröger</t>
  </si>
  <si>
    <t>Hans Killer</t>
  </si>
  <si>
    <t>Build Process Review</t>
  </si>
  <si>
    <t>Robin Rose Raju</t>
  </si>
  <si>
    <t>Ervin Nogu</t>
  </si>
  <si>
    <t>Landolf Krüger</t>
  </si>
  <si>
    <t>Mid-term due</t>
  </si>
  <si>
    <t>Demo day!</t>
  </si>
  <si>
    <t>Product owners, software developers, and Scurm Master are set and ideally don't change over time; the critical part is the Release Manager role you need to define here</t>
  </si>
  <si>
    <t>Goals</t>
  </si>
  <si>
    <t xml:space="preserve">Fulfill the needs of our customer (SEP)
Working Prototype
Good team experience
Learn more/Gaining experience about working agile 
Sharing knowledge among each other 
Transparent culture &amp; good communication
Learn how to open-source 
</t>
  </si>
  <si>
    <t>Meeting norms</t>
  </si>
  <si>
    <t>Weeklies: At 12:30 on Wednesday on Zoom (https://tu-berlin.zoom-x.de/j/66460442542?pwd=6JDdHFzvrTj3bJokdNJSYxHA3b8F6r.1) 90 mins.
Weekly/Bi-Weekly Sync with SEP
On time, give notice if someone can’t make/with delay
Raising hands for better communication flow in bigger meetings like e.g. weekly</t>
  </si>
  <si>
    <t>Working norms</t>
  </si>
  <si>
    <t>Developers have a cutoff day a before at noon
Revert if MR if it breaks other code and if there is no time for a fix
Use a CI build/test pipeline
MR with random reviewer (preferably a nominated one)</t>
  </si>
  <si>
    <t>Coordination norms</t>
  </si>
  <si>
    <t xml:space="preserve">Coordination over Discord (https://discord.gg/mhFBrsTx) 
Inform others if you can’t work temporarily </t>
  </si>
  <si>
    <t>Communication norms</t>
  </si>
  <si>
    <t>Communication over mainly on Discord, Email as emergency/backup option
Weekly meeting over Zoom
Use webcams as possible
Special channels for different groups and topics</t>
  </si>
  <si>
    <t>Consideration norms</t>
  </si>
  <si>
    <t>Polite, supportive, respectful, forward, formal &amp; constructive communication
English if at least one nonnative speaker present</t>
  </si>
  <si>
    <t>Cont. improvement norms</t>
  </si>
  <si>
    <t>Try to help each other
Actional item in retro to improve the team
Adapt CI and work along it. Do not try to bypass it. 
Additional channel on Discord if someone needs help</t>
  </si>
  <si>
    <t>Rewards</t>
  </si>
  <si>
    <t xml:space="preserve">Filters on Zoom (SFW!!)
Small tokens
</t>
  </si>
  <si>
    <t>Sanctions</t>
  </si>
  <si>
    <t xml:space="preserve">Not allowed to use video filters or wear a weird hat
Review one additional PR
Problems require intervention worst case with professor 
</t>
  </si>
  <si>
    <t>Signatures</t>
  </si>
  <si>
    <t>Product owner</t>
  </si>
  <si>
    <t>Software developer</t>
  </si>
  <si>
    <t>Robin Jose Raju</t>
  </si>
  <si>
    <t>Product Vision</t>
  </si>
  <si>
    <t>Project Mission</t>
  </si>
  <si>
    <t>The reason of existence of the envisioned product (beyond this project).</t>
  </si>
  <si>
    <t>Term</t>
  </si>
  <si>
    <t>Definition</t>
  </si>
  <si>
    <t>Cluster Manager</t>
  </si>
  <si>
    <t>Supervisor instance that manages a set of SEP Sesam server nodes, handles registration of nodes, manipulation and synchronization of e.g. users, groups, and permissions or other meta data. Provides a REST interface for the Frontend and proxies requests to other nodes</t>
  </si>
  <si>
    <t>SEP Sesam</t>
  </si>
  <si>
    <t>SEP's Backup and Recovery software product, backups and restores are managed by a SEP Sesam Server</t>
  </si>
  <si>
    <t>SEP Sesam Server Node</t>
  </si>
  <si>
    <t>Instance of SEP Sesam Server which shall be part of the cluster</t>
  </si>
  <si>
    <t>Cluster Mode</t>
  </si>
  <si>
    <t>Configuration flag on a node, indicating the node should join a cluster. In this mode, permissions and users shall be managed by the cluster manager</t>
  </si>
  <si>
    <t>Supervisor Instance</t>
  </si>
  <si>
    <t>Synonymous with Cluster Manager</t>
  </si>
  <si>
    <t>Node Registration</t>
  </si>
  <si>
    <t>Process of adding a node to a cluster</t>
  </si>
  <si>
    <t>User / Group</t>
  </si>
  <si>
    <t>Authenticated principals that can be created, modified and assigned permissions.</t>
  </si>
  <si>
    <t>Client</t>
  </si>
  <si>
    <t>A system that should be backed up by an SEP Sesam Server (e.g. a person's laptop computer)</t>
  </si>
  <si>
    <t>Frontend</t>
  </si>
  <si>
    <t>The primary web UI, which runs in the browser and communicates with the CM's REST endpoints (directly, or via proxy, LB, etc TBD)</t>
  </si>
  <si>
    <t>Synchronization Process</t>
  </si>
  <si>
    <t>The mechanism of propagating information, such as users, groups, or permissions to downstream nodes</t>
  </si>
  <si>
    <t>Proxy Functionality</t>
  </si>
  <si>
    <t>The ability of issuing requests or listing data from a node via the CM's REST API</t>
  </si>
  <si>
    <t>Sprint #</t>
  </si>
  <si>
    <t>Sprint goal</t>
  </si>
  <si>
    <t>None</t>
  </si>
  <si>
    <t>Optional</t>
  </si>
  <si>
    <t>Write your sprint goal here</t>
  </si>
  <si>
    <t>Story Points Realized</t>
  </si>
  <si>
    <t>PLEASE CREATE THE VELOCITY CHART ON A NEW TAB USING THE DATA FROM THIS TAB</t>
  </si>
  <si>
    <t>Sprint</t>
  </si>
  <si>
    <t>Goal</t>
  </si>
  <si>
    <t>Feature Name</t>
  </si>
  <si>
    <t>Est. size</t>
  </si>
  <si>
    <t>Est. remaining</t>
  </si>
  <si>
    <t>Real size</t>
  </si>
  <si>
    <t>Real remaining</t>
  </si>
  <si>
    <t>Release</t>
  </si>
  <si>
    <t>Total</t>
  </si>
  <si>
    <t>Sprints</t>
  </si>
  <si>
    <t>Estimated burn-down</t>
  </si>
  <si>
    <t>Real burn-down</t>
  </si>
  <si>
    <t>Features</t>
  </si>
  <si>
    <t>PLEASE CREATE THE BURNDOWN CHART ON A NEW TAB USING THE DATA FROM THIS TAB</t>
  </si>
  <si>
    <t>Feature Definition of Done</t>
  </si>
  <si>
    <t>Sprint Release Definition of Done</t>
  </si>
  <si>
    <t>Project Release Definition of Done</t>
  </si>
  <si>
    <t>Type</t>
  </si>
  <si>
    <t>Link / reference</t>
  </si>
  <si>
    <t>Context</t>
  </si>
  <si>
    <t>Name</t>
  </si>
  <si>
    <t>Version</t>
  </si>
  <si>
    <t>License</t>
  </si>
  <si>
    <t>Tailwindcss</t>
  </si>
  <si>
    <t>4.1.16</t>
  </si>
  <si>
    <t>MIT License</t>
  </si>
  <si>
    <t>Utility-first CSS Framework</t>
  </si>
  <si>
    <t>Flowbite</t>
  </si>
  <si>
    <t>3.1.2</t>
  </si>
  <si>
    <t>Component library built on Tailwind CSS.</t>
  </si>
  <si>
    <t>Angular</t>
  </si>
  <si>
    <t>20.3.7</t>
  </si>
  <si>
    <t>typescript</t>
  </si>
  <si>
    <t>5.9.3</t>
  </si>
  <si>
    <t>Apache-2.0</t>
  </si>
  <si>
    <t>zonejs</t>
  </si>
  <si>
    <t>0.15.1</t>
  </si>
  <si>
    <t>tslib</t>
  </si>
  <si>
    <t>2.8.1</t>
  </si>
  <si>
    <t>karma</t>
  </si>
  <si>
    <t>6.4.4</t>
  </si>
  <si>
    <t>karma-chrome-launcher</t>
  </si>
  <si>
    <t>3.2.0</t>
  </si>
  <si>
    <t>karma-coverage</t>
  </si>
  <si>
    <t>2.2.1</t>
  </si>
  <si>
    <t>karma-jasmine</t>
  </si>
  <si>
    <t>5.1.0</t>
  </si>
  <si>
    <t>karma-jasmine-html-reporter</t>
  </si>
  <si>
    <t>2.1.0</t>
  </si>
  <si>
    <t>postcss</t>
  </si>
  <si>
    <t>8.5.6</t>
  </si>
  <si>
    <t>rxjs</t>
  </si>
  <si>
    <t>7.8.2</t>
  </si>
  <si>
    <t>Backend</t>
  </si>
  <si>
    <t>H2</t>
  </si>
  <si>
    <t>2.3.232</t>
  </si>
  <si>
    <t>MLP 2.0</t>
  </si>
  <si>
    <t>spring-boot</t>
  </si>
  <si>
    <t>3.5.6</t>
  </si>
  <si>
    <t>Derived from Githubs SBOM (direct relationship)</t>
  </si>
  <si>
    <t>Starting next week will use an SBOM Tool (Syft/trivy) and will be updated in Github Deliveries</t>
  </si>
  <si>
    <t>Value</t>
  </si>
  <si>
    <t>No size</t>
  </si>
  <si>
    <t>Trivial size</t>
  </si>
  <si>
    <t>Small size</t>
  </si>
  <si>
    <t>Medium size</t>
  </si>
  <si>
    <t>Large size</t>
  </si>
  <si>
    <t>Very large size</t>
  </si>
  <si>
    <t>Too large (size)</t>
  </si>
  <si>
    <t>How to play planning poker</t>
  </si>
  <si>
    <t>1. Everyone type their number into their value field, don't hit return yet</t>
  </si>
  <si>
    <t>2. Someone, perhaps a product owner, count down 3.. 2.. 1..</t>
  </si>
  <si>
    <t>3. Then, everyone hit return to submit their value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</si>
</sst>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quot;-&quot;mm&quot;-&quot;dd"/>
  </numFmts>
  <fonts count="10">
    <font>
      <sz val="10.0"/>
      <color rgb="FF000000"/>
      <name val="Arial"/>
    </font>
    <font>
      <b/>
    </font>
    <font/>
    <font>
      <u/>
      <color rgb="FF0000FF"/>
    </font>
    <font>
      <u/>
      <color rgb="FF0000FF"/>
    </font>
    <font>
      <u/>
      <color rgb="FF0000FF"/>
    </font>
    <font>
      <b/>
      <name val="Arial"/>
    </font>
    <font>
      <name val="Arial"/>
    </font>
    <font>
      <color rgb="FFFFFFFF"/>
      <name val="Arial"/>
    </font>
    <font>
      <b/>
      <sz val="24.0"/>
      <name val="Arial"/>
    </font>
  </fonts>
  <fills count="9">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4CCCC"/>
        <bgColor rgb="FFF4CCCC"/>
      </patternFill>
    </fill>
    <fill>
      <patternFill patternType="solid">
        <fgColor rgb="FFC9DAF8"/>
        <bgColor rgb="FFC9DAF8"/>
      </patternFill>
    </fill>
    <fill>
      <patternFill patternType="solid">
        <fgColor rgb="FFFFF2CC"/>
        <bgColor rgb="FFFFF2CC"/>
      </patternFill>
    </fill>
    <fill>
      <patternFill patternType="solid">
        <fgColor rgb="FFD9EAD3"/>
        <bgColor rgb="FFD9EAD3"/>
      </patternFill>
    </fill>
  </fills>
  <borders count="1">
    <border/>
  </borders>
  <cellStyleXfs count="1">
    <xf borderId="0" fillId="0" fontId="0" numFmtId="0" applyAlignment="1" applyFont="1"/>
  </cellStyleXfs>
  <cellXfs count="108">
    <xf borderId="0" fillId="0" fontId="0" numFmtId="0" xfId="0" applyAlignment="1" applyFont="1">
      <alignment readingOrder="0" shrinkToFit="0" vertical="bottom" wrapText="1"/>
    </xf>
    <xf borderId="0" fillId="0" fontId="1"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1" numFmtId="0" xfId="0" applyAlignment="1" applyFont="1">
      <alignment readingOrder="0"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readingOrder="0" shrinkToFit="0" wrapText="1"/>
    </xf>
    <xf borderId="0" fillId="0" fontId="5" numFmtId="0" xfId="0" applyAlignment="1" applyFont="1">
      <alignment readingOrder="0" shrinkToFit="0" wrapText="1"/>
    </xf>
    <xf borderId="0" fillId="0" fontId="1" numFmtId="0" xfId="0" applyAlignment="1" applyFont="1">
      <alignment readingOrder="0" shrinkToFit="0" wrapText="0"/>
    </xf>
    <xf borderId="0" fillId="0" fontId="2" numFmtId="0" xfId="0" applyAlignment="1" applyFont="1">
      <alignment readingOrder="0" shrinkToFit="0" wrapText="0"/>
    </xf>
    <xf borderId="0" fillId="0" fontId="2" numFmtId="0" xfId="0" applyAlignment="1" applyFont="1">
      <alignment readingOrder="0" shrinkToFit="0" wrapText="0"/>
    </xf>
    <xf borderId="0" fillId="0" fontId="2" numFmtId="0" xfId="0" applyAlignment="1" applyFont="1">
      <alignment shrinkToFit="0" wrapText="0"/>
    </xf>
    <xf borderId="0" fillId="0" fontId="1" numFmtId="0" xfId="0" applyAlignment="1" applyFont="1">
      <alignment shrinkToFit="0" wrapText="0"/>
    </xf>
    <xf borderId="0" fillId="2" fontId="1" numFmtId="0" xfId="0" applyAlignment="1" applyFill="1" applyFont="1">
      <alignment horizontal="center" readingOrder="0" shrinkToFit="0" wrapText="0"/>
    </xf>
    <xf borderId="0" fillId="2" fontId="1" numFmtId="0" xfId="0" applyAlignment="1" applyFont="1">
      <alignment horizontal="center" shrinkToFit="0" wrapText="0"/>
    </xf>
    <xf borderId="0" fillId="0" fontId="1" numFmtId="0" xfId="0" applyAlignment="1" applyFont="1">
      <alignment horizontal="center" readingOrder="0" shrinkToFit="0" wrapText="0"/>
    </xf>
    <xf borderId="0" fillId="0" fontId="1" numFmtId="0" xfId="0" applyAlignment="1" applyFont="1">
      <alignment horizontal="center" shrinkToFit="0" wrapText="0"/>
    </xf>
    <xf borderId="0" fillId="0" fontId="2" numFmtId="0" xfId="0" applyAlignment="1" applyFont="1">
      <alignment horizontal="center" readingOrder="0" shrinkToFit="0" wrapText="0"/>
    </xf>
    <xf borderId="0" fillId="0" fontId="2" numFmtId="164" xfId="0" applyAlignment="1" applyFont="1" applyNumberFormat="1">
      <alignment readingOrder="0" shrinkToFit="0" wrapText="0"/>
    </xf>
    <xf borderId="0" fillId="0" fontId="2" numFmtId="0" xfId="0" applyAlignment="1" applyFont="1">
      <alignment horizontal="left" readingOrder="0" shrinkToFit="0" wrapText="0"/>
    </xf>
    <xf borderId="0" fillId="0" fontId="2" numFmtId="164" xfId="0" applyAlignment="1" applyFont="1" applyNumberFormat="1">
      <alignment shrinkToFit="0" wrapText="0"/>
    </xf>
    <xf borderId="0" fillId="0" fontId="2" numFmtId="165" xfId="0" applyAlignment="1" applyFont="1" applyNumberFormat="1">
      <alignment horizontal="left" readingOrder="0" shrinkToFit="0" wrapText="0"/>
    </xf>
    <xf borderId="0" fillId="0" fontId="2" numFmtId="0" xfId="0" applyAlignment="1" applyFont="1">
      <alignment horizontal="center" shrinkToFit="0" wrapText="0"/>
    </xf>
    <xf borderId="0" fillId="0" fontId="2" numFmtId="165" xfId="0" applyAlignment="1" applyFont="1" applyNumberFormat="1">
      <alignment shrinkToFit="0" wrapText="0"/>
    </xf>
    <xf borderId="0" fillId="0" fontId="2" numFmtId="165" xfId="0" applyAlignment="1" applyFont="1" applyNumberFormat="1">
      <alignment horizontal="left" shrinkToFit="0" wrapText="0"/>
    </xf>
    <xf borderId="0" fillId="0" fontId="2" numFmtId="165" xfId="0" applyAlignment="1" applyFont="1" applyNumberFormat="1">
      <alignment horizontal="left" shrinkToFit="0" wrapText="0"/>
    </xf>
    <xf borderId="0" fillId="0" fontId="2" numFmtId="0" xfId="0" applyAlignment="1" applyFont="1">
      <alignment horizontal="left" shrinkToFit="0" wrapText="0"/>
    </xf>
    <xf borderId="0" fillId="3" fontId="6" numFmtId="0" xfId="0" applyAlignment="1" applyFill="1" applyFont="1">
      <alignment shrinkToFit="0" vertical="bottom" wrapText="1"/>
    </xf>
    <xf borderId="0" fillId="3" fontId="7" numFmtId="0" xfId="0" applyAlignment="1" applyFont="1">
      <alignment shrinkToFit="0" vertical="bottom" wrapText="1"/>
    </xf>
    <xf borderId="0" fillId="4" fontId="7" numFmtId="0" xfId="0" applyAlignment="1" applyFill="1" applyFont="1">
      <alignment shrinkToFit="0" vertical="bottom" wrapText="1"/>
    </xf>
    <xf borderId="0" fillId="4" fontId="7" numFmtId="0" xfId="0" applyAlignment="1" applyFont="1">
      <alignment readingOrder="0" shrinkToFit="0" vertical="bottom" wrapText="1"/>
    </xf>
    <xf borderId="0" fillId="3" fontId="6" numFmtId="0" xfId="0" applyAlignment="1" applyFont="1">
      <alignment readingOrder="0" shrinkToFit="0" vertical="bottom" wrapText="1"/>
    </xf>
    <xf borderId="0" fillId="3" fontId="7" numFmtId="0" xfId="0" applyAlignment="1" applyFont="1">
      <alignment shrinkToFit="0" vertical="bottom" wrapText="1"/>
    </xf>
    <xf borderId="0" fillId="4" fontId="7" numFmtId="0" xfId="0" applyAlignment="1" applyFont="1">
      <alignment shrinkToFit="0" vertical="bottom" wrapText="1"/>
    </xf>
    <xf borderId="0" fillId="3" fontId="6" numFmtId="0" xfId="0" applyAlignment="1" applyFont="1">
      <alignment shrinkToFit="0" vertical="bottom" wrapText="1"/>
    </xf>
    <xf borderId="0" fillId="0" fontId="2" numFmtId="0" xfId="0" applyAlignment="1" applyFont="1">
      <alignment shrinkToFit="0" wrapText="1"/>
    </xf>
    <xf borderId="0" fillId="2" fontId="1" numFmtId="0" xfId="0" applyAlignment="1" applyFont="1">
      <alignment readingOrder="0" shrinkToFit="0" wrapText="1"/>
    </xf>
    <xf borderId="0" fillId="3" fontId="2" numFmtId="0" xfId="0" applyAlignment="1" applyFont="1">
      <alignment shrinkToFit="0" wrapText="1"/>
    </xf>
    <xf borderId="0" fillId="3" fontId="2" numFmtId="0" xfId="0" applyAlignment="1" applyFont="1">
      <alignment readingOrder="0" shrinkToFit="0" wrapText="1"/>
    </xf>
    <xf borderId="0" fillId="4" fontId="7" numFmtId="0" xfId="0" applyAlignment="1" applyFont="1">
      <alignment readingOrder="0" shrinkToFit="0" vertical="top" wrapText="1"/>
    </xf>
    <xf borderId="0" fillId="0" fontId="1" numFmtId="0" xfId="0" applyAlignment="1" applyFont="1">
      <alignment shrinkToFit="0" wrapText="1"/>
    </xf>
    <xf borderId="0" fillId="0" fontId="1" numFmtId="0" xfId="0" applyAlignment="1" applyFont="1">
      <alignment horizontal="left" readingOrder="0" shrinkToFit="0" wrapText="1"/>
    </xf>
    <xf borderId="0" fillId="0" fontId="2" numFmtId="0" xfId="0" applyAlignment="1" applyFont="1">
      <alignment horizontal="left" readingOrder="0" shrinkToFit="0" wrapText="1"/>
    </xf>
    <xf borderId="0" fillId="0" fontId="2" numFmtId="0" xfId="0" applyAlignment="1" applyFont="1">
      <alignment horizontal="left" shrinkToFit="0" wrapText="1"/>
    </xf>
    <xf borderId="0" fillId="5" fontId="1" numFmtId="0" xfId="0" applyAlignment="1" applyFill="1" applyFont="1">
      <alignment readingOrder="0" shrinkToFit="0" wrapText="1"/>
    </xf>
    <xf borderId="0" fillId="2" fontId="6" numFmtId="0" xfId="0" applyAlignment="1" applyFont="1">
      <alignment horizontal="left" shrinkToFit="0" vertical="bottom" wrapText="1"/>
    </xf>
    <xf borderId="0" fillId="2" fontId="6" numFmtId="0" xfId="0" applyAlignment="1" applyFont="1">
      <alignment shrinkToFit="0" vertical="bottom" wrapText="0"/>
    </xf>
    <xf borderId="0" fillId="2" fontId="6" numFmtId="0" xfId="0" applyAlignment="1" applyFont="1">
      <alignment shrinkToFit="0" vertical="bottom" wrapText="0"/>
    </xf>
    <xf borderId="0" fillId="2" fontId="6" numFmtId="0" xfId="0" applyAlignment="1" applyFont="1">
      <alignment horizontal="center" readingOrder="0" shrinkToFit="0" vertical="bottom" wrapText="1"/>
    </xf>
    <xf borderId="0" fillId="3" fontId="7" numFmtId="0" xfId="0" applyAlignment="1" applyFont="1">
      <alignment horizontal="left" shrinkToFit="0" vertical="bottom" wrapText="1"/>
    </xf>
    <xf borderId="0" fillId="3" fontId="7" numFmtId="0" xfId="0" applyAlignment="1" applyFont="1">
      <alignment shrinkToFit="0" vertical="bottom" wrapText="0"/>
    </xf>
    <xf borderId="0" fillId="6" fontId="6" numFmtId="0" xfId="0" applyAlignment="1" applyFill="1" applyFont="1">
      <alignment horizontal="left" shrinkToFit="0" vertical="bottom" wrapText="0"/>
    </xf>
    <xf borderId="0" fillId="6" fontId="7" numFmtId="0" xfId="0" applyAlignment="1" applyFont="1">
      <alignment shrinkToFit="0" vertical="bottom" wrapText="0"/>
    </xf>
    <xf borderId="0" fillId="6" fontId="7" numFmtId="0" xfId="0" applyAlignment="1" applyFont="1">
      <alignment shrinkToFit="0" vertical="bottom" wrapText="1"/>
    </xf>
    <xf borderId="0" fillId="4" fontId="6" numFmtId="0" xfId="0" applyAlignment="1" applyFont="1">
      <alignment shrinkToFit="0" vertical="bottom" wrapText="0"/>
    </xf>
    <xf borderId="0" fillId="0" fontId="2" numFmtId="0" xfId="0" applyAlignment="1" applyFont="1">
      <alignment shrinkToFit="0" wrapText="0"/>
    </xf>
    <xf borderId="0" fillId="4" fontId="7" numFmtId="0" xfId="0" applyAlignment="1" applyFont="1">
      <alignment horizontal="right" shrinkToFit="0" vertical="bottom" wrapText="0"/>
    </xf>
    <xf borderId="0" fillId="7" fontId="6" numFmtId="0" xfId="0" applyAlignment="1" applyFill="1" applyFont="1">
      <alignment horizontal="left" shrinkToFit="0" vertical="bottom" wrapText="0"/>
    </xf>
    <xf borderId="0" fillId="7" fontId="6" numFmtId="0" xfId="0" applyAlignment="1" applyFont="1">
      <alignment shrinkToFit="0" vertical="bottom" wrapText="0"/>
    </xf>
    <xf borderId="0" fillId="7" fontId="7" numFmtId="0" xfId="0" applyAlignment="1" applyFont="1">
      <alignment shrinkToFit="0" vertical="bottom" wrapText="1"/>
    </xf>
    <xf borderId="0" fillId="3" fontId="8" numFmtId="0" xfId="0" applyAlignment="1" applyFont="1">
      <alignment horizontal="center" shrinkToFit="0" vertical="bottom" wrapText="0"/>
    </xf>
    <xf borderId="0" fillId="4" fontId="7" numFmtId="0" xfId="0" applyAlignment="1" applyFont="1">
      <alignment horizontal="left" shrinkToFit="0" vertical="bottom" wrapText="1"/>
    </xf>
    <xf borderId="0" fillId="3" fontId="7" numFmtId="0" xfId="0" applyAlignment="1" applyFont="1">
      <alignment horizontal="right" shrinkToFit="0" vertical="bottom" wrapText="0"/>
    </xf>
    <xf borderId="0" fillId="3" fontId="7" numFmtId="0" xfId="0" applyAlignment="1" applyFont="1">
      <alignment horizontal="left" readingOrder="0" shrinkToFit="0" vertical="bottom" wrapText="1"/>
    </xf>
    <xf borderId="0" fillId="3" fontId="7" numFmtId="0" xfId="0" applyAlignment="1" applyFont="1">
      <alignment shrinkToFit="0" vertical="bottom" wrapText="0"/>
    </xf>
    <xf borderId="0" fillId="8" fontId="6" numFmtId="0" xfId="0" applyAlignment="1" applyFill="1" applyFont="1">
      <alignment horizontal="left" shrinkToFit="0" vertical="bottom" wrapText="0"/>
    </xf>
    <xf borderId="0" fillId="8" fontId="6" numFmtId="0" xfId="0" applyAlignment="1" applyFont="1">
      <alignment shrinkToFit="0" vertical="bottom" wrapText="0"/>
    </xf>
    <xf borderId="0" fillId="8" fontId="7" numFmtId="0" xfId="0" applyAlignment="1" applyFont="1">
      <alignment shrinkToFit="0" vertical="bottom" wrapText="1"/>
    </xf>
    <xf borderId="0" fillId="3" fontId="6" numFmtId="0" xfId="0" applyAlignment="1" applyFont="1">
      <alignment horizontal="left" shrinkToFit="0" vertical="bottom" wrapText="0"/>
    </xf>
    <xf borderId="0" fillId="3" fontId="6" numFmtId="0" xfId="0" applyAlignment="1" applyFont="1">
      <alignment shrinkToFit="0" vertical="bottom" wrapText="0"/>
    </xf>
    <xf borderId="0" fillId="4" fontId="7" numFmtId="0" xfId="0" applyAlignment="1" applyFont="1">
      <alignment shrinkToFit="0" vertical="bottom" wrapText="0"/>
    </xf>
    <xf borderId="0" fillId="3" fontId="7" numFmtId="0" xfId="0" applyAlignment="1" applyFont="1">
      <alignment horizontal="right" shrinkToFit="0" vertical="bottom" wrapText="0"/>
    </xf>
    <xf borderId="0" fillId="3" fontId="7" numFmtId="0" xfId="0" applyAlignment="1" applyFont="1">
      <alignment horizontal="left" shrinkToFit="0" vertical="bottom" wrapText="1"/>
    </xf>
    <xf borderId="0" fillId="5" fontId="1" numFmtId="0" xfId="0" applyAlignment="1" applyFont="1">
      <alignment readingOrder="0" shrinkToFit="0" wrapText="0"/>
    </xf>
    <xf borderId="0" fillId="2" fontId="6" numFmtId="0" xfId="0" applyAlignment="1" applyFont="1">
      <alignment shrinkToFit="0" vertical="bottom" wrapText="1"/>
    </xf>
    <xf borderId="0" fillId="7" fontId="6" numFmtId="0" xfId="0" applyAlignment="1" applyFont="1">
      <alignment shrinkToFit="0" vertical="bottom" wrapText="0"/>
    </xf>
    <xf borderId="0" fillId="2" fontId="6" numFmtId="0" xfId="0" applyAlignment="1" applyFont="1">
      <alignment shrinkToFit="0" vertical="bottom" wrapText="1"/>
    </xf>
    <xf borderId="0" fillId="2" fontId="6" numFmtId="0" xfId="0" applyAlignment="1" applyFont="1">
      <alignment readingOrder="0" shrinkToFit="0" vertical="bottom" wrapText="0"/>
    </xf>
    <xf borderId="0" fillId="2" fontId="6" numFmtId="0" xfId="0" applyAlignment="1" applyFont="1">
      <alignment shrinkToFit="0" vertical="center" wrapText="1"/>
    </xf>
    <xf borderId="0" fillId="2" fontId="6" numFmtId="0" xfId="0" applyAlignment="1" applyFont="1">
      <alignment horizontal="center" shrinkToFit="0" vertical="center" wrapText="1"/>
    </xf>
    <xf borderId="0" fillId="2" fontId="6" numFmtId="4" xfId="0" applyAlignment="1" applyFont="1" applyNumberFormat="1">
      <alignment shrinkToFit="0" vertical="center" wrapText="1"/>
    </xf>
    <xf borderId="0" fillId="2" fontId="7" numFmtId="4" xfId="0" applyAlignment="1" applyFont="1" applyNumberFormat="1">
      <alignment shrinkToFit="0" vertical="center" wrapText="1"/>
    </xf>
    <xf borderId="0" fillId="2" fontId="7" numFmtId="0" xfId="0" applyAlignment="1" applyFont="1">
      <alignment shrinkToFit="0" vertical="center" wrapText="1"/>
    </xf>
    <xf borderId="0" fillId="2" fontId="1" numFmtId="0" xfId="0" applyAlignment="1" applyFont="1">
      <alignment shrinkToFit="0" vertical="center" wrapText="1"/>
    </xf>
    <xf borderId="0" fillId="3" fontId="6" numFmtId="0" xfId="0" applyAlignment="1" applyFont="1">
      <alignment shrinkToFit="0" vertical="center" wrapText="1"/>
    </xf>
    <xf borderId="0" fillId="5" fontId="7" numFmtId="0" xfId="0" applyAlignment="1" applyFont="1">
      <alignment horizontal="center" readingOrder="0" shrinkToFit="0" vertical="center" wrapText="1"/>
    </xf>
    <xf borderId="0" fillId="3" fontId="7" numFmtId="4" xfId="0" applyAlignment="1" applyFont="1" applyNumberFormat="1">
      <alignment shrinkToFit="0" vertical="center" wrapText="1"/>
    </xf>
    <xf borderId="0" fillId="8" fontId="9" numFmtId="4" xfId="0" applyAlignment="1" applyFont="1" applyNumberFormat="1">
      <alignment horizontal="center" shrinkToFit="0" vertical="center" wrapText="1"/>
    </xf>
    <xf borderId="0" fillId="8" fontId="9" numFmtId="0" xfId="0" applyAlignment="1" applyFont="1">
      <alignment horizontal="center" shrinkToFit="0" vertical="center" wrapText="1"/>
    </xf>
    <xf borderId="0" fillId="3" fontId="2" numFmtId="0" xfId="0" applyAlignment="1" applyFont="1">
      <alignment shrinkToFit="0" vertical="center" wrapText="1"/>
    </xf>
    <xf borderId="0" fillId="4" fontId="6" numFmtId="0" xfId="0" applyAlignment="1" applyFont="1">
      <alignment shrinkToFit="0" vertical="center" wrapText="1"/>
    </xf>
    <xf borderId="0" fillId="4" fontId="7" numFmtId="4" xfId="0" applyAlignment="1" applyFont="1" applyNumberFormat="1">
      <alignment shrinkToFit="0" vertical="center" wrapText="1"/>
    </xf>
    <xf borderId="0" fillId="4" fontId="2" numFmtId="0" xfId="0" applyAlignment="1" applyFont="1">
      <alignment shrinkToFit="0" vertical="center" wrapText="1"/>
    </xf>
    <xf borderId="0" fillId="4" fontId="7" numFmtId="0" xfId="0" applyAlignment="1" applyFont="1">
      <alignment shrinkToFit="0" vertical="center" wrapText="1"/>
    </xf>
    <xf borderId="0" fillId="3" fontId="7" numFmtId="0" xfId="0" applyAlignment="1" applyFont="1">
      <alignment shrinkToFit="0" vertical="center" wrapText="1"/>
    </xf>
    <xf borderId="0" fillId="7" fontId="7" numFmtId="0" xfId="0" applyAlignment="1" applyFont="1">
      <alignment horizontal="center" shrinkToFit="0" vertical="center" wrapText="1"/>
    </xf>
    <xf borderId="0" fillId="7" fontId="7" numFmtId="0" xfId="0" applyAlignment="1" applyFont="1">
      <alignment readingOrder="0" shrinkToFit="0" vertical="center" wrapText="1"/>
    </xf>
    <xf borderId="0" fillId="5" fontId="7" numFmtId="0" xfId="0" applyAlignment="1" applyFont="1">
      <alignment horizontal="center" shrinkToFit="0" vertical="center" wrapText="1"/>
    </xf>
    <xf borderId="0" fillId="5" fontId="7" numFmtId="0" xfId="0" applyAlignment="1" applyFont="1">
      <alignment horizontal="center" shrinkToFit="0" vertical="center" wrapText="1"/>
    </xf>
    <xf borderId="0" fillId="3" fontId="1" numFmtId="0" xfId="0" applyAlignment="1" applyFont="1">
      <alignment shrinkToFit="0" wrapText="0"/>
    </xf>
    <xf borderId="0" fillId="3" fontId="1" numFmtId="0" xfId="0" applyAlignment="1" applyFont="1">
      <alignment shrinkToFit="0" wrapText="0"/>
    </xf>
    <xf borderId="0" fillId="4" fontId="2" numFmtId="0" xfId="0" applyAlignment="1" applyFont="1">
      <alignment shrinkToFit="0" wrapText="0"/>
    </xf>
    <xf borderId="0" fillId="3" fontId="2" numFmtId="0" xfId="0" applyAlignment="1" applyFont="1">
      <alignment shrinkToFit="0" wrapText="0"/>
    </xf>
    <xf borderId="0" fillId="3" fontId="2" numFmtId="0" xfId="0" applyAlignment="1" applyFont="1">
      <alignment shrinkToFit="0" wrapText="0"/>
    </xf>
    <xf borderId="0" fillId="4" fontId="2" numFmtId="0" xfId="0" applyAlignment="1" applyFont="1">
      <alignment shrinkToFit="0" wrapText="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2">
    <tableStyle count="3" pivot="0" name="Project Data-style">
      <tableStyleElement dxfId="1" type="headerRow"/>
      <tableStyleElement dxfId="2" type="firstRowStripe"/>
      <tableStyleElement dxfId="3" type="secondRowStripe"/>
    </tableStyle>
    <tableStyle count="3" pivot="0" name="Project Team-style">
      <tableStyleElement dxfId="1" type="headerRow"/>
      <tableStyleElement dxfId="2" type="firstRowStripe"/>
      <tableStyleElement dxfId="3" type="secondRowStripe"/>
    </tableStyle>
    <tableStyle count="3" pivot="0" name="Role Assignments-style">
      <tableStyleElement dxfId="1" type="headerRow"/>
      <tableStyleElement dxfId="2" type="firstRowStripe"/>
      <tableStyleElement dxfId="3" type="secondRowStripe"/>
    </tableStyle>
    <tableStyle count="3" pivot="0" name="Team Contract-style">
      <tableStyleElement dxfId="1" type="headerRow"/>
      <tableStyleElement dxfId="2" type="firstRowStripe"/>
      <tableStyleElement dxfId="3" type="secondRowStripe"/>
    </tableStyle>
    <tableStyle count="3" pivot="0" name="Product Glossary-style">
      <tableStyleElement dxfId="1" type="headerRow"/>
      <tableStyleElement dxfId="2" type="firstRowStripe"/>
      <tableStyleElement dxfId="3" type="secondRowStripe"/>
    </tableStyle>
    <tableStyle count="3" pivot="0" name="Sprint Goals-style">
      <tableStyleElement dxfId="1" type="headerRow"/>
      <tableStyleElement dxfId="2" type="firstRowStripe"/>
      <tableStyleElement dxfId="3" type="secondRowStripe"/>
    </tableStyle>
    <tableStyle count="3" pivot="0" name="Velocity Tracking-style">
      <tableStyleElement dxfId="1" type="headerRow"/>
      <tableStyleElement dxfId="2" type="firstRowStripe"/>
      <tableStyleElement dxfId="3" type="secondRowStripe"/>
    </tableStyle>
    <tableStyle count="3" pivot="0" name="Mid-Project Release plan-style">
      <tableStyleElement dxfId="1" type="headerRow"/>
      <tableStyleElement dxfId="2" type="firstRowStripe"/>
      <tableStyleElement dxfId="3" type="secondRowStripe"/>
    </tableStyle>
    <tableStyle count="3" pivot="0" name="Final Project Release plan-style">
      <tableStyleElement dxfId="1" type="headerRow"/>
      <tableStyleElement dxfId="2" type="firstRowStripe"/>
      <tableStyleElement dxfId="3" type="secondRowStripe"/>
    </tableStyle>
    <tableStyle count="3" pivot="0" name="Definition of Done-style">
      <tableStyleElement dxfId="1" type="headerRow"/>
      <tableStyleElement dxfId="2" type="firstRowStripe"/>
      <tableStyleElement dxfId="3" type="secondRowStripe"/>
    </tableStyle>
    <tableStyle count="3" pivot="0" name="Documentation-style">
      <tableStyleElement dxfId="1" type="headerRow"/>
      <tableStyleElement dxfId="2" type="firstRowStripe"/>
      <tableStyleElement dxfId="3" type="secondRowStripe"/>
    </tableStyle>
    <tableStyle count="3" pivot="0" name="Bill of Material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20" displayName="Table_1" name="Table_1" id="1">
  <tableColumns count="2">
    <tableColumn name="Project Name" id="1"/>
    <tableColumn name="Backup Cluster Manager SEP" id="2"/>
  </tableColumns>
  <tableStyleInfo name="Project Data-style" showColumnStripes="0" showFirstColumn="1" showLastColumn="1" showRowStripes="1"/>
</table>
</file>

<file path=xl/tables/table2.xml><?xml version="1.0" encoding="utf-8"?>
<table xmlns="http://schemas.openxmlformats.org/spreadsheetml/2006/main" ref="A1:D20" displayName="Table_2" name="Table_2" id="2">
  <tableColumns count="4">
    <tableColumn name="Last Name" id="1"/>
    <tableColumn name="First Name" id="2"/>
    <tableColumn name="GitHub User Name" id="3"/>
    <tableColumn name="Email Address" id="4"/>
  </tableColumns>
  <tableStyleInfo name="Project Team-style" showColumnStripes="0" showFirstColumn="1" showLastColumn="1" showRowStripes="1"/>
</table>
</file>

<file path=xl/tables/table3.xml><?xml version="1.0" encoding="utf-8"?>
<table xmlns="http://schemas.openxmlformats.org/spreadsheetml/2006/main" ref="A2:H21" displayName="Table_3" name="Table_3" id="3">
  <tableColumns count="8">
    <tableColumn name="#" id="1"/>
    <tableColumn name="Meeting Day" id="2"/>
    <tableColumn name="Review" id="3"/>
    <tableColumn name="Planning" id="4"/>
    <tableColumn name="Software Developer" id="5"/>
    <tableColumn name="Release Manager" id="6"/>
    <tableColumn name="Scrum Master" id="7"/>
    <tableColumn name="Comment" id="8"/>
  </tableColumns>
  <tableStyleInfo name="Role Assignments-style" showColumnStripes="0" showFirstColumn="1" showLastColumn="1" showRowStripes="1"/>
</table>
</file>

<file path=xl/tables/table4.xml><?xml version="1.0" encoding="utf-8"?>
<table xmlns="http://schemas.openxmlformats.org/spreadsheetml/2006/main" headerRowCount="0" ref="A1:B30" displayName="Table_4" name="Table_4" id="4">
  <tableColumns count="2">
    <tableColumn name="Column1" id="1"/>
    <tableColumn name="Column2" id="2"/>
  </tableColumns>
  <tableStyleInfo name="Team Contract-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1:B20" displayName="Table_5" name="Table_5" id="5">
  <tableColumns count="2">
    <tableColumn name="Term" id="1"/>
    <tableColumn name="Definition" id="2"/>
  </tableColumns>
  <tableStyleInfo name="Product Glossary-style" showColumnStripes="0" showFirstColumn="1" showLastColumn="1" showRowStripes="1"/>
</table>
</file>

<file path=xl/tables/table6.xml><?xml version="1.0" encoding="utf-8"?>
<table xmlns="http://schemas.openxmlformats.org/spreadsheetml/2006/main" ref="A1:B20" displayName="Table_6" name="Table_6" id="6">
  <tableColumns count="2">
    <tableColumn name="Sprint #" id="1"/>
    <tableColumn name="Sprint goal" id="2"/>
  </tableColumns>
  <tableStyleInfo name="Sprint Goals-style" showColumnStripes="0" showFirstColumn="1" showLastColumn="1" showRowStripes="1"/>
</table>
</file>

<file path=xl/tables/table7.xml><?xml version="1.0" encoding="utf-8"?>
<table xmlns="http://schemas.openxmlformats.org/spreadsheetml/2006/main" ref="A1:B20" displayName="Table_7" name="Table_7" id="7">
  <tableColumns count="2">
    <tableColumn name="Sprint #" id="1"/>
    <tableColumn name="Story Points Realized" id="2"/>
  </tableColumns>
  <tableStyleInfo name="Velocity Tracking-style" showColumnStripes="0" showFirstColumn="1" showLastColumn="1" showRowStripes="1"/>
</table>
</file>

<file path=xl/tables/table8.xml><?xml version="1.0" encoding="utf-8"?>
<table xmlns="http://schemas.openxmlformats.org/spreadsheetml/2006/main" ref="A1:G34" displayName="Table_8" name="Table_8" id="8">
  <tableColumns count="7">
    <tableColumn name="Sprint" id="1"/>
    <tableColumn name="Goal" id="2"/>
    <tableColumn name="Feature Name" id="3"/>
    <tableColumn name="Est. size" id="4"/>
    <tableColumn name="Est. remaining" id="5"/>
    <tableColumn name="Real size" id="6"/>
    <tableColumn name="Real remaining" id="7"/>
  </tableColumns>
  <tableStyleInfo name="Mid-Project Release plan-style" showColumnStripes="0" showFirstColumn="1" showLastColumn="1" showRowStripes="1"/>
</table>
</file>

<file path=xl/tables/table9.xml><?xml version="1.0" encoding="utf-8"?>
<table xmlns="http://schemas.openxmlformats.org/spreadsheetml/2006/main" ref="A1:G34" displayName="Table_9" name="Table_9" id="9">
  <tableColumns count="7">
    <tableColumn name="Sprint" id="1"/>
    <tableColumn name="Goal" id="2"/>
    <tableColumn name="Feature Name" id="3"/>
    <tableColumn name="Est. size" id="4"/>
    <tableColumn name="Est. remaining" id="5"/>
    <tableColumn name="Real size" id="6"/>
    <tableColumn name="Real remaining" id="7"/>
  </tableColumns>
  <tableStyleInfo name="Final Project Release plan-style" showColumnStripes="0" showFirstColumn="1" showLastColumn="1" showRowStripes="1"/>
</table>
</file>

<file path=xl/tables/table10.xml><?xml version="1.0" encoding="utf-8"?>
<table xmlns="http://schemas.openxmlformats.org/spreadsheetml/2006/main" ref="A1:D20" displayName="Table_10" name="Table_10" id="10">
  <tableColumns count="4">
    <tableColumn name="#" id="1"/>
    <tableColumn name="Feature Definition of Done" id="2"/>
    <tableColumn name="Sprint Release Definition of Done" id="3"/>
    <tableColumn name="Project Release Definition of Done" id="4"/>
  </tableColumns>
  <tableStyleInfo name="Definition of Done-style" showColumnStripes="0" showFirstColumn="1" showLastColumn="1" showRowStripes="1"/>
</table>
</file>

<file path=xl/tables/table11.xml><?xml version="1.0" encoding="utf-8"?>
<table xmlns="http://schemas.openxmlformats.org/spreadsheetml/2006/main" ref="A1:B20" displayName="Table_11" name="Table_11" id="11">
  <tableColumns count="2">
    <tableColumn name="Type" id="1"/>
    <tableColumn name="Link / reference" id="2"/>
  </tableColumns>
  <tableStyleInfo name="Documentation-style" showColumnStripes="0" showFirstColumn="1" showLastColumn="1" showRowStripes="1"/>
</table>
</file>

<file path=xl/tables/table12.xml><?xml version="1.0" encoding="utf-8"?>
<table xmlns="http://schemas.openxmlformats.org/spreadsheetml/2006/main" ref="A1:F20" displayName="Table_12" name="Table_12" id="12">
  <tableColumns count="6">
    <tableColumn name="#" id="1"/>
    <tableColumn name="Context" id="2"/>
    <tableColumn name="Name" id="3"/>
    <tableColumn name="Version" id="4"/>
    <tableColumn name="License" id="5"/>
    <tableColumn name="Comment" id="6"/>
  </tableColumns>
  <tableStyleInfo name="Bill of Materials-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tu-berlin.zoom-x.de/j/66460442542?pwd=6JDdHFzvrTj3bJokdNJSYxHA3b8F6r.1" TargetMode="External"/><Relationship Id="rId2" Type="http://schemas.openxmlformats.org/officeDocument/2006/relationships/hyperlink" Target="https://github.com/amosproj/amos2025ws02-backup-cluster-manager" TargetMode="External"/><Relationship Id="rId3" Type="http://schemas.openxmlformats.org/officeDocument/2006/relationships/hyperlink" Target="https://github.com/orgs/amosproj/projects/90" TargetMode="External"/><Relationship Id="rId4" Type="http://schemas.openxmlformats.org/officeDocument/2006/relationships/hyperlink" Target="https://github.com/orgs/amosproj/projects/94" TargetMode="External"/><Relationship Id="rId9" Type="http://schemas.openxmlformats.org/officeDocument/2006/relationships/table" Target="../tables/table1.xml"/><Relationship Id="rId5" Type="http://schemas.openxmlformats.org/officeDocument/2006/relationships/hyperlink" Target="https://discord.gg/mhFBrsTx" TargetMode="External"/><Relationship Id="rId6" Type="http://schemas.openxmlformats.org/officeDocument/2006/relationships/hyperlink" Target="https://www.figma.com/design/kLihICBMvBVKCodv1OlY4Y/Website-Design?m=auto&amp;t=UItPz3hhwCtSgsc5-1"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 Id="rId3"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 Id="rId3"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 Id="rId3"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25.13"/>
    <col customWidth="1" min="2" max="2" width="100.13"/>
  </cols>
  <sheetData>
    <row r="1">
      <c r="A1" s="1" t="s">
        <v>0</v>
      </c>
      <c r="B1" s="2" t="s">
        <v>1</v>
      </c>
    </row>
    <row r="2">
      <c r="A2" s="1"/>
      <c r="B2" s="3"/>
    </row>
    <row r="3">
      <c r="A3" s="4" t="s">
        <v>2</v>
      </c>
      <c r="B3" s="5" t="s">
        <v>3</v>
      </c>
    </row>
    <row r="4">
      <c r="A4" s="1"/>
      <c r="B4" s="3"/>
    </row>
    <row r="5">
      <c r="A5" s="4" t="s">
        <v>4</v>
      </c>
      <c r="B5" s="2" t="s">
        <v>5</v>
      </c>
    </row>
    <row r="6">
      <c r="A6" s="4" t="s">
        <v>6</v>
      </c>
      <c r="B6" s="2" t="s">
        <v>5</v>
      </c>
    </row>
    <row r="7">
      <c r="A7" s="1"/>
      <c r="B7" s="3"/>
    </row>
    <row r="8">
      <c r="A8" s="4" t="s">
        <v>7</v>
      </c>
      <c r="B8" s="6" t="s">
        <v>8</v>
      </c>
    </row>
    <row r="9">
      <c r="A9" s="4" t="s">
        <v>9</v>
      </c>
      <c r="B9" s="5" t="s">
        <v>10</v>
      </c>
    </row>
    <row r="10">
      <c r="A10" s="4" t="s">
        <v>11</v>
      </c>
      <c r="B10" s="5" t="s">
        <v>12</v>
      </c>
    </row>
    <row r="11">
      <c r="A11" s="1"/>
      <c r="B11" s="3"/>
    </row>
    <row r="12">
      <c r="A12" s="4" t="s">
        <v>13</v>
      </c>
      <c r="B12" s="2" t="s">
        <v>14</v>
      </c>
    </row>
    <row r="13">
      <c r="A13" s="4" t="s">
        <v>15</v>
      </c>
      <c r="B13" s="2" t="s">
        <v>14</v>
      </c>
    </row>
    <row r="14">
      <c r="A14" s="1"/>
      <c r="B14" s="3"/>
    </row>
    <row r="15">
      <c r="A15" s="1" t="s">
        <v>16</v>
      </c>
      <c r="B15" s="7"/>
    </row>
    <row r="16">
      <c r="A16" s="8" t="s">
        <v>17</v>
      </c>
      <c r="B16" s="5" t="s">
        <v>18</v>
      </c>
    </row>
    <row r="17">
      <c r="A17" s="9" t="s">
        <v>19</v>
      </c>
      <c r="B17" s="10" t="s">
        <v>20</v>
      </c>
    </row>
    <row r="19">
      <c r="A19" s="4" t="s">
        <v>21</v>
      </c>
      <c r="B19" s="2" t="s">
        <v>22</v>
      </c>
    </row>
    <row r="20">
      <c r="A20" s="1"/>
      <c r="B20" s="3"/>
    </row>
  </sheetData>
  <hyperlinks>
    <hyperlink r:id="rId1" ref="B3"/>
    <hyperlink r:id="rId2" ref="B8"/>
    <hyperlink r:id="rId3" ref="B9"/>
    <hyperlink r:id="rId4" ref="B10"/>
    <hyperlink r:id="rId5" ref="B16"/>
    <hyperlink r:id="rId6" ref="B17"/>
  </hyperlinks>
  <printOptions gridLines="1" horizontalCentered="1"/>
  <pageMargins bottom="0.75" footer="0.0" header="0.0" left="0.7" right="0.7" top="0.75"/>
  <pageSetup fitToHeight="0" paperSize="9" cellComments="atEnd" orientation="landscape" pageOrder="overThenDown"/>
  <drawing r:id="rId7"/>
  <tableParts count="1">
    <tablePart r:id="rId9"/>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4" width="31.38"/>
  </cols>
  <sheetData>
    <row r="1">
      <c r="A1" s="11" t="s">
        <v>23</v>
      </c>
      <c r="B1" s="11" t="s">
        <v>24</v>
      </c>
      <c r="C1" s="11" t="s">
        <v>25</v>
      </c>
      <c r="D1" s="11" t="s">
        <v>26</v>
      </c>
    </row>
    <row r="2">
      <c r="A2" s="12" t="s">
        <v>27</v>
      </c>
      <c r="B2" s="12" t="s">
        <v>28</v>
      </c>
      <c r="C2" s="12" t="s">
        <v>29</v>
      </c>
      <c r="D2" s="12" t="s">
        <v>30</v>
      </c>
    </row>
    <row r="3">
      <c r="A3" s="12" t="s">
        <v>31</v>
      </c>
      <c r="B3" s="12" t="s">
        <v>32</v>
      </c>
      <c r="C3" s="12" t="s">
        <v>33</v>
      </c>
      <c r="D3" s="12"/>
    </row>
    <row r="4">
      <c r="A4" s="12" t="s">
        <v>34</v>
      </c>
      <c r="B4" s="12" t="s">
        <v>35</v>
      </c>
      <c r="C4" s="12" t="s">
        <v>36</v>
      </c>
      <c r="D4" s="12" t="s">
        <v>37</v>
      </c>
    </row>
    <row r="5">
      <c r="A5" s="12" t="s">
        <v>38</v>
      </c>
      <c r="B5" s="13" t="s">
        <v>39</v>
      </c>
      <c r="C5" s="13" t="s">
        <v>40</v>
      </c>
      <c r="D5" s="13" t="s">
        <v>41</v>
      </c>
    </row>
    <row r="6">
      <c r="A6" s="12" t="s">
        <v>42</v>
      </c>
      <c r="B6" s="12" t="s">
        <v>43</v>
      </c>
      <c r="C6" s="12" t="s">
        <v>44</v>
      </c>
      <c r="D6" s="12" t="s">
        <v>45</v>
      </c>
    </row>
    <row r="7">
      <c r="A7" s="12" t="s">
        <v>46</v>
      </c>
      <c r="B7" s="12" t="s">
        <v>47</v>
      </c>
      <c r="C7" s="12" t="s">
        <v>48</v>
      </c>
      <c r="D7" s="12" t="s">
        <v>49</v>
      </c>
    </row>
    <row r="8">
      <c r="A8" s="12" t="s">
        <v>50</v>
      </c>
      <c r="B8" s="12" t="s">
        <v>51</v>
      </c>
      <c r="C8" s="12" t="s">
        <v>52</v>
      </c>
      <c r="D8" s="12" t="s">
        <v>53</v>
      </c>
    </row>
    <row r="9">
      <c r="A9" s="12" t="s">
        <v>54</v>
      </c>
      <c r="B9" s="12" t="s">
        <v>55</v>
      </c>
      <c r="C9" s="12" t="s">
        <v>56</v>
      </c>
      <c r="D9" s="14"/>
    </row>
    <row r="11">
      <c r="A11" s="14"/>
      <c r="B11" s="12"/>
      <c r="C11" s="14"/>
      <c r="D11" s="14"/>
    </row>
    <row r="12">
      <c r="A12" s="14"/>
      <c r="B12" s="14"/>
      <c r="C12" s="14"/>
      <c r="D12" s="14"/>
    </row>
    <row r="13">
      <c r="A13" s="11"/>
      <c r="B13" s="15"/>
      <c r="C13" s="15"/>
      <c r="D13" s="15"/>
    </row>
    <row r="14">
      <c r="A14" s="14"/>
      <c r="B14" s="12"/>
      <c r="C14" s="14"/>
      <c r="D14" s="14"/>
    </row>
    <row r="15">
      <c r="A15" s="14"/>
      <c r="B15" s="12"/>
      <c r="C15" s="14"/>
      <c r="D15" s="14"/>
    </row>
    <row r="16">
      <c r="A16" s="14"/>
      <c r="B16" s="14"/>
      <c r="C16" s="14"/>
      <c r="D16" s="14"/>
    </row>
    <row r="17">
      <c r="A17" s="14"/>
      <c r="B17" s="14"/>
      <c r="C17" s="14"/>
      <c r="D17" s="14"/>
    </row>
    <row r="18">
      <c r="A18" s="14"/>
      <c r="B18" s="14"/>
      <c r="C18" s="14"/>
      <c r="D18" s="14"/>
    </row>
    <row r="19">
      <c r="A19" s="14"/>
      <c r="B19" s="14"/>
      <c r="C19" s="14"/>
      <c r="D19" s="14"/>
    </row>
    <row r="20">
      <c r="A20" s="14"/>
      <c r="B20" s="14"/>
      <c r="C20" s="14"/>
      <c r="D20" s="14"/>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2.63" defaultRowHeight="12.75"/>
  <cols>
    <col customWidth="1" min="1" max="1" width="6.38"/>
    <col customWidth="1" min="2" max="2" width="12.63"/>
    <col customWidth="1" min="3" max="7" width="18.88"/>
    <col customWidth="1" min="8" max="8" width="50.13"/>
  </cols>
  <sheetData>
    <row r="1">
      <c r="A1" s="16"/>
      <c r="B1" s="16"/>
      <c r="C1" s="16" t="s">
        <v>57</v>
      </c>
      <c r="E1" s="16"/>
      <c r="F1" s="17"/>
      <c r="G1" s="17"/>
      <c r="H1" s="16"/>
    </row>
    <row r="2">
      <c r="A2" s="18" t="s">
        <v>58</v>
      </c>
      <c r="B2" s="18" t="s">
        <v>59</v>
      </c>
      <c r="C2" s="18" t="s">
        <v>60</v>
      </c>
      <c r="D2" s="18" t="s">
        <v>61</v>
      </c>
      <c r="E2" s="18" t="s">
        <v>62</v>
      </c>
      <c r="F2" s="19" t="s">
        <v>63</v>
      </c>
      <c r="G2" s="19" t="s">
        <v>64</v>
      </c>
      <c r="H2" s="18" t="s">
        <v>65</v>
      </c>
    </row>
    <row r="3">
      <c r="A3" s="20">
        <v>0.0</v>
      </c>
      <c r="B3" s="21">
        <v>45945.0</v>
      </c>
      <c r="C3" s="12" t="s">
        <v>66</v>
      </c>
      <c r="D3" s="12" t="s">
        <v>66</v>
      </c>
      <c r="E3" s="12" t="s">
        <v>67</v>
      </c>
      <c r="F3" s="12" t="s">
        <v>66</v>
      </c>
      <c r="G3" s="12" t="s">
        <v>68</v>
      </c>
      <c r="H3" s="22" t="s">
        <v>69</v>
      </c>
    </row>
    <row r="4">
      <c r="A4" s="20">
        <v>1.0</v>
      </c>
      <c r="B4" s="23">
        <f t="shared" ref="B4:B12" si="1">B3+7</f>
        <v>45952</v>
      </c>
      <c r="C4" s="9" t="s">
        <v>70</v>
      </c>
      <c r="D4" s="12" t="s">
        <v>71</v>
      </c>
      <c r="E4" s="12" t="s">
        <v>67</v>
      </c>
      <c r="F4" s="12" t="s">
        <v>66</v>
      </c>
      <c r="G4" s="12" t="s">
        <v>68</v>
      </c>
      <c r="H4" s="24"/>
    </row>
    <row r="5">
      <c r="A5" s="20">
        <v>2.0</v>
      </c>
      <c r="B5" s="23">
        <f t="shared" si="1"/>
        <v>45959</v>
      </c>
      <c r="C5" s="9" t="s">
        <v>71</v>
      </c>
      <c r="D5" s="12" t="s">
        <v>70</v>
      </c>
      <c r="E5" s="12" t="s">
        <v>67</v>
      </c>
      <c r="F5" s="12" t="s">
        <v>72</v>
      </c>
      <c r="G5" s="12" t="s">
        <v>68</v>
      </c>
      <c r="H5" s="24"/>
    </row>
    <row r="6">
      <c r="A6" s="20">
        <v>3.0</v>
      </c>
      <c r="B6" s="23">
        <f t="shared" si="1"/>
        <v>45966</v>
      </c>
      <c r="C6" s="9" t="s">
        <v>70</v>
      </c>
      <c r="D6" s="12" t="s">
        <v>71</v>
      </c>
      <c r="E6" s="12" t="s">
        <v>67</v>
      </c>
      <c r="F6" s="12" t="s">
        <v>73</v>
      </c>
      <c r="G6" s="12" t="s">
        <v>68</v>
      </c>
      <c r="H6" s="22" t="s">
        <v>74</v>
      </c>
    </row>
    <row r="7">
      <c r="A7" s="20">
        <v>4.0</v>
      </c>
      <c r="B7" s="23">
        <f t="shared" si="1"/>
        <v>45973</v>
      </c>
      <c r="C7" s="9" t="s">
        <v>71</v>
      </c>
      <c r="D7" s="12" t="s">
        <v>70</v>
      </c>
      <c r="E7" s="12" t="s">
        <v>67</v>
      </c>
      <c r="F7" s="12" t="s">
        <v>75</v>
      </c>
      <c r="G7" s="12" t="s">
        <v>68</v>
      </c>
      <c r="H7" s="24"/>
    </row>
    <row r="8">
      <c r="A8" s="20">
        <v>5.0</v>
      </c>
      <c r="B8" s="23">
        <f t="shared" si="1"/>
        <v>45980</v>
      </c>
      <c r="C8" s="9" t="s">
        <v>70</v>
      </c>
      <c r="D8" s="12" t="s">
        <v>71</v>
      </c>
      <c r="E8" s="12" t="s">
        <v>67</v>
      </c>
      <c r="F8" s="12" t="s">
        <v>76</v>
      </c>
      <c r="G8" s="12" t="s">
        <v>68</v>
      </c>
      <c r="H8" s="24"/>
    </row>
    <row r="9">
      <c r="A9" s="20">
        <v>6.0</v>
      </c>
      <c r="B9" s="23">
        <f t="shared" si="1"/>
        <v>45987</v>
      </c>
      <c r="C9" s="9" t="s">
        <v>71</v>
      </c>
      <c r="D9" s="12" t="s">
        <v>70</v>
      </c>
      <c r="E9" s="12" t="s">
        <v>67</v>
      </c>
      <c r="F9" s="12" t="s">
        <v>77</v>
      </c>
      <c r="G9" s="12" t="s">
        <v>68</v>
      </c>
      <c r="H9" s="22" t="s">
        <v>78</v>
      </c>
    </row>
    <row r="10">
      <c r="A10" s="20">
        <v>7.0</v>
      </c>
      <c r="B10" s="23">
        <f t="shared" si="1"/>
        <v>45994</v>
      </c>
      <c r="C10" s="9" t="s">
        <v>70</v>
      </c>
      <c r="D10" s="12" t="s">
        <v>71</v>
      </c>
      <c r="E10" s="12" t="s">
        <v>67</v>
      </c>
      <c r="F10" s="12" t="s">
        <v>72</v>
      </c>
      <c r="G10" s="12" t="s">
        <v>68</v>
      </c>
      <c r="H10" s="24"/>
    </row>
    <row r="11">
      <c r="A11" s="20">
        <v>8.0</v>
      </c>
      <c r="B11" s="23">
        <f t="shared" si="1"/>
        <v>46001</v>
      </c>
      <c r="C11" s="9" t="s">
        <v>71</v>
      </c>
      <c r="D11" s="12" t="s">
        <v>70</v>
      </c>
      <c r="E11" s="12" t="s">
        <v>67</v>
      </c>
      <c r="F11" s="12" t="s">
        <v>73</v>
      </c>
      <c r="G11" s="12" t="s">
        <v>68</v>
      </c>
      <c r="H11" s="24"/>
    </row>
    <row r="12">
      <c r="A12" s="20">
        <v>9.0</v>
      </c>
      <c r="B12" s="23">
        <f t="shared" si="1"/>
        <v>46008</v>
      </c>
      <c r="C12" s="9" t="s">
        <v>70</v>
      </c>
      <c r="D12" s="12" t="s">
        <v>71</v>
      </c>
      <c r="E12" s="12" t="s">
        <v>67</v>
      </c>
      <c r="F12" s="12" t="s">
        <v>75</v>
      </c>
      <c r="G12" s="12" t="s">
        <v>68</v>
      </c>
      <c r="H12" s="24"/>
    </row>
    <row r="13">
      <c r="A13" s="20">
        <v>10.0</v>
      </c>
      <c r="B13" s="21">
        <v>46029.0</v>
      </c>
      <c r="C13" s="9" t="s">
        <v>71</v>
      </c>
      <c r="D13" s="12" t="s">
        <v>70</v>
      </c>
      <c r="E13" s="12" t="s">
        <v>67</v>
      </c>
      <c r="F13" s="12" t="s">
        <v>76</v>
      </c>
      <c r="G13" s="12" t="s">
        <v>68</v>
      </c>
      <c r="H13" s="24"/>
    </row>
    <row r="14">
      <c r="A14" s="20">
        <v>11.0</v>
      </c>
      <c r="B14" s="23">
        <f t="shared" ref="B14:B17" si="2">B13+7</f>
        <v>46036</v>
      </c>
      <c r="C14" s="9" t="s">
        <v>70</v>
      </c>
      <c r="D14" s="12" t="s">
        <v>71</v>
      </c>
      <c r="E14" s="12" t="s">
        <v>67</v>
      </c>
      <c r="F14" s="12" t="s">
        <v>77</v>
      </c>
      <c r="G14" s="12" t="s">
        <v>68</v>
      </c>
      <c r="H14" s="24"/>
    </row>
    <row r="15">
      <c r="A15" s="20">
        <v>12.0</v>
      </c>
      <c r="B15" s="23">
        <f t="shared" si="2"/>
        <v>46043</v>
      </c>
      <c r="C15" s="9" t="s">
        <v>71</v>
      </c>
      <c r="D15" s="12" t="s">
        <v>70</v>
      </c>
      <c r="E15" s="12" t="s">
        <v>67</v>
      </c>
      <c r="F15" s="12" t="s">
        <v>72</v>
      </c>
      <c r="G15" s="12" t="s">
        <v>68</v>
      </c>
      <c r="H15" s="24"/>
    </row>
    <row r="16">
      <c r="A16" s="20">
        <v>13.0</v>
      </c>
      <c r="B16" s="23">
        <f t="shared" si="2"/>
        <v>46050</v>
      </c>
      <c r="C16" s="9" t="s">
        <v>70</v>
      </c>
      <c r="D16" s="12" t="s">
        <v>71</v>
      </c>
      <c r="E16" s="12" t="s">
        <v>67</v>
      </c>
      <c r="F16" s="12" t="s">
        <v>73</v>
      </c>
      <c r="G16" s="12" t="s">
        <v>68</v>
      </c>
      <c r="H16" s="22"/>
    </row>
    <row r="17">
      <c r="A17" s="20">
        <v>14.0</v>
      </c>
      <c r="B17" s="23">
        <f t="shared" si="2"/>
        <v>46057</v>
      </c>
      <c r="C17" s="9" t="s">
        <v>71</v>
      </c>
      <c r="D17" s="12" t="s">
        <v>70</v>
      </c>
      <c r="E17" s="12" t="s">
        <v>67</v>
      </c>
      <c r="F17" s="12" t="s">
        <v>75</v>
      </c>
      <c r="G17" s="12" t="s">
        <v>68</v>
      </c>
      <c r="H17" s="22" t="s">
        <v>79</v>
      </c>
    </row>
    <row r="18">
      <c r="A18" s="25"/>
      <c r="B18" s="26"/>
      <c r="C18" s="14"/>
      <c r="D18" s="14"/>
      <c r="E18" s="14"/>
      <c r="F18" s="12"/>
      <c r="G18" s="14"/>
      <c r="H18" s="27"/>
    </row>
    <row r="19">
      <c r="A19" s="22" t="s">
        <v>80</v>
      </c>
      <c r="B19" s="28"/>
      <c r="C19" s="29"/>
      <c r="D19" s="29"/>
      <c r="E19" s="29"/>
      <c r="F19" s="29"/>
      <c r="G19" s="29"/>
      <c r="H19" s="27"/>
    </row>
    <row r="20">
      <c r="A20" s="29"/>
      <c r="B20" s="26"/>
      <c r="C20" s="14"/>
      <c r="D20" s="14"/>
      <c r="E20" s="14"/>
      <c r="F20" s="14"/>
      <c r="G20" s="14"/>
      <c r="H20" s="27"/>
    </row>
    <row r="21">
      <c r="A21" s="25"/>
      <c r="B21" s="26"/>
      <c r="C21" s="14"/>
      <c r="D21" s="14"/>
      <c r="E21" s="14"/>
      <c r="F21" s="14"/>
      <c r="G21" s="14"/>
      <c r="H21" s="27"/>
    </row>
  </sheetData>
  <mergeCells count="1">
    <mergeCell ref="C1:D1"/>
  </mergeCells>
  <printOptions gridLines="1" horizontalCentered="1"/>
  <pageMargins bottom="0.75" footer="0.0" header="0.0" left="0.7" right="0.7" top="0.75"/>
  <pageSetup fitToHeight="0" paperSize="9" cellComments="atEnd" orientation="landscape" pageOrder="overThenDown"/>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1" width="25.13"/>
    <col customWidth="1" min="2" max="2" width="100.13"/>
  </cols>
  <sheetData>
    <row r="1">
      <c r="A1" s="30" t="s">
        <v>81</v>
      </c>
      <c r="B1" s="31"/>
    </row>
    <row r="2">
      <c r="A2" s="32"/>
      <c r="B2" s="33" t="s">
        <v>82</v>
      </c>
    </row>
    <row r="3">
      <c r="A3" s="34" t="s">
        <v>83</v>
      </c>
      <c r="B3" s="35"/>
    </row>
    <row r="4">
      <c r="A4" s="32"/>
      <c r="B4" s="33" t="s">
        <v>84</v>
      </c>
    </row>
    <row r="5">
      <c r="A5" s="34" t="s">
        <v>85</v>
      </c>
      <c r="B5" s="34" t="s">
        <v>85</v>
      </c>
    </row>
    <row r="6">
      <c r="A6" s="32"/>
      <c r="B6" s="33" t="s">
        <v>86</v>
      </c>
    </row>
    <row r="7">
      <c r="A7" s="34" t="s">
        <v>87</v>
      </c>
      <c r="B7" s="35"/>
    </row>
    <row r="8">
      <c r="A8" s="32"/>
      <c r="B8" s="33" t="s">
        <v>88</v>
      </c>
    </row>
    <row r="9">
      <c r="A9" s="34" t="s">
        <v>89</v>
      </c>
      <c r="B9" s="35"/>
    </row>
    <row r="10">
      <c r="A10" s="32"/>
      <c r="B10" s="33" t="s">
        <v>90</v>
      </c>
    </row>
    <row r="11">
      <c r="A11" s="34" t="s">
        <v>91</v>
      </c>
      <c r="B11" s="35"/>
    </row>
    <row r="12">
      <c r="A12" s="36"/>
      <c r="B12" s="33" t="s">
        <v>92</v>
      </c>
    </row>
    <row r="13">
      <c r="A13" s="34" t="s">
        <v>93</v>
      </c>
      <c r="B13" s="35"/>
    </row>
    <row r="14">
      <c r="A14" s="36"/>
      <c r="B14" s="33" t="s">
        <v>94</v>
      </c>
    </row>
    <row r="15">
      <c r="A15" s="37" t="s">
        <v>95</v>
      </c>
      <c r="B15" s="35"/>
    </row>
    <row r="16">
      <c r="A16" s="36"/>
      <c r="B16" s="33" t="s">
        <v>96</v>
      </c>
    </row>
    <row r="17">
      <c r="A17" s="37" t="s">
        <v>97</v>
      </c>
      <c r="B17" s="35"/>
    </row>
    <row r="18">
      <c r="A18" s="36"/>
      <c r="B18" s="33" t="s">
        <v>98</v>
      </c>
    </row>
    <row r="19">
      <c r="A19" s="34" t="s">
        <v>99</v>
      </c>
      <c r="B19" s="37"/>
    </row>
    <row r="21">
      <c r="A21" s="38" t="s">
        <v>64</v>
      </c>
      <c r="B21" s="9" t="s">
        <v>68</v>
      </c>
    </row>
    <row r="22">
      <c r="A22" s="38" t="s">
        <v>100</v>
      </c>
      <c r="B22" s="9" t="s">
        <v>71</v>
      </c>
    </row>
    <row r="23">
      <c r="A23" s="38" t="s">
        <v>100</v>
      </c>
      <c r="B23" s="12" t="s">
        <v>70</v>
      </c>
    </row>
    <row r="24">
      <c r="A24" s="38" t="s">
        <v>101</v>
      </c>
      <c r="B24" s="12" t="s">
        <v>102</v>
      </c>
    </row>
    <row r="25">
      <c r="A25" s="38" t="s">
        <v>101</v>
      </c>
      <c r="B25" s="13" t="s">
        <v>76</v>
      </c>
    </row>
    <row r="26">
      <c r="A26" s="38" t="s">
        <v>101</v>
      </c>
      <c r="B26" s="12" t="s">
        <v>77</v>
      </c>
    </row>
    <row r="27">
      <c r="A27" s="38" t="s">
        <v>101</v>
      </c>
      <c r="B27" s="12" t="s">
        <v>72</v>
      </c>
    </row>
    <row r="28">
      <c r="A28" s="38" t="s">
        <v>101</v>
      </c>
      <c r="B28" s="12" t="s">
        <v>73</v>
      </c>
    </row>
    <row r="29">
      <c r="A29" s="38" t="s">
        <v>101</v>
      </c>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2" width="62.63"/>
  </cols>
  <sheetData>
    <row r="1">
      <c r="A1" s="39" t="s">
        <v>103</v>
      </c>
      <c r="B1" s="39" t="s">
        <v>104</v>
      </c>
    </row>
    <row r="2">
      <c r="A2" s="40"/>
      <c r="B2" s="41"/>
    </row>
    <row r="3">
      <c r="A3" s="42" t="s">
        <v>105</v>
      </c>
      <c r="B3" s="42" t="s">
        <v>105</v>
      </c>
    </row>
  </sheetData>
  <mergeCells count="2">
    <mergeCell ref="A3:A20"/>
    <mergeCell ref="B3:B20"/>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25.13"/>
    <col customWidth="1" min="2" max="2" width="100.13"/>
  </cols>
  <sheetData>
    <row r="1">
      <c r="A1" s="43" t="s">
        <v>106</v>
      </c>
      <c r="B1" s="43" t="s">
        <v>107</v>
      </c>
    </row>
    <row r="2">
      <c r="A2" s="2" t="s">
        <v>108</v>
      </c>
      <c r="B2" s="2" t="s">
        <v>109</v>
      </c>
    </row>
    <row r="3">
      <c r="A3" s="2" t="s">
        <v>110</v>
      </c>
      <c r="B3" s="2" t="s">
        <v>111</v>
      </c>
    </row>
    <row r="4">
      <c r="A4" s="2" t="s">
        <v>112</v>
      </c>
      <c r="B4" s="2" t="s">
        <v>113</v>
      </c>
    </row>
    <row r="5">
      <c r="A5" s="2" t="s">
        <v>114</v>
      </c>
      <c r="B5" s="2" t="s">
        <v>115</v>
      </c>
    </row>
    <row r="6">
      <c r="A6" s="2" t="s">
        <v>116</v>
      </c>
      <c r="B6" s="2" t="s">
        <v>117</v>
      </c>
    </row>
    <row r="7">
      <c r="A7" s="2" t="s">
        <v>118</v>
      </c>
      <c r="B7" s="2" t="s">
        <v>119</v>
      </c>
    </row>
    <row r="8">
      <c r="A8" s="2" t="s">
        <v>120</v>
      </c>
      <c r="B8" s="2" t="s">
        <v>121</v>
      </c>
    </row>
    <row r="9">
      <c r="A9" s="2" t="s">
        <v>122</v>
      </c>
      <c r="B9" s="2" t="s">
        <v>123</v>
      </c>
    </row>
    <row r="10">
      <c r="A10" s="2" t="s">
        <v>124</v>
      </c>
      <c r="B10" s="2" t="s">
        <v>125</v>
      </c>
    </row>
    <row r="11">
      <c r="A11" s="2" t="s">
        <v>126</v>
      </c>
      <c r="B11" s="2" t="s">
        <v>127</v>
      </c>
    </row>
    <row r="12">
      <c r="A12" s="2" t="s">
        <v>128</v>
      </c>
      <c r="B12" s="2" t="s">
        <v>129</v>
      </c>
    </row>
    <row r="13">
      <c r="B13" s="3"/>
    </row>
    <row r="14">
      <c r="B14" s="3"/>
    </row>
    <row r="15">
      <c r="B15" s="3"/>
    </row>
    <row r="16">
      <c r="A16" s="3"/>
      <c r="B16" s="3"/>
    </row>
    <row r="17">
      <c r="A17" s="3"/>
      <c r="B17" s="3"/>
    </row>
    <row r="18">
      <c r="A18" s="3"/>
      <c r="B18" s="3"/>
    </row>
    <row r="19">
      <c r="A19" s="3"/>
      <c r="B19" s="3"/>
    </row>
    <row r="20">
      <c r="A20" s="3"/>
      <c r="B20" s="3"/>
    </row>
  </sheetData>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2.63"/>
    <col customWidth="1" min="2" max="2" width="112.63"/>
  </cols>
  <sheetData>
    <row r="1">
      <c r="A1" s="44" t="s">
        <v>130</v>
      </c>
      <c r="B1" s="4" t="s">
        <v>131</v>
      </c>
    </row>
    <row r="2">
      <c r="A2" s="45">
        <v>1.0</v>
      </c>
      <c r="B2" s="2" t="s">
        <v>132</v>
      </c>
    </row>
    <row r="3">
      <c r="A3" s="45">
        <f t="shared" ref="A3:A16" si="1">A2+1</f>
        <v>2</v>
      </c>
      <c r="B3" s="2" t="s">
        <v>132</v>
      </c>
    </row>
    <row r="4">
      <c r="A4" s="45">
        <f t="shared" si="1"/>
        <v>3</v>
      </c>
      <c r="B4" s="2" t="s">
        <v>132</v>
      </c>
    </row>
    <row r="5">
      <c r="A5" s="45">
        <f t="shared" si="1"/>
        <v>4</v>
      </c>
      <c r="B5" s="9" t="s">
        <v>133</v>
      </c>
    </row>
    <row r="6">
      <c r="A6" s="45">
        <f t="shared" si="1"/>
        <v>5</v>
      </c>
      <c r="B6" s="2" t="s">
        <v>134</v>
      </c>
    </row>
    <row r="7">
      <c r="A7" s="45">
        <f t="shared" si="1"/>
        <v>6</v>
      </c>
      <c r="B7" s="3"/>
    </row>
    <row r="8">
      <c r="A8" s="45">
        <f t="shared" si="1"/>
        <v>7</v>
      </c>
      <c r="B8" s="3"/>
    </row>
    <row r="9">
      <c r="A9" s="45">
        <f t="shared" si="1"/>
        <v>8</v>
      </c>
      <c r="B9" s="3"/>
    </row>
    <row r="10">
      <c r="A10" s="45">
        <f t="shared" si="1"/>
        <v>9</v>
      </c>
      <c r="B10" s="3"/>
    </row>
    <row r="11">
      <c r="A11" s="45">
        <f t="shared" si="1"/>
        <v>10</v>
      </c>
      <c r="B11" s="3"/>
    </row>
    <row r="12">
      <c r="A12" s="45">
        <f t="shared" si="1"/>
        <v>11</v>
      </c>
      <c r="B12" s="3"/>
    </row>
    <row r="13">
      <c r="A13" s="45">
        <f t="shared" si="1"/>
        <v>12</v>
      </c>
      <c r="B13" s="3"/>
    </row>
    <row r="14">
      <c r="A14" s="45">
        <f t="shared" si="1"/>
        <v>13</v>
      </c>
      <c r="B14" s="3"/>
    </row>
    <row r="15">
      <c r="A15" s="45">
        <f t="shared" si="1"/>
        <v>14</v>
      </c>
      <c r="B15" s="3"/>
    </row>
    <row r="16">
      <c r="A16" s="45">
        <f t="shared" si="1"/>
        <v>15</v>
      </c>
      <c r="B16" s="3"/>
    </row>
    <row r="17">
      <c r="A17" s="45"/>
      <c r="B17" s="3"/>
    </row>
    <row r="18">
      <c r="A18" s="45"/>
      <c r="B18" s="3"/>
    </row>
    <row r="19">
      <c r="A19" s="46"/>
      <c r="B19" s="3"/>
    </row>
    <row r="20">
      <c r="A20" s="46"/>
      <c r="B20" s="3"/>
    </row>
  </sheetData>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2.63"/>
    <col customWidth="1" min="2" max="2" width="112.63"/>
  </cols>
  <sheetData>
    <row r="1">
      <c r="A1" s="44" t="s">
        <v>130</v>
      </c>
      <c r="B1" s="4" t="s">
        <v>135</v>
      </c>
    </row>
    <row r="2">
      <c r="A2" s="45">
        <v>1.0</v>
      </c>
      <c r="B2" s="2"/>
    </row>
    <row r="3">
      <c r="A3" s="45">
        <f t="shared" ref="A3:A16" si="1">A2+1</f>
        <v>2</v>
      </c>
      <c r="B3" s="2"/>
    </row>
    <row r="4">
      <c r="A4" s="45">
        <f t="shared" si="1"/>
        <v>3</v>
      </c>
      <c r="B4" s="2"/>
    </row>
    <row r="5">
      <c r="A5" s="45">
        <f t="shared" si="1"/>
        <v>4</v>
      </c>
    </row>
    <row r="6">
      <c r="A6" s="45">
        <f t="shared" si="1"/>
        <v>5</v>
      </c>
      <c r="B6" s="2"/>
    </row>
    <row r="7">
      <c r="A7" s="45">
        <f t="shared" si="1"/>
        <v>6</v>
      </c>
      <c r="B7" s="3"/>
    </row>
    <row r="8">
      <c r="A8" s="45">
        <f t="shared" si="1"/>
        <v>7</v>
      </c>
      <c r="B8" s="3"/>
    </row>
    <row r="9">
      <c r="A9" s="45">
        <f t="shared" si="1"/>
        <v>8</v>
      </c>
      <c r="B9" s="3"/>
    </row>
    <row r="10">
      <c r="A10" s="45">
        <f t="shared" si="1"/>
        <v>9</v>
      </c>
      <c r="B10" s="3"/>
    </row>
    <row r="11">
      <c r="A11" s="45">
        <f t="shared" si="1"/>
        <v>10</v>
      </c>
      <c r="B11" s="3"/>
    </row>
    <row r="12">
      <c r="A12" s="45">
        <f t="shared" si="1"/>
        <v>11</v>
      </c>
      <c r="B12" s="3"/>
    </row>
    <row r="13">
      <c r="A13" s="45">
        <f t="shared" si="1"/>
        <v>12</v>
      </c>
      <c r="B13" s="3"/>
    </row>
    <row r="14">
      <c r="A14" s="45">
        <f t="shared" si="1"/>
        <v>13</v>
      </c>
      <c r="B14" s="3"/>
    </row>
    <row r="15">
      <c r="A15" s="45">
        <f t="shared" si="1"/>
        <v>14</v>
      </c>
      <c r="B15" s="3"/>
    </row>
    <row r="16">
      <c r="A16" s="45">
        <f t="shared" si="1"/>
        <v>15</v>
      </c>
      <c r="B16" s="3"/>
    </row>
    <row r="17">
      <c r="A17" s="45"/>
      <c r="B17" s="3"/>
    </row>
    <row r="18">
      <c r="A18" s="45"/>
      <c r="B18" s="47" t="s">
        <v>136</v>
      </c>
    </row>
    <row r="19">
      <c r="A19" s="46"/>
      <c r="B19" s="3"/>
    </row>
    <row r="20">
      <c r="A20" s="46"/>
      <c r="B20" s="3"/>
    </row>
  </sheetData>
  <printOptions gridLines="1" horizontalCentered="1"/>
  <pageMargins bottom="0.75" footer="0.0" header="0.0" left="0.7" right="0.7" top="0.75"/>
  <pageSetup fitToHeight="0" cellComments="atEnd" orientation="landscape" pageOrder="overThenDown"/>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2" width="6.38"/>
    <col customWidth="1" min="3" max="3" width="62.63"/>
    <col customWidth="1" min="4" max="7" width="15.75"/>
  </cols>
  <sheetData>
    <row r="1">
      <c r="A1" s="48" t="s">
        <v>137</v>
      </c>
      <c r="B1" s="49" t="s">
        <v>138</v>
      </c>
      <c r="C1" s="50" t="s">
        <v>139</v>
      </c>
      <c r="D1" s="51" t="s">
        <v>140</v>
      </c>
      <c r="E1" s="51" t="s">
        <v>141</v>
      </c>
      <c r="F1" s="51" t="s">
        <v>142</v>
      </c>
      <c r="G1" s="51" t="s">
        <v>143</v>
      </c>
    </row>
    <row r="2">
      <c r="A2" s="52"/>
      <c r="B2" s="53"/>
      <c r="C2" s="35"/>
      <c r="D2" s="35"/>
      <c r="E2" s="35"/>
      <c r="F2" s="35"/>
      <c r="G2" s="35"/>
    </row>
    <row r="3">
      <c r="A3" s="54" t="s">
        <v>144</v>
      </c>
      <c r="B3" s="55"/>
      <c r="C3" s="56"/>
      <c r="D3" s="56"/>
      <c r="E3" s="56"/>
      <c r="F3" s="56"/>
      <c r="G3" s="56"/>
    </row>
    <row r="4">
      <c r="A4" s="52"/>
      <c r="B4" s="53"/>
      <c r="C4" s="35"/>
      <c r="D4" s="35"/>
      <c r="E4" s="35"/>
      <c r="F4" s="35"/>
      <c r="G4" s="35"/>
    </row>
    <row r="5">
      <c r="A5" s="57" t="s">
        <v>145</v>
      </c>
      <c r="B5" s="58"/>
      <c r="C5" s="36"/>
      <c r="D5" s="59">
        <f>sum(D8:D13)</f>
        <v>0</v>
      </c>
      <c r="E5" s="59">
        <f>D5</f>
        <v>0</v>
      </c>
      <c r="F5" s="36"/>
      <c r="G5" s="36"/>
    </row>
    <row r="6">
      <c r="A6" s="52"/>
      <c r="B6" s="53"/>
      <c r="C6" s="35"/>
      <c r="D6" s="35"/>
      <c r="E6" s="35"/>
      <c r="F6" s="35"/>
      <c r="G6" s="35"/>
    </row>
    <row r="7">
      <c r="A7" s="60" t="s">
        <v>146</v>
      </c>
      <c r="B7" s="61"/>
      <c r="C7" s="62"/>
      <c r="D7" s="62"/>
      <c r="E7" s="62"/>
      <c r="F7" s="62"/>
      <c r="G7" s="62"/>
    </row>
    <row r="8">
      <c r="A8" s="52"/>
      <c r="B8" s="53"/>
      <c r="C8" s="35"/>
      <c r="D8" s="35"/>
      <c r="E8" s="63" t="s">
        <v>147</v>
      </c>
      <c r="F8" s="35"/>
      <c r="G8" s="63" t="s">
        <v>148</v>
      </c>
    </row>
    <row r="9">
      <c r="A9" s="64">
        <v>1.0</v>
      </c>
      <c r="B9" s="57"/>
      <c r="C9" s="36"/>
      <c r="D9" s="59">
        <f>sum(D16:D21)</f>
        <v>0</v>
      </c>
      <c r="E9" s="59">
        <f>$D$5</f>
        <v>0</v>
      </c>
      <c r="F9" s="59">
        <f>sum(F16:F21)</f>
        <v>0</v>
      </c>
      <c r="G9" s="59">
        <f>$D$5</f>
        <v>0</v>
      </c>
    </row>
    <row r="10">
      <c r="A10" s="52">
        <f t="shared" ref="A10:A11" si="1">A9+1</f>
        <v>2</v>
      </c>
      <c r="B10" s="53"/>
      <c r="C10" s="35"/>
      <c r="D10" s="65">
        <f>sum(D22:D27)</f>
        <v>0</v>
      </c>
      <c r="E10" s="65">
        <f t="shared" ref="E10:E12" si="2">E9-D9</f>
        <v>0</v>
      </c>
      <c r="F10" s="65">
        <f>sum(F22:F27)</f>
        <v>0</v>
      </c>
      <c r="G10" s="65">
        <f t="shared" ref="G10:G12" si="3">G9-F9</f>
        <v>0</v>
      </c>
    </row>
    <row r="11">
      <c r="A11" s="64">
        <f t="shared" si="1"/>
        <v>3</v>
      </c>
      <c r="B11" s="57"/>
      <c r="C11" s="36"/>
      <c r="D11" s="59">
        <f>sum(D28:D33)</f>
        <v>0</v>
      </c>
      <c r="E11" s="59">
        <f t="shared" si="2"/>
        <v>0</v>
      </c>
      <c r="F11" s="59">
        <f>sum(F28:F33)</f>
        <v>0</v>
      </c>
      <c r="G11" s="59">
        <f t="shared" si="3"/>
        <v>0</v>
      </c>
    </row>
    <row r="12">
      <c r="A12" s="66" t="s">
        <v>14</v>
      </c>
      <c r="B12" s="67"/>
      <c r="C12" s="35"/>
      <c r="D12" s="35"/>
      <c r="E12" s="65">
        <f t="shared" si="2"/>
        <v>0</v>
      </c>
      <c r="F12" s="35"/>
      <c r="G12" s="65">
        <f t="shared" si="3"/>
        <v>0</v>
      </c>
    </row>
    <row r="13">
      <c r="A13" s="64"/>
      <c r="B13" s="57"/>
      <c r="C13" s="36"/>
      <c r="D13" s="36"/>
      <c r="E13" s="36"/>
      <c r="F13" s="36"/>
      <c r="G13" s="36"/>
    </row>
    <row r="14">
      <c r="A14" s="68" t="s">
        <v>149</v>
      </c>
      <c r="B14" s="69"/>
      <c r="C14" s="70"/>
      <c r="D14" s="70"/>
      <c r="E14" s="70"/>
      <c r="F14" s="70"/>
      <c r="G14" s="70"/>
    </row>
    <row r="15">
      <c r="A15" s="64"/>
      <c r="B15" s="57"/>
      <c r="C15" s="36"/>
      <c r="D15" s="36"/>
      <c r="E15" s="36"/>
      <c r="F15" s="36"/>
      <c r="G15" s="36"/>
    </row>
    <row r="16">
      <c r="A16" s="71">
        <f t="shared" ref="A16:B16" si="4">A9</f>
        <v>1</v>
      </c>
      <c r="B16" s="72" t="str">
        <f t="shared" si="4"/>
        <v/>
      </c>
      <c r="C16" s="35"/>
      <c r="D16" s="35"/>
      <c r="E16" s="35"/>
      <c r="F16" s="35"/>
      <c r="G16" s="35"/>
    </row>
    <row r="17">
      <c r="A17" s="64"/>
      <c r="B17" s="73"/>
      <c r="C17" s="36"/>
      <c r="D17" s="36"/>
      <c r="E17" s="36"/>
      <c r="F17" s="36"/>
      <c r="G17" s="36"/>
    </row>
    <row r="18">
      <c r="A18" s="52"/>
      <c r="B18" s="53"/>
      <c r="C18" s="67"/>
      <c r="D18" s="74"/>
      <c r="E18" s="53"/>
      <c r="F18" s="74"/>
      <c r="G18" s="53"/>
    </row>
    <row r="19">
      <c r="A19" s="64"/>
      <c r="B19" s="73"/>
      <c r="C19" s="36"/>
      <c r="D19" s="59"/>
      <c r="E19" s="36"/>
      <c r="F19" s="59"/>
      <c r="G19" s="36"/>
    </row>
    <row r="20">
      <c r="A20" s="75"/>
      <c r="B20" s="67"/>
      <c r="C20" s="67"/>
      <c r="D20" s="65"/>
      <c r="E20" s="67"/>
      <c r="F20" s="65"/>
      <c r="G20" s="67"/>
    </row>
    <row r="21">
      <c r="A21" s="64"/>
      <c r="B21" s="73"/>
      <c r="C21" s="36"/>
      <c r="D21" s="59"/>
      <c r="E21" s="36"/>
      <c r="F21" s="59"/>
      <c r="G21" s="36"/>
    </row>
    <row r="22">
      <c r="A22" s="71">
        <f t="shared" ref="A22:B22" si="5">A10</f>
        <v>2</v>
      </c>
      <c r="B22" s="72" t="str">
        <f t="shared" si="5"/>
        <v/>
      </c>
      <c r="C22" s="35"/>
      <c r="D22" s="35"/>
      <c r="E22" s="35"/>
      <c r="F22" s="35"/>
      <c r="G22" s="35"/>
    </row>
    <row r="23">
      <c r="A23" s="64"/>
      <c r="B23" s="73"/>
      <c r="C23" s="36"/>
      <c r="D23" s="36"/>
      <c r="E23" s="36"/>
      <c r="F23" s="36"/>
      <c r="G23" s="36"/>
    </row>
    <row r="24">
      <c r="A24" s="75"/>
      <c r="B24" s="67"/>
      <c r="C24" s="67"/>
      <c r="D24" s="65"/>
      <c r="E24" s="67"/>
      <c r="F24" s="65"/>
      <c r="G24" s="67"/>
    </row>
    <row r="25">
      <c r="A25" s="64"/>
      <c r="B25" s="73"/>
      <c r="C25" s="36"/>
      <c r="D25" s="59"/>
      <c r="E25" s="36"/>
      <c r="F25" s="59"/>
      <c r="G25" s="36"/>
    </row>
    <row r="26">
      <c r="A26" s="75"/>
      <c r="B26" s="67"/>
      <c r="C26" s="67"/>
      <c r="D26" s="65"/>
      <c r="E26" s="67"/>
      <c r="F26" s="65"/>
      <c r="G26" s="67"/>
    </row>
    <row r="27">
      <c r="A27" s="64"/>
      <c r="B27" s="73"/>
      <c r="C27" s="36"/>
      <c r="D27" s="59"/>
      <c r="E27" s="36"/>
      <c r="F27" s="59"/>
      <c r="G27" s="36"/>
    </row>
    <row r="28">
      <c r="A28" s="71">
        <f t="shared" ref="A28:B28" si="6">A11</f>
        <v>3</v>
      </c>
      <c r="B28" s="72" t="str">
        <f t="shared" si="6"/>
        <v/>
      </c>
      <c r="C28" s="35"/>
      <c r="D28" s="35"/>
      <c r="E28" s="35"/>
      <c r="F28" s="35"/>
      <c r="G28" s="35"/>
    </row>
    <row r="29">
      <c r="A29" s="64"/>
      <c r="B29" s="73"/>
      <c r="C29" s="36"/>
      <c r="D29" s="36"/>
      <c r="E29" s="36"/>
      <c r="F29" s="36"/>
      <c r="G29" s="36"/>
    </row>
    <row r="30">
      <c r="A30" s="75"/>
      <c r="B30" s="67"/>
      <c r="C30" s="67"/>
      <c r="D30" s="65"/>
      <c r="E30" s="67"/>
      <c r="F30" s="67"/>
      <c r="G30" s="67"/>
    </row>
    <row r="31">
      <c r="A31" s="64"/>
      <c r="B31" s="73"/>
      <c r="C31" s="36"/>
      <c r="D31" s="59"/>
      <c r="E31" s="36"/>
      <c r="F31" s="36"/>
      <c r="G31" s="36"/>
    </row>
    <row r="32">
      <c r="A32" s="75"/>
      <c r="B32" s="67"/>
      <c r="C32" s="35"/>
      <c r="D32" s="65"/>
      <c r="E32" s="67"/>
      <c r="F32" s="67"/>
      <c r="G32" s="67"/>
    </row>
    <row r="33">
      <c r="A33" s="64"/>
      <c r="B33" s="73"/>
      <c r="C33" s="76" t="s">
        <v>150</v>
      </c>
      <c r="D33" s="59"/>
      <c r="E33" s="36"/>
      <c r="F33" s="36"/>
      <c r="G33" s="36"/>
    </row>
    <row r="34">
      <c r="A34" s="75"/>
      <c r="B34" s="67"/>
      <c r="C34" s="35"/>
      <c r="D34" s="35"/>
      <c r="E34" s="35"/>
      <c r="F34" s="35"/>
      <c r="G34" s="35"/>
    </row>
  </sheetData>
  <drawing r:id="rId1"/>
  <tableParts count="1">
    <tablePart r:id="rId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2" width="6.38"/>
    <col customWidth="1" min="3" max="3" width="62.63"/>
    <col customWidth="1" min="4" max="7" width="15.75"/>
  </cols>
  <sheetData>
    <row r="1">
      <c r="A1" s="48" t="s">
        <v>137</v>
      </c>
      <c r="B1" s="77" t="s">
        <v>138</v>
      </c>
      <c r="C1" s="50" t="s">
        <v>139</v>
      </c>
      <c r="D1" s="51" t="s">
        <v>140</v>
      </c>
      <c r="E1" s="51" t="s">
        <v>141</v>
      </c>
      <c r="F1" s="51" t="s">
        <v>142</v>
      </c>
      <c r="G1" s="51" t="s">
        <v>143</v>
      </c>
    </row>
    <row r="2">
      <c r="A2" s="52"/>
      <c r="B2" s="35"/>
      <c r="C2" s="35"/>
      <c r="D2" s="35"/>
      <c r="E2" s="35"/>
      <c r="F2" s="35"/>
      <c r="G2" s="35"/>
    </row>
    <row r="3">
      <c r="A3" s="54" t="s">
        <v>144</v>
      </c>
      <c r="B3" s="56"/>
      <c r="C3" s="56"/>
      <c r="D3" s="56"/>
      <c r="E3" s="56"/>
      <c r="F3" s="56"/>
      <c r="G3" s="56"/>
    </row>
    <row r="4">
      <c r="A4" s="52"/>
      <c r="B4" s="35"/>
      <c r="C4" s="35"/>
      <c r="D4" s="35"/>
      <c r="E4" s="35"/>
      <c r="F4" s="35"/>
      <c r="G4" s="35"/>
    </row>
    <row r="5">
      <c r="A5" s="57" t="s">
        <v>145</v>
      </c>
      <c r="B5" s="36"/>
      <c r="C5" s="36"/>
      <c r="D5" s="59">
        <f>sum(D8:D13)</f>
        <v>0</v>
      </c>
      <c r="E5" s="59">
        <f>D5</f>
        <v>0</v>
      </c>
      <c r="F5" s="36"/>
      <c r="G5" s="36"/>
    </row>
    <row r="6">
      <c r="A6" s="52"/>
      <c r="B6" s="35"/>
      <c r="C6" s="35"/>
      <c r="D6" s="35"/>
      <c r="E6" s="35"/>
      <c r="F6" s="35"/>
      <c r="G6" s="35"/>
    </row>
    <row r="7">
      <c r="A7" s="60" t="s">
        <v>146</v>
      </c>
      <c r="B7" s="78"/>
      <c r="C7" s="62"/>
      <c r="D7" s="62"/>
      <c r="E7" s="62"/>
      <c r="F7" s="62"/>
      <c r="G7" s="62"/>
    </row>
    <row r="8">
      <c r="A8" s="52"/>
      <c r="B8" s="35"/>
      <c r="C8" s="35"/>
      <c r="D8" s="35"/>
      <c r="E8" s="63" t="s">
        <v>147</v>
      </c>
      <c r="F8" s="35"/>
      <c r="G8" s="63" t="s">
        <v>148</v>
      </c>
    </row>
    <row r="9">
      <c r="A9" s="64">
        <v>1.0</v>
      </c>
      <c r="B9" s="36"/>
      <c r="C9" s="36"/>
      <c r="D9" s="59">
        <f>sum(D16:D21)</f>
        <v>0</v>
      </c>
      <c r="E9" s="59">
        <f>$D$5</f>
        <v>0</v>
      </c>
      <c r="F9" s="59">
        <f>sum(F16:F21)</f>
        <v>0</v>
      </c>
      <c r="G9" s="59">
        <f>$D$5</f>
        <v>0</v>
      </c>
    </row>
    <row r="10">
      <c r="A10" s="52">
        <f t="shared" ref="A10:A11" si="1">A9+1</f>
        <v>2</v>
      </c>
      <c r="B10" s="35"/>
      <c r="C10" s="35"/>
      <c r="D10" s="65">
        <f>sum(D22:D27)</f>
        <v>0</v>
      </c>
      <c r="E10" s="65">
        <f t="shared" ref="E10:E12" si="2">E9-D9</f>
        <v>0</v>
      </c>
      <c r="F10" s="65">
        <f>sum(F22:F27)</f>
        <v>0</v>
      </c>
      <c r="G10" s="65">
        <f t="shared" ref="G10:G12" si="3">G9-F9</f>
        <v>0</v>
      </c>
    </row>
    <row r="11">
      <c r="A11" s="64">
        <f t="shared" si="1"/>
        <v>3</v>
      </c>
      <c r="B11" s="36"/>
      <c r="C11" s="36"/>
      <c r="D11" s="59">
        <f>sum(D28:D33)</f>
        <v>0</v>
      </c>
      <c r="E11" s="59">
        <f t="shared" si="2"/>
        <v>0</v>
      </c>
      <c r="F11" s="59">
        <f>sum(F28:F33)</f>
        <v>0</v>
      </c>
      <c r="G11" s="59">
        <f t="shared" si="3"/>
        <v>0</v>
      </c>
    </row>
    <row r="12">
      <c r="A12" s="66" t="s">
        <v>14</v>
      </c>
      <c r="B12" s="35"/>
      <c r="C12" s="35"/>
      <c r="D12" s="35"/>
      <c r="E12" s="65">
        <f t="shared" si="2"/>
        <v>0</v>
      </c>
      <c r="F12" s="35"/>
      <c r="G12" s="65">
        <f t="shared" si="3"/>
        <v>0</v>
      </c>
    </row>
    <row r="13">
      <c r="A13" s="64"/>
      <c r="B13" s="36"/>
      <c r="C13" s="36"/>
      <c r="D13" s="36"/>
      <c r="E13" s="36"/>
      <c r="F13" s="36"/>
      <c r="G13" s="36"/>
    </row>
    <row r="14">
      <c r="A14" s="68" t="s">
        <v>149</v>
      </c>
      <c r="B14" s="69"/>
      <c r="C14" s="70"/>
      <c r="D14" s="70"/>
      <c r="E14" s="70"/>
      <c r="F14" s="70"/>
      <c r="G14" s="70"/>
    </row>
    <row r="15">
      <c r="A15" s="64"/>
      <c r="B15" s="36"/>
      <c r="C15" s="36"/>
      <c r="D15" s="36"/>
      <c r="E15" s="36"/>
      <c r="F15" s="36"/>
      <c r="G15" s="36"/>
    </row>
    <row r="16">
      <c r="A16" s="71">
        <f>A9</f>
        <v>1</v>
      </c>
      <c r="B16" s="35"/>
      <c r="C16" s="35"/>
      <c r="D16" s="35"/>
      <c r="E16" s="35"/>
      <c r="F16" s="35"/>
      <c r="G16" s="35"/>
    </row>
    <row r="17">
      <c r="A17" s="64"/>
      <c r="B17" s="73"/>
      <c r="C17" s="36"/>
      <c r="D17" s="36"/>
      <c r="E17" s="36"/>
      <c r="F17" s="36"/>
      <c r="G17" s="36"/>
    </row>
    <row r="18">
      <c r="A18" s="52"/>
      <c r="B18" s="31"/>
      <c r="C18" s="67"/>
      <c r="D18" s="74"/>
      <c r="E18" s="53"/>
      <c r="F18" s="74"/>
      <c r="G18" s="53"/>
    </row>
    <row r="19">
      <c r="A19" s="64"/>
      <c r="B19" s="36"/>
      <c r="C19" s="36"/>
      <c r="D19" s="59"/>
      <c r="E19" s="36"/>
      <c r="F19" s="59"/>
      <c r="G19" s="36"/>
    </row>
    <row r="20">
      <c r="A20" s="75"/>
      <c r="B20" s="35"/>
      <c r="C20" s="67"/>
      <c r="D20" s="65"/>
      <c r="E20" s="67"/>
      <c r="F20" s="65"/>
      <c r="G20" s="67"/>
    </row>
    <row r="21">
      <c r="A21" s="64"/>
      <c r="B21" s="36"/>
      <c r="C21" s="36"/>
      <c r="D21" s="59"/>
      <c r="E21" s="36"/>
      <c r="F21" s="59"/>
      <c r="G21" s="36"/>
    </row>
    <row r="22">
      <c r="A22" s="71">
        <f>A10</f>
        <v>2</v>
      </c>
      <c r="B22" s="35"/>
      <c r="C22" s="35"/>
      <c r="D22" s="35"/>
      <c r="E22" s="35"/>
      <c r="F22" s="35"/>
      <c r="G22" s="35"/>
    </row>
    <row r="23">
      <c r="A23" s="64"/>
      <c r="B23" s="73"/>
      <c r="C23" s="36"/>
      <c r="D23" s="36"/>
      <c r="E23" s="36"/>
      <c r="F23" s="36"/>
      <c r="G23" s="36"/>
    </row>
    <row r="24">
      <c r="A24" s="75"/>
      <c r="B24" s="35"/>
      <c r="C24" s="67"/>
      <c r="D24" s="65"/>
      <c r="E24" s="67"/>
      <c r="F24" s="65"/>
      <c r="G24" s="67"/>
    </row>
    <row r="25">
      <c r="A25" s="64"/>
      <c r="B25" s="36"/>
      <c r="C25" s="36"/>
      <c r="D25" s="59"/>
      <c r="E25" s="36"/>
      <c r="F25" s="59"/>
      <c r="G25" s="36"/>
    </row>
    <row r="26">
      <c r="A26" s="75"/>
      <c r="B26" s="35"/>
      <c r="C26" s="67"/>
      <c r="D26" s="65"/>
      <c r="E26" s="67"/>
      <c r="F26" s="65"/>
      <c r="G26" s="67"/>
    </row>
    <row r="27">
      <c r="A27" s="64"/>
      <c r="B27" s="36"/>
      <c r="C27" s="36"/>
      <c r="D27" s="59"/>
      <c r="E27" s="36"/>
      <c r="F27" s="59"/>
      <c r="G27" s="36"/>
    </row>
    <row r="28">
      <c r="A28" s="71">
        <f>A11</f>
        <v>3</v>
      </c>
      <c r="B28" s="35"/>
      <c r="C28" s="35"/>
      <c r="D28" s="35"/>
      <c r="E28" s="35"/>
      <c r="F28" s="35"/>
      <c r="G28" s="35"/>
    </row>
    <row r="29">
      <c r="A29" s="64"/>
      <c r="B29" s="73"/>
      <c r="C29" s="36"/>
      <c r="D29" s="36"/>
      <c r="E29" s="36"/>
      <c r="F29" s="36"/>
      <c r="G29" s="36"/>
    </row>
    <row r="30">
      <c r="A30" s="75"/>
      <c r="B30" s="35"/>
      <c r="C30" s="67"/>
      <c r="D30" s="65"/>
      <c r="E30" s="67"/>
      <c r="F30" s="67"/>
      <c r="G30" s="67"/>
    </row>
    <row r="31">
      <c r="A31" s="64"/>
      <c r="B31" s="36"/>
      <c r="C31" s="36"/>
      <c r="D31" s="59"/>
      <c r="E31" s="36"/>
      <c r="F31" s="36"/>
      <c r="G31" s="36"/>
    </row>
    <row r="32">
      <c r="A32" s="75"/>
      <c r="B32" s="35"/>
      <c r="C32" s="35"/>
      <c r="D32" s="65"/>
      <c r="E32" s="67"/>
      <c r="F32" s="67"/>
      <c r="G32" s="67"/>
    </row>
    <row r="33">
      <c r="A33" s="64"/>
      <c r="B33" s="36"/>
      <c r="C33" s="76" t="s">
        <v>150</v>
      </c>
      <c r="D33" s="59"/>
      <c r="E33" s="36"/>
      <c r="F33" s="36"/>
      <c r="G33" s="36"/>
    </row>
    <row r="34">
      <c r="A34" s="75"/>
      <c r="B34" s="35"/>
      <c r="C34" s="35"/>
      <c r="D34" s="35"/>
      <c r="E34" s="35"/>
      <c r="F34" s="35"/>
      <c r="G34" s="35"/>
    </row>
  </sheetData>
  <drawing r:id="rId1"/>
  <tableParts count="1">
    <tablePart r:id="rId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5.13"/>
    <col customWidth="1" min="2" max="4" width="40.13"/>
  </cols>
  <sheetData>
    <row r="1">
      <c r="A1" s="79" t="s">
        <v>58</v>
      </c>
      <c r="B1" s="49" t="s">
        <v>151</v>
      </c>
      <c r="C1" s="49" t="s">
        <v>152</v>
      </c>
      <c r="D1" s="80" t="s">
        <v>153</v>
      </c>
    </row>
    <row r="2">
      <c r="A2" s="3"/>
      <c r="B2" s="3"/>
      <c r="C2" s="3"/>
      <c r="D2" s="3"/>
    </row>
    <row r="3">
      <c r="A3" s="3"/>
      <c r="B3" s="3"/>
      <c r="C3" s="3"/>
      <c r="D3" s="3"/>
    </row>
    <row r="4">
      <c r="A4" s="3"/>
      <c r="B4" s="3"/>
      <c r="C4" s="3"/>
      <c r="D4" s="3"/>
    </row>
    <row r="5">
      <c r="A5" s="3"/>
      <c r="B5" s="3"/>
      <c r="C5" s="3"/>
      <c r="D5" s="3"/>
    </row>
    <row r="6">
      <c r="A6" s="3"/>
      <c r="B6" s="3"/>
      <c r="C6" s="3"/>
      <c r="D6" s="3"/>
    </row>
    <row r="7">
      <c r="A7" s="3"/>
      <c r="B7" s="3"/>
      <c r="C7" s="3"/>
      <c r="D7" s="3"/>
    </row>
    <row r="8">
      <c r="A8" s="3"/>
      <c r="B8" s="3"/>
      <c r="C8" s="3"/>
      <c r="D8" s="3"/>
    </row>
    <row r="9">
      <c r="A9" s="3"/>
      <c r="B9" s="3"/>
      <c r="C9" s="3"/>
      <c r="D9" s="3"/>
    </row>
    <row r="10">
      <c r="A10" s="3"/>
      <c r="B10" s="3"/>
      <c r="C10" s="3"/>
      <c r="D10" s="3"/>
    </row>
    <row r="11">
      <c r="A11" s="3"/>
      <c r="B11" s="3"/>
      <c r="C11" s="3"/>
      <c r="D11" s="3"/>
    </row>
    <row r="12">
      <c r="A12" s="3"/>
      <c r="B12" s="3"/>
      <c r="C12" s="3"/>
      <c r="D12" s="3"/>
    </row>
    <row r="13">
      <c r="A13" s="3"/>
      <c r="B13" s="3"/>
      <c r="C13" s="3"/>
      <c r="D13" s="3"/>
    </row>
    <row r="14">
      <c r="A14" s="3"/>
      <c r="B14" s="3"/>
      <c r="C14" s="3"/>
      <c r="D14" s="3"/>
    </row>
    <row r="15">
      <c r="A15" s="3"/>
      <c r="B15" s="3"/>
      <c r="C15" s="3"/>
      <c r="D15" s="3"/>
    </row>
    <row r="16">
      <c r="A16" s="3"/>
      <c r="B16" s="3"/>
      <c r="C16" s="3"/>
      <c r="D16" s="3"/>
    </row>
    <row r="17">
      <c r="A17" s="3"/>
      <c r="B17" s="3"/>
      <c r="C17" s="3"/>
      <c r="D17" s="3"/>
    </row>
    <row r="18">
      <c r="A18" s="3"/>
      <c r="B18" s="3"/>
      <c r="C18" s="3"/>
      <c r="D18" s="3"/>
    </row>
    <row r="19">
      <c r="A19" s="3"/>
      <c r="B19" s="3"/>
      <c r="C19" s="3"/>
      <c r="D19" s="3"/>
    </row>
    <row r="20">
      <c r="A20" s="3"/>
      <c r="B20" s="3"/>
      <c r="C20" s="3"/>
      <c r="D20" s="3"/>
    </row>
  </sheetData>
  <drawing r:id="rId1"/>
  <tableParts count="1">
    <tablePart r:id="rId3"/>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25.13"/>
    <col customWidth="1" min="2" max="2" width="100.13"/>
  </cols>
  <sheetData>
    <row r="1">
      <c r="A1" s="4" t="s">
        <v>154</v>
      </c>
      <c r="B1" s="4" t="s">
        <v>155</v>
      </c>
    </row>
    <row r="2">
      <c r="A2" s="3"/>
      <c r="B2" s="3"/>
    </row>
    <row r="3">
      <c r="A3" s="3"/>
      <c r="B3" s="3"/>
    </row>
    <row r="4">
      <c r="A4" s="3"/>
      <c r="B4" s="3"/>
    </row>
    <row r="5">
      <c r="A5" s="3"/>
      <c r="B5" s="3"/>
    </row>
    <row r="6">
      <c r="A6" s="3"/>
      <c r="B6" s="3"/>
    </row>
    <row r="7">
      <c r="A7" s="3"/>
      <c r="B7" s="3"/>
    </row>
    <row r="8">
      <c r="A8" s="3"/>
      <c r="B8" s="3"/>
    </row>
    <row r="9">
      <c r="A9" s="3"/>
      <c r="B9" s="3"/>
    </row>
    <row r="10">
      <c r="A10" s="3"/>
      <c r="B10" s="3"/>
    </row>
    <row r="11">
      <c r="A11" s="3"/>
      <c r="B11" s="3"/>
    </row>
    <row r="12">
      <c r="A12" s="3"/>
      <c r="B12" s="3"/>
    </row>
    <row r="13">
      <c r="A13" s="3"/>
      <c r="B13" s="3"/>
    </row>
    <row r="14">
      <c r="A14" s="3"/>
      <c r="B14" s="3"/>
    </row>
    <row r="15">
      <c r="A15" s="3"/>
      <c r="B15" s="3"/>
    </row>
    <row r="16">
      <c r="A16" s="3"/>
      <c r="B16" s="3"/>
    </row>
    <row r="17">
      <c r="A17" s="3"/>
      <c r="B17" s="3"/>
    </row>
    <row r="18">
      <c r="A18" s="3"/>
      <c r="B18" s="3"/>
    </row>
    <row r="19">
      <c r="A19" s="3"/>
      <c r="B19" s="3"/>
    </row>
    <row r="20">
      <c r="A20" s="3"/>
      <c r="B20" s="3"/>
    </row>
  </sheetData>
  <drawing r:id="rId1"/>
  <tableParts count="1">
    <tablePart r:id="rId3"/>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6.38"/>
    <col customWidth="1" min="2" max="2" width="25.13"/>
    <col customWidth="1" min="3" max="3" width="37.63"/>
    <col customWidth="1" min="4" max="4" width="9.5"/>
    <col customWidth="1" min="5" max="5" width="12.63"/>
    <col customWidth="1" min="6" max="6" width="37.63"/>
  </cols>
  <sheetData>
    <row r="1">
      <c r="A1" s="11" t="s">
        <v>58</v>
      </c>
      <c r="B1" s="4" t="s">
        <v>156</v>
      </c>
      <c r="C1" s="4" t="s">
        <v>157</v>
      </c>
      <c r="D1" s="4" t="s">
        <v>158</v>
      </c>
      <c r="E1" s="4" t="s">
        <v>159</v>
      </c>
      <c r="F1" s="4" t="s">
        <v>65</v>
      </c>
    </row>
    <row r="2">
      <c r="A2" s="2">
        <v>1.0</v>
      </c>
      <c r="B2" s="2" t="s">
        <v>124</v>
      </c>
      <c r="C2" s="2" t="s">
        <v>160</v>
      </c>
      <c r="D2" s="2" t="s">
        <v>161</v>
      </c>
      <c r="E2" s="2" t="s">
        <v>162</v>
      </c>
      <c r="F2" s="2" t="s">
        <v>163</v>
      </c>
    </row>
    <row r="3">
      <c r="A3" s="2">
        <v>2.0</v>
      </c>
      <c r="B3" s="2" t="s">
        <v>124</v>
      </c>
      <c r="C3" s="2" t="s">
        <v>164</v>
      </c>
      <c r="D3" s="2" t="s">
        <v>165</v>
      </c>
      <c r="E3" s="2" t="s">
        <v>162</v>
      </c>
      <c r="F3" s="2" t="s">
        <v>166</v>
      </c>
    </row>
    <row r="4">
      <c r="A4" s="2">
        <v>3.0</v>
      </c>
      <c r="B4" s="2" t="s">
        <v>124</v>
      </c>
      <c r="C4" s="2" t="s">
        <v>167</v>
      </c>
      <c r="D4" s="2" t="s">
        <v>168</v>
      </c>
      <c r="E4" s="2" t="s">
        <v>162</v>
      </c>
      <c r="F4" s="3"/>
    </row>
    <row r="5">
      <c r="A5" s="2">
        <v>4.0</v>
      </c>
      <c r="B5" s="2" t="s">
        <v>124</v>
      </c>
      <c r="C5" s="2" t="s">
        <v>169</v>
      </c>
      <c r="D5" s="2" t="s">
        <v>170</v>
      </c>
      <c r="E5" s="2" t="s">
        <v>171</v>
      </c>
      <c r="F5" s="3"/>
    </row>
    <row r="6">
      <c r="A6" s="2">
        <v>5.0</v>
      </c>
      <c r="B6" s="2" t="s">
        <v>124</v>
      </c>
      <c r="C6" s="2" t="s">
        <v>172</v>
      </c>
      <c r="D6" s="2" t="s">
        <v>173</v>
      </c>
      <c r="E6" s="2" t="s">
        <v>162</v>
      </c>
      <c r="F6" s="3"/>
    </row>
    <row r="7">
      <c r="A7" s="2">
        <v>6.0</v>
      </c>
      <c r="B7" s="2" t="s">
        <v>124</v>
      </c>
      <c r="C7" s="2" t="s">
        <v>174</v>
      </c>
      <c r="D7" s="2" t="s">
        <v>175</v>
      </c>
      <c r="E7" s="2" t="s">
        <v>162</v>
      </c>
      <c r="F7" s="3"/>
    </row>
    <row r="8">
      <c r="A8" s="2">
        <v>7.0</v>
      </c>
      <c r="B8" s="2" t="s">
        <v>124</v>
      </c>
      <c r="C8" s="2" t="s">
        <v>176</v>
      </c>
      <c r="D8" s="2" t="s">
        <v>177</v>
      </c>
      <c r="E8" s="2" t="s">
        <v>162</v>
      </c>
      <c r="F8" s="3"/>
    </row>
    <row r="9">
      <c r="A9" s="2">
        <v>8.0</v>
      </c>
      <c r="B9" s="2" t="s">
        <v>124</v>
      </c>
      <c r="C9" s="2" t="s">
        <v>178</v>
      </c>
      <c r="D9" s="2" t="s">
        <v>179</v>
      </c>
      <c r="E9" s="2" t="s">
        <v>162</v>
      </c>
      <c r="F9" s="3"/>
    </row>
    <row r="10">
      <c r="A10" s="2">
        <v>9.0</v>
      </c>
      <c r="B10" s="2" t="s">
        <v>124</v>
      </c>
      <c r="C10" s="2" t="s">
        <v>180</v>
      </c>
      <c r="D10" s="2" t="s">
        <v>181</v>
      </c>
      <c r="E10" s="2" t="s">
        <v>162</v>
      </c>
      <c r="F10" s="3"/>
    </row>
    <row r="11">
      <c r="A11" s="2">
        <v>10.0</v>
      </c>
      <c r="B11" s="2" t="s">
        <v>124</v>
      </c>
      <c r="C11" s="2" t="s">
        <v>182</v>
      </c>
      <c r="D11" s="2" t="s">
        <v>183</v>
      </c>
      <c r="E11" s="2" t="s">
        <v>162</v>
      </c>
      <c r="F11" s="3"/>
    </row>
    <row r="12">
      <c r="A12" s="2">
        <v>11.0</v>
      </c>
      <c r="B12" s="2" t="s">
        <v>124</v>
      </c>
      <c r="C12" s="2" t="s">
        <v>184</v>
      </c>
      <c r="D12" s="2" t="s">
        <v>185</v>
      </c>
      <c r="E12" s="2" t="s">
        <v>162</v>
      </c>
      <c r="F12" s="3"/>
    </row>
    <row r="13">
      <c r="A13" s="2">
        <v>12.0</v>
      </c>
      <c r="B13" s="2" t="s">
        <v>124</v>
      </c>
      <c r="C13" s="2" t="s">
        <v>186</v>
      </c>
      <c r="D13" s="2" t="s">
        <v>187</v>
      </c>
      <c r="E13" s="2" t="s">
        <v>162</v>
      </c>
      <c r="F13" s="3"/>
    </row>
    <row r="14">
      <c r="A14" s="2">
        <v>13.0</v>
      </c>
      <c r="B14" s="2" t="s">
        <v>124</v>
      </c>
      <c r="C14" s="2" t="s">
        <v>188</v>
      </c>
      <c r="D14" s="2" t="s">
        <v>189</v>
      </c>
      <c r="E14" s="2" t="s">
        <v>171</v>
      </c>
      <c r="F14" s="3"/>
    </row>
    <row r="15">
      <c r="A15" s="2">
        <v>14.0</v>
      </c>
      <c r="B15" s="2" t="s">
        <v>190</v>
      </c>
      <c r="C15" s="2" t="s">
        <v>191</v>
      </c>
      <c r="D15" s="2" t="s">
        <v>192</v>
      </c>
      <c r="E15" s="2" t="s">
        <v>193</v>
      </c>
      <c r="F15" s="3"/>
    </row>
    <row r="16">
      <c r="A16" s="2">
        <v>15.0</v>
      </c>
      <c r="B16" s="2" t="s">
        <v>190</v>
      </c>
      <c r="C16" s="2" t="s">
        <v>194</v>
      </c>
      <c r="D16" s="2" t="s">
        <v>195</v>
      </c>
      <c r="E16" s="2" t="s">
        <v>171</v>
      </c>
      <c r="F16" s="3"/>
    </row>
    <row r="17">
      <c r="A17" s="3"/>
      <c r="B17" s="3"/>
      <c r="C17" s="3"/>
      <c r="D17" s="3"/>
      <c r="E17" s="3"/>
      <c r="F17" s="3"/>
    </row>
    <row r="18">
      <c r="A18" s="3"/>
      <c r="B18" s="3"/>
      <c r="C18" s="3"/>
      <c r="D18" s="3"/>
      <c r="E18" s="3"/>
      <c r="F18" s="3"/>
    </row>
    <row r="19">
      <c r="A19" s="3"/>
      <c r="B19" s="3"/>
      <c r="C19" s="3"/>
      <c r="D19" s="3"/>
      <c r="E19" s="3"/>
      <c r="F19" s="2" t="s">
        <v>196</v>
      </c>
    </row>
    <row r="20">
      <c r="A20" s="3"/>
      <c r="B20" s="3"/>
      <c r="C20" s="3"/>
      <c r="D20" s="3"/>
      <c r="E20" s="3"/>
      <c r="F20" s="2" t="s">
        <v>197</v>
      </c>
    </row>
  </sheetData>
  <drawing r:id="rId1"/>
  <tableParts count="1">
    <tablePart r:id="rId3"/>
  </tableParts>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2.75"/>
  <cols>
    <col customWidth="1" min="1" max="2" width="25.13"/>
    <col customWidth="1" min="3" max="5" width="12.63"/>
  </cols>
  <sheetData>
    <row r="1">
      <c r="A1" s="81" t="str">
        <f>'Project Team'!A1</f>
        <v>Last Name</v>
      </c>
      <c r="B1" s="81" t="str">
        <f>'Project Team'!B1</f>
        <v>First Name</v>
      </c>
      <c r="C1" s="82" t="s">
        <v>198</v>
      </c>
      <c r="D1" s="83"/>
      <c r="E1" s="84"/>
      <c r="F1" s="85"/>
      <c r="G1" s="86"/>
      <c r="H1" s="86"/>
    </row>
    <row r="2">
      <c r="A2" s="87" t="str">
        <f>'Project Team'!A2</f>
        <v>Wysokinska</v>
      </c>
      <c r="B2" s="87" t="str">
        <f>'Project Team'!B2</f>
        <v>Xemena</v>
      </c>
      <c r="C2" s="88"/>
      <c r="D2" s="89"/>
      <c r="E2" s="90" t="str">
        <f>average(C2:C10)</f>
        <v>#DIV/0!</v>
      </c>
      <c r="F2" s="91" t="str">
        <f>if(stdev(C2:C7) &gt; 0,"NOK", "OK")</f>
        <v>#DIV/0!</v>
      </c>
      <c r="G2" s="92"/>
      <c r="H2" s="92"/>
    </row>
    <row r="3">
      <c r="A3" s="93" t="str">
        <f>'Project Team'!A3</f>
        <v>Ostrizki</v>
      </c>
      <c r="B3" s="93" t="str">
        <f>'Project Team'!B3</f>
        <v>Jan</v>
      </c>
      <c r="C3" s="88"/>
      <c r="D3" s="94"/>
      <c r="G3" s="95"/>
      <c r="H3" s="95"/>
    </row>
    <row r="4">
      <c r="A4" s="87" t="str">
        <f>'Project Team'!A4</f>
        <v>Raju</v>
      </c>
      <c r="B4" s="87" t="str">
        <f>'Project Team'!B4</f>
        <v>Robin Jose </v>
      </c>
      <c r="C4" s="88"/>
      <c r="D4" s="89"/>
      <c r="G4" s="92"/>
      <c r="H4" s="92"/>
    </row>
    <row r="5">
      <c r="A5" s="93" t="str">
        <f>'Project Team'!A5</f>
        <v>Nogu</v>
      </c>
      <c r="B5" s="93" t="str">
        <f>'Project Team'!B5</f>
        <v>Ervin</v>
      </c>
      <c r="C5" s="88"/>
      <c r="D5" s="96"/>
      <c r="E5" s="96"/>
      <c r="F5" s="96"/>
      <c r="G5" s="95"/>
      <c r="H5" s="95"/>
    </row>
    <row r="6">
      <c r="A6" s="87" t="str">
        <f>'Project Team'!A6</f>
        <v>Krüger</v>
      </c>
      <c r="B6" s="87" t="str">
        <f>'Project Team'!B6</f>
        <v>Landolf</v>
      </c>
      <c r="C6" s="88"/>
      <c r="D6" s="97"/>
      <c r="E6" s="98">
        <v>0.0</v>
      </c>
      <c r="F6" s="99" t="s">
        <v>199</v>
      </c>
      <c r="G6" s="92"/>
      <c r="H6" s="92"/>
    </row>
    <row r="7">
      <c r="A7" s="93" t="str">
        <f>'Project Team'!A7</f>
        <v>Tröger</v>
      </c>
      <c r="B7" s="93" t="str">
        <f>'Project Team'!B7</f>
        <v>Nicolas</v>
      </c>
      <c r="C7" s="88"/>
      <c r="D7" s="96"/>
      <c r="E7" s="98">
        <v>1.0</v>
      </c>
      <c r="F7" s="99" t="s">
        <v>200</v>
      </c>
      <c r="G7" s="95"/>
      <c r="H7" s="95"/>
    </row>
    <row r="8">
      <c r="A8" s="87" t="str">
        <f t="shared" ref="A8:B8" si="1">#REF!</f>
        <v>#REF!</v>
      </c>
      <c r="B8" s="87" t="str">
        <f t="shared" si="1"/>
        <v>#REF!</v>
      </c>
      <c r="C8" s="100"/>
      <c r="D8" s="97"/>
      <c r="E8" s="98">
        <v>2.0</v>
      </c>
      <c r="F8" s="99" t="s">
        <v>201</v>
      </c>
      <c r="G8" s="92"/>
      <c r="H8" s="92"/>
    </row>
    <row r="9">
      <c r="A9" s="93" t="str">
        <f>'Project Team'!A8</f>
        <v>Killer</v>
      </c>
      <c r="B9" s="93" t="str">
        <f>'Project Team'!B8</f>
        <v>Hans</v>
      </c>
      <c r="C9" s="88"/>
      <c r="D9" s="96"/>
      <c r="E9" s="98">
        <v>3.0</v>
      </c>
      <c r="F9" s="99" t="s">
        <v>202</v>
      </c>
      <c r="G9" s="95"/>
      <c r="H9" s="95"/>
    </row>
    <row r="10">
      <c r="A10" s="87" t="str">
        <f>'Project Team'!A9</f>
        <v>Schulze</v>
      </c>
      <c r="B10" s="87" t="str">
        <f>'Project Team'!B9</f>
        <v>Levin</v>
      </c>
      <c r="C10" s="88"/>
      <c r="D10" s="97"/>
      <c r="E10" s="98">
        <v>5.0</v>
      </c>
      <c r="F10" s="99" t="s">
        <v>203</v>
      </c>
      <c r="G10" s="92"/>
      <c r="H10" s="92"/>
    </row>
    <row r="11">
      <c r="A11" s="93"/>
      <c r="B11" s="93"/>
      <c r="C11" s="101"/>
      <c r="D11" s="96"/>
      <c r="E11" s="98">
        <v>8.0</v>
      </c>
      <c r="F11" s="99" t="s">
        <v>204</v>
      </c>
      <c r="G11" s="95"/>
      <c r="H11" s="95"/>
    </row>
    <row r="12">
      <c r="A12" s="87"/>
      <c r="B12" s="87"/>
      <c r="C12" s="101"/>
      <c r="D12" s="97"/>
      <c r="E12" s="98">
        <v>13.0</v>
      </c>
      <c r="F12" s="99" t="s">
        <v>205</v>
      </c>
      <c r="G12" s="92"/>
      <c r="H12" s="92"/>
    </row>
    <row r="13">
      <c r="A13" s="93"/>
      <c r="B13" s="93"/>
      <c r="C13" s="96"/>
      <c r="D13" s="96"/>
      <c r="E13" s="96"/>
      <c r="F13" s="96"/>
      <c r="G13" s="95"/>
      <c r="H13" s="95"/>
    </row>
    <row r="14">
      <c r="A14" s="102" t="s">
        <v>206</v>
      </c>
      <c r="B14" s="103"/>
      <c r="C14" s="103"/>
      <c r="D14" s="103"/>
      <c r="E14" s="103"/>
      <c r="F14" s="103"/>
      <c r="G14" s="103"/>
      <c r="H14" s="103"/>
    </row>
    <row r="15">
      <c r="A15" s="104"/>
      <c r="B15" s="104"/>
      <c r="C15" s="104"/>
      <c r="D15" s="104"/>
      <c r="E15" s="104"/>
      <c r="F15" s="104"/>
      <c r="G15" s="104"/>
      <c r="H15" s="104"/>
    </row>
    <row r="16">
      <c r="A16" s="105" t="s">
        <v>207</v>
      </c>
      <c r="B16" s="106"/>
      <c r="C16" s="106"/>
      <c r="D16" s="106"/>
      <c r="E16" s="106"/>
      <c r="F16" s="106"/>
      <c r="G16" s="106"/>
      <c r="H16" s="106"/>
    </row>
    <row r="17">
      <c r="A17" s="107" t="s">
        <v>208</v>
      </c>
      <c r="B17" s="104"/>
      <c r="C17" s="104"/>
      <c r="D17" s="104"/>
      <c r="E17" s="104"/>
      <c r="F17" s="104"/>
      <c r="G17" s="104"/>
      <c r="H17" s="104"/>
    </row>
    <row r="18">
      <c r="A18" s="105" t="s">
        <v>209</v>
      </c>
      <c r="B18" s="106"/>
      <c r="C18" s="106"/>
      <c r="D18" s="106"/>
      <c r="E18" s="106"/>
      <c r="F18" s="106"/>
      <c r="G18" s="106"/>
      <c r="H18" s="106"/>
    </row>
    <row r="19">
      <c r="A19" s="104"/>
      <c r="B19" s="104"/>
      <c r="C19" s="104"/>
      <c r="D19" s="104"/>
      <c r="E19" s="104"/>
      <c r="F19" s="104"/>
      <c r="G19" s="104"/>
      <c r="H19" s="104"/>
    </row>
    <row r="20">
      <c r="A20" s="106"/>
      <c r="B20" s="106"/>
      <c r="C20" s="106"/>
      <c r="D20" s="106"/>
      <c r="E20" s="106"/>
      <c r="F20" s="106"/>
      <c r="G20" s="106"/>
      <c r="H20" s="106"/>
    </row>
  </sheetData>
  <mergeCells count="2">
    <mergeCell ref="E2:E4"/>
    <mergeCell ref="F2:F4"/>
  </mergeCells>
  <printOptions gridLines="1" horizontalCentered="1"/>
  <pageMargins bottom="0.75" footer="0.0" header="0.0" left="0.7" right="0.7" top="0.75"/>
  <pageSetup fitToHeight="0" paperSize="9" cellComments="atEnd" orientation="landscape" pageOrder="overThenDown"/>
  <drawing r:id="rId1"/>
</worksheet>
</file>