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<sst xmlns="http://schemas.openxmlformats.org/spreadsheetml/2006/main" count="284" uniqueCount="176">
  <si>
    <t>Project Name</t>
  </si>
  <si>
    <t>Backup Cluster Manager SEP</t>
  </si>
  <si>
    <t>Online team meeting</t>
  </si>
  <si>
    <t>https://tu-berlin.zoom-x.de/j/66460442542?pwd=6JDdHFzvrTj3bJokdNJSYxHA3b8F6r.1</t>
  </si>
  <si>
    <t>Production system (if any)</t>
  </si>
  <si>
    <t>TBD</t>
  </si>
  <si>
    <t>Test system (if any)</t>
  </si>
  <si>
    <t>GitHub repository</t>
  </si>
  <si>
    <t>https://github.com/amosproj/amos2025ws02-backup-cluster-manager</t>
  </si>
  <si>
    <t>GitHub feature board</t>
  </si>
  <si>
    <t>https://github.com/orgs/amosproj/projects/90</t>
  </si>
  <si>
    <t>GitHub imp-squared backlog</t>
  </si>
  <si>
    <t>https://github.com/orgs/amosproj/projects/94</t>
  </si>
  <si>
    <t>Team T-shirt (white)</t>
  </si>
  <si>
    <t>...</t>
  </si>
  <si>
    <t>Team T-shirt (black)</t>
  </si>
  <si>
    <t>Additional materials</t>
  </si>
  <si>
    <r>
      <rPr/>
      <t xml:space="preserve">Discord: </t>
    </r>
    <r>
      <rPr>
        <color rgb="FF1155CC"/>
        <u/>
      </rPr>
      <t>https://discord.gg/mhFBrsTx</t>
    </r>
  </si>
  <si>
    <t>Team maling list</t>
  </si>
  <si>
    <t>oss-amos-proj2@lists.fau.de</t>
  </si>
  <si>
    <t>Last Name</t>
  </si>
  <si>
    <t>First Name</t>
  </si>
  <si>
    <t>GitHub User Name</t>
  </si>
  <si>
    <t>Email Address</t>
  </si>
  <si>
    <t>Wysokinska</t>
  </si>
  <si>
    <t>Xemena</t>
  </si>
  <si>
    <t>xenia1w</t>
  </si>
  <si>
    <t>xenia.wysokinska@gmail.com</t>
  </si>
  <si>
    <t>Ostrizki</t>
  </si>
  <si>
    <t>Jan</t>
  </si>
  <si>
    <t>Stringrimm</t>
  </si>
  <si>
    <t>Raju</t>
  </si>
  <si>
    <t xml:space="preserve">Robin Jose </t>
  </si>
  <si>
    <t>robinrj6</t>
  </si>
  <si>
    <t>robin.jose.raju@fau.de</t>
  </si>
  <si>
    <t>Nogu</t>
  </si>
  <si>
    <t>Ervin</t>
  </si>
  <si>
    <t>ervinn09</t>
  </si>
  <si>
    <t>ervin.nogu@campus.tu-berlin.de</t>
  </si>
  <si>
    <t>Krüger</t>
  </si>
  <si>
    <t>Landolf</t>
  </si>
  <si>
    <t xml:space="preserve">krueger-hash </t>
  </si>
  <si>
    <t>l.krueger.1@campus.tu-berlin.de</t>
  </si>
  <si>
    <t>Tröger</t>
  </si>
  <si>
    <t>Nicolas</t>
  </si>
  <si>
    <t>fe27hity</t>
  </si>
  <si>
    <t>nico.troeger@fau.de</t>
  </si>
  <si>
    <t>Killer</t>
  </si>
  <si>
    <t>Hans</t>
  </si>
  <si>
    <t>HansKiller-TH</t>
  </si>
  <si>
    <t>hans.killer@fau.de</t>
  </si>
  <si>
    <t>Schulze</t>
  </si>
  <si>
    <t>Levin</t>
  </si>
  <si>
    <t>p0d3x</t>
  </si>
  <si>
    <t>Product Owner</t>
  </si>
  <si>
    <t>#</t>
  </si>
  <si>
    <t>Meeting Day</t>
  </si>
  <si>
    <t>Review</t>
  </si>
  <si>
    <t>Planning</t>
  </si>
  <si>
    <t>Software Developer</t>
  </si>
  <si>
    <t>Release Manager</t>
  </si>
  <si>
    <t>Scrum Master</t>
  </si>
  <si>
    <t>Comment</t>
  </si>
  <si>
    <t>-</t>
  </si>
  <si>
    <t>Everyone else</t>
  </si>
  <si>
    <t>Xemena Wysokinska</t>
  </si>
  <si>
    <t>First Meeting</t>
  </si>
  <si>
    <t>Jan Ostrizki</t>
  </si>
  <si>
    <t>Levin Schulze</t>
  </si>
  <si>
    <t>Nicolas Tröger</t>
  </si>
  <si>
    <t>Hans Killer</t>
  </si>
  <si>
    <t>Robin Rose Raju</t>
  </si>
  <si>
    <t>Build Process Review</t>
  </si>
  <si>
    <t>Ervin Nogu</t>
  </si>
  <si>
    <t>Landolf Krüger</t>
  </si>
  <si>
    <t>Mid-term due</t>
  </si>
  <si>
    <t>Demo day!</t>
  </si>
  <si>
    <t>Product owners, software developers, and Scurm Master are set and ideally don't change over time; the critical part is the Release Manager role you need to define here</t>
  </si>
  <si>
    <t>Goals</t>
  </si>
  <si>
    <t xml:space="preserve">Fulfill the needs of our customer (SEP)
Working Prototype
Good team experience
Learn more/Gaining experience about working agile 
Sharing knowledge among each other 
Transparent culture &amp; good communication
Learn how to open-source 
</t>
  </si>
  <si>
    <t>Meeting norms</t>
  </si>
  <si>
    <t>Weeklies: At 12:30 on Wednesday on Zoom (https://tu-berlin.zoom-x.de/j/66460442542?pwd=6JDdHFzvrTj3bJokdNJSYxHA3b8F6r.1) 90 mins.
Weekly/Bi-Weekly Sync with SEP
On time, give notice if someone can’t make/with delay
Raising hands for better communication flow in bigger meetings like e.g. weekly</t>
  </si>
  <si>
    <t>Working norms</t>
  </si>
  <si>
    <t>Developers have a cutoff day a before at noon
Revert if MR if it breaks other code and if there is no time for a fix
Use a CI build/test pipeline
MR with random reviewer (preferably a nominated one)</t>
  </si>
  <si>
    <t>Coordination norms</t>
  </si>
  <si>
    <t xml:space="preserve">Coordination over Discord (https://discord.gg/mhFBrsTx) 
Inform others if you can’t work temporarily </t>
  </si>
  <si>
    <t>Communication norms</t>
  </si>
  <si>
    <t>Communication over mainly on Discord, Email as emergency/backup option
Weekly meeting over Zoom
Use webcams as possible
Special channels for different groups and topics</t>
  </si>
  <si>
    <t>Consideration norms</t>
  </si>
  <si>
    <t>Polite, supportive, respectful, forward, formal &amp; constructive communication
English if at least one nonnative speaker present</t>
  </si>
  <si>
    <t>Cont. improvement norms</t>
  </si>
  <si>
    <t>Try to help each other
Actional item in retro to improve the team
Adapt CI and work along it. Do not try to bypass it. 
Additional channel on Discord if someone needs help</t>
  </si>
  <si>
    <t>Rewards</t>
  </si>
  <si>
    <t xml:space="preserve">Filters on Zoom (SFW!!)
Small tokens
</t>
  </si>
  <si>
    <t>Sanctions</t>
  </si>
  <si>
    <t xml:space="preserve">Not allowed to use video filters or wear a weird hat
Review one additional PR
Problems require intervention worst case with professor 
</t>
  </si>
  <si>
    <t>Signatures</t>
  </si>
  <si>
    <t>Product owner</t>
  </si>
  <si>
    <t>Software developer</t>
  </si>
  <si>
    <t>Robin Jose Raju</t>
  </si>
  <si>
    <t>Product Vision</t>
  </si>
  <si>
    <t>Project Mission</t>
  </si>
  <si>
    <t>The reason of existence of the envisioned product (beyond this project).</t>
  </si>
  <si>
    <t>Term</t>
  </si>
  <si>
    <t>Definition</t>
  </si>
  <si>
    <t>Cluster Manager</t>
  </si>
  <si>
    <t>Supervisor instance that manages a set of SEP Sesam server nodes, handles registration of nodes, manipulation and synchronization of e.g. users, groups, and permissions or other meta data. Provides a REST interface for the Frontend and proxies requests to other nodes</t>
  </si>
  <si>
    <t>SEP Sesam</t>
  </si>
  <si>
    <t>SEP's Backup and Recovery software product, backups and restores are managed by a SEP Sesam Server</t>
  </si>
  <si>
    <t>SEP Sesam Server Node</t>
  </si>
  <si>
    <t>Instance of SEP Sesam Server which shall be part of the cluster</t>
  </si>
  <si>
    <t>Cluster Mode</t>
  </si>
  <si>
    <t>Configuration flag on a node, indicating the node should join a cluster. In this mode, permissions and users shall be managed by the cluster manager</t>
  </si>
  <si>
    <t>Supervisor Instance</t>
  </si>
  <si>
    <t>Synonymous with Cluster Manager</t>
  </si>
  <si>
    <t>Node Registration</t>
  </si>
  <si>
    <t>Process of adding a node to a cluster</t>
  </si>
  <si>
    <t>User / Group</t>
  </si>
  <si>
    <t>Authenticated principals that can be created, modified and assigned permissions.</t>
  </si>
  <si>
    <t>Client</t>
  </si>
  <si>
    <t>A system that should be backed up by an SEP Sesam Server (e.g. a person's laptop computer)</t>
  </si>
  <si>
    <t>Frontend</t>
  </si>
  <si>
    <t>The primary web UI, which runs in the browser and communicates with the CM's REST endpoints (directly, or via proxy, LB, etc TBD)</t>
  </si>
  <si>
    <t>Synchronization Process</t>
  </si>
  <si>
    <t>The mechanism of propagating information, such as users, groups, or permissions to downstream nodes</t>
  </si>
  <si>
    <t>Proxy Functionality</t>
  </si>
  <si>
    <t>The ability of issuing requests or listing data from a node via the CM's REST API</t>
  </si>
  <si>
    <t>Sprint #</t>
  </si>
  <si>
    <t>Sprint goal</t>
  </si>
  <si>
    <t>None</t>
  </si>
  <si>
    <t>Optional</t>
  </si>
  <si>
    <t>Write your sprint goal here</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</si>
  <si>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</si>
  <si>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</si>
  <si>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</si>
  <si>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</si>
  <si>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</si>
  <si>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</si>
  <si>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</si>
  <si>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</si>
  <si>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</si>
  <si>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</si>
  <si>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</si>
  <si>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</si>
  <si>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</si>
  <si>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</si>
  <si>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</si>
  <si>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PLEASE CREATE THE BURNDOWN CHART ON A NEW TAB USING THE DATA FROM THIS TAB</t>
  </si>
  <si>
    <t>Feature Definition of Done</t>
  </si>
  <si>
    <t>Sprint Release Definition of Done</t>
  </si>
  <si>
    <t>Project Release Definition of Done</t>
  </si>
  <si>
    <t>Type</t>
  </si>
  <si>
    <t>Link / reference</t>
  </si>
  <si>
    <t>Context</t>
  </si>
  <si>
    <t>Name</t>
  </si>
  <si>
    <t>Version</t>
  </si>
  <si>
    <t>License</t>
  </si>
  <si>
    <t>Tailwindcss</t>
  </si>
  <si>
    <t>4.1.16</t>
  </si>
  <si>
    <t>MIT License</t>
  </si>
  <si>
    <t>Utility-first CSS Framework</t>
  </si>
  <si>
    <t>Flowbite</t>
  </si>
  <si>
    <t>3.1.2</t>
  </si>
  <si>
    <t>Component library built on Tailwind CSS.</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</si>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</sst>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9">
    <font>
      <sz val="10.0"/>
      <color rgb="FF000000"/>
      <name val="Arial"/>
    </font>
    <font>
      <b/>
    </font>
    <font/>
    <font>
      <u/>
      <color rgb="FF0000FF"/>
    </font>
    <font>
      <u/>
      <color rgb="FF0000FF"/>
    </font>
    <font>
      <b/>
      <name val="Arial"/>
    </font>
    <font>
      <name val="Arial"/>
    </font>
    <font>
      <color rgb="FFFFFFFF"/>
      <name val="Arial"/>
    </font>
    <font>
      <b/>
      <sz val="24.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1" numFmtId="0" xfId="0" applyAlignment="1" applyFont="1">
      <alignment shrinkToFit="0" wrapText="0"/>
    </xf>
    <xf borderId="0" fillId="2" fontId="1" numFmtId="0" xfId="0" applyAlignment="1" applyFill="1" applyFont="1">
      <alignment horizontal="center" readingOrder="0" shrinkToFit="0" wrapText="0"/>
    </xf>
    <xf borderId="0" fillId="2"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readingOrder="0" shrinkToFit="0" wrapText="0"/>
    </xf>
    <xf borderId="0" fillId="0" fontId="2" numFmtId="164" xfId="0" applyAlignment="1" applyFont="1" applyNumberFormat="1">
      <alignment readingOrder="0" shrinkToFit="0" wrapText="0"/>
    </xf>
    <xf borderId="0" fillId="0" fontId="2" numFmtId="0" xfId="0" applyAlignment="1" applyFont="1">
      <alignment horizontal="left" readingOrder="0" shrinkToFit="0" wrapText="0"/>
    </xf>
    <xf borderId="0" fillId="0" fontId="2" numFmtId="164" xfId="0" applyAlignment="1" applyFont="1" applyNumberFormat="1">
      <alignment shrinkToFit="0" wrapText="0"/>
    </xf>
    <xf borderId="0" fillId="0" fontId="2" numFmtId="0" xfId="0" applyAlignment="1" applyFont="1">
      <alignment readingOrder="0" shrinkToFit="0" wrapText="1"/>
    </xf>
    <xf borderId="0" fillId="0" fontId="2" numFmtId="165" xfId="0" applyAlignment="1" applyFont="1" applyNumberFormat="1">
      <alignment horizontal="left" readingOrder="0" shrinkToFit="0" wrapText="0"/>
    </xf>
    <xf borderId="0" fillId="0" fontId="2" numFmtId="0" xfId="0" applyAlignment="1" applyFont="1">
      <alignment horizontal="center" shrinkToFit="0" wrapText="0"/>
    </xf>
    <xf borderId="0" fillId="0" fontId="2" numFmtId="165" xfId="0" applyAlignment="1" applyFont="1" applyNumberFormat="1">
      <alignment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3" fontId="5" numFmtId="0" xfId="0" applyAlignment="1" applyFill="1" applyFont="1">
      <alignment shrinkToFit="0" vertical="bottom" wrapText="1"/>
    </xf>
    <xf borderId="0" fillId="3" fontId="6" numFmtId="0" xfId="0" applyAlignment="1" applyFont="1">
      <alignment shrinkToFit="0" vertical="bottom" wrapText="1"/>
    </xf>
    <xf borderId="0" fillId="4" fontId="6" numFmtId="0" xfId="0" applyAlignment="1" applyFill="1" applyFont="1">
      <alignment shrinkToFit="0" vertical="bottom" wrapText="1"/>
    </xf>
    <xf borderId="0" fillId="4" fontId="6" numFmtId="0" xfId="0" applyAlignment="1" applyFont="1">
      <alignment readingOrder="0" shrinkToFit="0" vertical="bottom" wrapText="1"/>
    </xf>
    <xf borderId="0" fillId="3" fontId="5" numFmtId="0" xfId="0" applyAlignment="1" applyFont="1">
      <alignment readingOrder="0" shrinkToFit="0" vertical="bottom" wrapText="1"/>
    </xf>
    <xf borderId="0" fillId="3" fontId="6" numFmtId="0" xfId="0" applyAlignment="1" applyFont="1">
      <alignment shrinkToFit="0" vertical="bottom" wrapText="1"/>
    </xf>
    <xf borderId="0" fillId="4" fontId="6" numFmtId="0" xfId="0" applyAlignment="1" applyFont="1">
      <alignment shrinkToFit="0" vertical="bottom" wrapText="1"/>
    </xf>
    <xf borderId="0" fillId="3" fontId="5" numFmtId="0" xfId="0" applyAlignment="1" applyFont="1">
      <alignment shrinkToFit="0" vertical="bottom" wrapText="1"/>
    </xf>
    <xf borderId="0" fillId="0" fontId="2" numFmtId="0" xfId="0" applyAlignment="1" applyFont="1">
      <alignment shrinkToFit="0" wrapText="1"/>
    </xf>
    <xf borderId="0" fillId="2"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4"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2" fontId="5" numFmtId="0" xfId="0" applyAlignment="1" applyFont="1">
      <alignment horizontal="left" shrinkToFit="0" vertical="bottom" wrapText="1"/>
    </xf>
    <xf borderId="0" fillId="2" fontId="5" numFmtId="0" xfId="0" applyAlignment="1" applyFont="1">
      <alignment shrinkToFit="0" vertical="bottom" wrapText="0"/>
    </xf>
    <xf borderId="0" fillId="2" fontId="5" numFmtId="0" xfId="0" applyAlignment="1" applyFont="1">
      <alignment shrinkToFit="0" vertical="bottom" wrapText="0"/>
    </xf>
    <xf borderId="0" fillId="2" fontId="5"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6" fontId="5"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4" fontId="5" numFmtId="0" xfId="0" applyAlignment="1" applyFont="1">
      <alignment shrinkToFit="0" vertical="bottom" wrapText="0"/>
    </xf>
    <xf borderId="0" fillId="0" fontId="2" numFmtId="0" xfId="0" applyAlignment="1" applyFont="1">
      <alignment shrinkToFit="0" wrapText="0"/>
    </xf>
    <xf borderId="0" fillId="4" fontId="6" numFmtId="0" xfId="0" applyAlignment="1" applyFont="1">
      <alignment horizontal="right" shrinkToFit="0" vertical="bottom" wrapText="0"/>
    </xf>
    <xf borderId="0" fillId="7" fontId="5" numFmtId="0" xfId="0" applyAlignment="1" applyFill="1" applyFont="1">
      <alignment horizontal="left" shrinkToFit="0" vertical="bottom" wrapText="0"/>
    </xf>
    <xf borderId="0" fillId="7" fontId="5" numFmtId="0" xfId="0" applyAlignment="1" applyFont="1">
      <alignment shrinkToFit="0" vertical="bottom" wrapText="0"/>
    </xf>
    <xf borderId="0" fillId="7" fontId="6" numFmtId="0" xfId="0" applyAlignment="1" applyFont="1">
      <alignment shrinkToFit="0" vertical="bottom" wrapText="1"/>
    </xf>
    <xf borderId="0" fillId="3" fontId="7" numFmtId="0" xfId="0" applyAlignment="1" applyFont="1">
      <alignment horizontal="center" shrinkToFit="0" vertical="bottom" wrapText="0"/>
    </xf>
    <xf borderId="0" fillId="4" fontId="6" numFmtId="0" xfId="0" applyAlignment="1" applyFont="1">
      <alignment horizontal="left" shrinkToFit="0" vertical="bottom" wrapText="1"/>
    </xf>
    <xf borderId="0" fillId="3" fontId="6" numFmtId="0" xfId="0" applyAlignment="1" applyFont="1">
      <alignment horizontal="right" shrinkToFit="0" vertical="bottom" wrapText="0"/>
    </xf>
    <xf borderId="0" fillId="3" fontId="6" numFmtId="0" xfId="0" applyAlignment="1" applyFont="1">
      <alignment horizontal="left" readingOrder="0" shrinkToFit="0" vertical="bottom" wrapText="1"/>
    </xf>
    <xf borderId="0" fillId="3" fontId="6" numFmtId="0" xfId="0" applyAlignment="1" applyFont="1">
      <alignment shrinkToFit="0" vertical="bottom" wrapText="0"/>
    </xf>
    <xf borderId="0" fillId="8" fontId="5" numFmtId="0" xfId="0" applyAlignment="1" applyFill="1" applyFont="1">
      <alignment horizontal="left" shrinkToFit="0" vertical="bottom" wrapText="0"/>
    </xf>
    <xf borderId="0" fillId="8" fontId="5" numFmtId="0" xfId="0" applyAlignment="1" applyFont="1">
      <alignment shrinkToFit="0" vertical="bottom" wrapText="0"/>
    </xf>
    <xf borderId="0" fillId="8" fontId="6" numFmtId="0" xfId="0" applyAlignment="1" applyFont="1">
      <alignment shrinkToFit="0" vertical="bottom" wrapText="1"/>
    </xf>
    <xf borderId="0" fillId="3" fontId="5" numFmtId="0" xfId="0" applyAlignment="1" applyFont="1">
      <alignment horizontal="left" shrinkToFit="0" vertical="bottom" wrapText="0"/>
    </xf>
    <xf borderId="0" fillId="3" fontId="5" numFmtId="0" xfId="0" applyAlignment="1" applyFont="1">
      <alignment shrinkToFit="0" vertical="bottom" wrapText="0"/>
    </xf>
    <xf borderId="0" fillId="4" fontId="6" numFmtId="0" xfId="0" applyAlignment="1" applyFont="1">
      <alignment shrinkToFit="0" vertical="bottom" wrapText="0"/>
    </xf>
    <xf borderId="0" fillId="3" fontId="6" numFmtId="0" xfId="0" applyAlignment="1" applyFont="1">
      <alignment horizontal="right" shrinkToFit="0" vertical="bottom" wrapText="0"/>
    </xf>
    <xf borderId="0" fillId="3" fontId="6" numFmtId="0" xfId="0" applyAlignment="1" applyFont="1">
      <alignment horizontal="left" shrinkToFit="0" vertical="bottom" wrapText="1"/>
    </xf>
    <xf borderId="0" fillId="5" fontId="1" numFmtId="0" xfId="0" applyAlignment="1" applyFont="1">
      <alignment readingOrder="0" shrinkToFit="0" wrapText="0"/>
    </xf>
    <xf borderId="0" fillId="2" fontId="5" numFmtId="0" xfId="0" applyAlignment="1" applyFont="1">
      <alignment shrinkToFit="0" vertical="bottom" wrapText="1"/>
    </xf>
    <xf borderId="0" fillId="7" fontId="5" numFmtId="0" xfId="0" applyAlignment="1" applyFont="1">
      <alignment shrinkToFit="0" vertical="bottom" wrapText="0"/>
    </xf>
    <xf borderId="0" fillId="2" fontId="5" numFmtId="0" xfId="0" applyAlignment="1" applyFont="1">
      <alignment shrinkToFit="0" vertical="bottom" wrapText="1"/>
    </xf>
    <xf borderId="0" fillId="2" fontId="5" numFmtId="0" xfId="0" applyAlignment="1" applyFont="1">
      <alignment readingOrder="0" shrinkToFit="0" vertical="bottom" wrapText="0"/>
    </xf>
    <xf borderId="0" fillId="2" fontId="5" numFmtId="0" xfId="0" applyAlignment="1" applyFont="1">
      <alignment shrinkToFit="0" vertical="center" wrapText="1"/>
    </xf>
    <xf borderId="0" fillId="2" fontId="5" numFmtId="0" xfId="0" applyAlignment="1" applyFont="1">
      <alignment horizontal="center" shrinkToFit="0" vertical="center" wrapText="1"/>
    </xf>
    <xf borderId="0" fillId="2" fontId="5" numFmtId="4" xfId="0" applyAlignment="1" applyFont="1" applyNumberFormat="1">
      <alignment shrinkToFit="0" vertical="center" wrapText="1"/>
    </xf>
    <xf borderId="0" fillId="2" fontId="6" numFmtId="4" xfId="0" applyAlignment="1" applyFont="1" applyNumberFormat="1">
      <alignment shrinkToFit="0" vertical="center" wrapText="1"/>
    </xf>
    <xf borderId="0" fillId="2" fontId="6" numFmtId="0" xfId="0" applyAlignment="1" applyFont="1">
      <alignment shrinkToFit="0" vertical="center" wrapText="1"/>
    </xf>
    <xf borderId="0" fillId="2" fontId="1" numFmtId="0" xfId="0" applyAlignment="1" applyFont="1">
      <alignment shrinkToFit="0" vertical="center" wrapText="1"/>
    </xf>
    <xf borderId="0" fillId="3" fontId="5"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8" fontId="8" numFmtId="4" xfId="0" applyAlignment="1" applyFont="1" applyNumberFormat="1">
      <alignment horizontal="center" shrinkToFit="0" vertical="center" wrapText="1"/>
    </xf>
    <xf borderId="0" fillId="8" fontId="8" numFmtId="0" xfId="0" applyAlignment="1" applyFont="1">
      <alignment horizontal="center" shrinkToFit="0" vertical="center" wrapText="1"/>
    </xf>
    <xf borderId="0" fillId="3" fontId="2" numFmtId="0" xfId="0" applyAlignment="1" applyFont="1">
      <alignment shrinkToFit="0" vertical="center" wrapText="1"/>
    </xf>
    <xf borderId="0" fillId="4" fontId="5" numFmtId="0" xfId="0" applyAlignment="1" applyFont="1">
      <alignment shrinkToFit="0" vertical="center" wrapText="1"/>
    </xf>
    <xf borderId="0" fillId="4" fontId="6" numFmtId="4" xfId="0" applyAlignment="1" applyFont="1" applyNumberFormat="1">
      <alignment shrinkToFit="0" vertical="center" wrapText="1"/>
    </xf>
    <xf borderId="0" fillId="4" fontId="2" numFmtId="0" xfId="0" applyAlignment="1" applyFont="1">
      <alignment shrinkToFit="0" vertical="center" wrapText="1"/>
    </xf>
    <xf borderId="0" fillId="4" fontId="6" numFmtId="0" xfId="0" applyAlignment="1" applyFont="1">
      <alignment shrinkToFit="0" vertical="center" wrapText="1"/>
    </xf>
    <xf borderId="0" fillId="3" fontId="6" numFmtId="0" xfId="0" applyAlignment="1" applyFont="1">
      <alignment shrinkToFit="0" vertical="center" wrapText="1"/>
    </xf>
    <xf borderId="0" fillId="7" fontId="6" numFmtId="0" xfId="0" applyAlignment="1" applyFont="1">
      <alignment horizontal="center" shrinkToFit="0" vertical="center" wrapText="1"/>
    </xf>
    <xf borderId="0" fillId="7" fontId="6" numFmtId="0" xfId="0" applyAlignment="1" applyFont="1">
      <alignment readingOrder="0" shrinkToFit="0" vertical="center" wrapText="1"/>
    </xf>
    <xf borderId="0" fillId="5" fontId="6" numFmtId="0" xfId="0" applyAlignment="1" applyFont="1">
      <alignment horizontal="center"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4"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4"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0" displayName="Table_1" name="Table_1" id="1">
  <tableColumns count="2">
    <tableColumn name="Project Name" id="1"/>
    <tableColumn name="Backup Cluster Manager SEP"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0"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headerRowCount="0" ref="A1:B30" displayName="Table_4" name="Table_4" id="4">
  <tableColumns count="2">
    <tableColumn name="Column1" id="1"/>
    <tableColumn name="Column2" id="2"/>
  </tableColumns>
  <tableStyleInfo name="Team Contrac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tu-berlin.zoom-x.de/j/66460442542?pwd=6JDdHFzvrTj3bJokdNJSYxHA3b8F6r.1" TargetMode="External"/><Relationship Id="rId2" Type="http://schemas.openxmlformats.org/officeDocument/2006/relationships/hyperlink" Target="https://github.com/amosproj/amos2025ws02-backup-cluster-manager" TargetMode="External"/><Relationship Id="rId3" Type="http://schemas.openxmlformats.org/officeDocument/2006/relationships/hyperlink" Target="https://github.com/orgs/amosproj/projects/90" TargetMode="External"/><Relationship Id="rId4" Type="http://schemas.openxmlformats.org/officeDocument/2006/relationships/hyperlink" Target="https://github.com/orgs/amosproj/projects/94" TargetMode="External"/><Relationship Id="rId5" Type="http://schemas.openxmlformats.org/officeDocument/2006/relationships/hyperlink" Target="https://discord.gg/mhFBrsTx"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6" t="s">
        <v>8</v>
      </c>
    </row>
    <row r="9">
      <c r="A9" s="4" t="s">
        <v>9</v>
      </c>
      <c r="B9" s="5" t="s">
        <v>10</v>
      </c>
    </row>
    <row r="10">
      <c r="A10" s="4" t="s">
        <v>11</v>
      </c>
      <c r="B10" s="5" t="s">
        <v>12</v>
      </c>
    </row>
    <row r="11">
      <c r="A11" s="1"/>
      <c r="B11" s="3"/>
    </row>
    <row r="12">
      <c r="A12" s="4" t="s">
        <v>13</v>
      </c>
      <c r="B12" s="2" t="s">
        <v>14</v>
      </c>
    </row>
    <row r="13">
      <c r="A13" s="4" t="s">
        <v>15</v>
      </c>
      <c r="B13" s="2" t="s">
        <v>14</v>
      </c>
    </row>
    <row r="14">
      <c r="A14" s="1"/>
      <c r="B14" s="3"/>
    </row>
    <row r="15">
      <c r="A15" s="1" t="s">
        <v>16</v>
      </c>
      <c r="B15" s="5" t="s">
        <v>17</v>
      </c>
    </row>
    <row r="16">
      <c r="A16" s="1"/>
      <c r="B16" s="3"/>
    </row>
    <row r="17">
      <c r="A17" s="4" t="s">
        <v>18</v>
      </c>
      <c r="B17" s="2" t="s">
        <v>19</v>
      </c>
    </row>
    <row r="18">
      <c r="A18" s="1"/>
      <c r="B18" s="3"/>
    </row>
    <row r="19">
      <c r="A19" s="1"/>
      <c r="B19" s="3"/>
    </row>
    <row r="20">
      <c r="A20" s="1"/>
      <c r="B20" s="3"/>
    </row>
  </sheetData>
  <hyperlinks>
    <hyperlink r:id="rId1" ref="B3"/>
    <hyperlink r:id="rId2" ref="B8"/>
    <hyperlink r:id="rId3" ref="B9"/>
    <hyperlink r:id="rId4" ref="B10"/>
    <hyperlink r:id="rId5" ref="B15"/>
  </hyperlinks>
  <printOptions gridLines="1" horizontalCentered="1"/>
  <pageMargins bottom="0.75" footer="0.0" header="0.0" left="0.7" right="0.7" top="0.75"/>
  <pageSetup fitToHeight="0" paperSize="9" cellComments="atEnd" orientation="landscape" pageOrder="overThenDown"/>
  <drawing r:id="rId6"/>
  <tableParts count="1">
    <tablePart r:id="rId8"/>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5" t="s">
        <v>134</v>
      </c>
      <c r="B1" s="74" t="s">
        <v>135</v>
      </c>
      <c r="C1" s="47" t="s">
        <v>136</v>
      </c>
      <c r="D1" s="48" t="s">
        <v>137</v>
      </c>
      <c r="E1" s="48" t="s">
        <v>138</v>
      </c>
      <c r="F1" s="48" t="s">
        <v>139</v>
      </c>
      <c r="G1" s="48" t="s">
        <v>140</v>
      </c>
    </row>
    <row r="2">
      <c r="A2" s="49"/>
      <c r="B2" s="32"/>
      <c r="C2" s="32"/>
      <c r="D2" s="32"/>
      <c r="E2" s="32"/>
      <c r="F2" s="32"/>
      <c r="G2" s="32"/>
    </row>
    <row r="3">
      <c r="A3" s="51" t="s">
        <v>141</v>
      </c>
      <c r="B3" s="53"/>
      <c r="C3" s="53"/>
      <c r="D3" s="53"/>
      <c r="E3" s="53"/>
      <c r="F3" s="53"/>
      <c r="G3" s="53"/>
    </row>
    <row r="4">
      <c r="A4" s="49"/>
      <c r="B4" s="32"/>
      <c r="C4" s="32"/>
      <c r="D4" s="32"/>
      <c r="E4" s="32"/>
      <c r="F4" s="32"/>
      <c r="G4" s="32"/>
    </row>
    <row r="5">
      <c r="A5" s="54" t="s">
        <v>142</v>
      </c>
      <c r="B5" s="33"/>
      <c r="C5" s="33"/>
      <c r="D5" s="56">
        <f>sum(D8:D13)</f>
        <v>0</v>
      </c>
      <c r="E5" s="56">
        <f>D5</f>
        <v>0</v>
      </c>
      <c r="F5" s="33"/>
      <c r="G5" s="33"/>
    </row>
    <row r="6">
      <c r="A6" s="49"/>
      <c r="B6" s="32"/>
      <c r="C6" s="32"/>
      <c r="D6" s="32"/>
      <c r="E6" s="32"/>
      <c r="F6" s="32"/>
      <c r="G6" s="32"/>
    </row>
    <row r="7">
      <c r="A7" s="57" t="s">
        <v>143</v>
      </c>
      <c r="B7" s="75"/>
      <c r="C7" s="59"/>
      <c r="D7" s="59"/>
      <c r="E7" s="59"/>
      <c r="F7" s="59"/>
      <c r="G7" s="59"/>
    </row>
    <row r="8">
      <c r="A8" s="49"/>
      <c r="B8" s="32"/>
      <c r="C8" s="32"/>
      <c r="D8" s="32"/>
      <c r="E8" s="60" t="s">
        <v>144</v>
      </c>
      <c r="F8" s="32"/>
      <c r="G8" s="60" t="s">
        <v>145</v>
      </c>
    </row>
    <row r="9">
      <c r="A9" s="61">
        <v>1.0</v>
      </c>
      <c r="B9" s="33"/>
      <c r="C9" s="33"/>
      <c r="D9" s="56">
        <f>sum(D16:D21)</f>
        <v>0</v>
      </c>
      <c r="E9" s="56">
        <f>$D$5</f>
        <v>0</v>
      </c>
      <c r="F9" s="56">
        <f>sum(F16:F21)</f>
        <v>0</v>
      </c>
      <c r="G9" s="56">
        <f>$D$5</f>
        <v>0</v>
      </c>
    </row>
    <row r="10">
      <c r="A10" s="49">
        <f t="shared" ref="A10:A11" si="1">A9+1</f>
        <v>2</v>
      </c>
      <c r="B10" s="32"/>
      <c r="C10" s="32"/>
      <c r="D10" s="62">
        <f>sum(D22:D27)</f>
        <v>0</v>
      </c>
      <c r="E10" s="62">
        <f t="shared" ref="E10:E12" si="2">E9-D9</f>
        <v>0</v>
      </c>
      <c r="F10" s="62">
        <f>sum(F22:F27)</f>
        <v>0</v>
      </c>
      <c r="G10" s="62">
        <f t="shared" ref="G10:G12" si="3">G9-F9</f>
        <v>0</v>
      </c>
    </row>
    <row r="11">
      <c r="A11" s="61">
        <f t="shared" si="1"/>
        <v>3</v>
      </c>
      <c r="B11" s="33"/>
      <c r="C11" s="33"/>
      <c r="D11" s="56">
        <f>sum(D28:D33)</f>
        <v>0</v>
      </c>
      <c r="E11" s="56">
        <f t="shared" si="2"/>
        <v>0</v>
      </c>
      <c r="F11" s="56">
        <f>sum(F28:F33)</f>
        <v>0</v>
      </c>
      <c r="G11" s="56">
        <f t="shared" si="3"/>
        <v>0</v>
      </c>
    </row>
    <row r="12">
      <c r="A12" s="63" t="s">
        <v>14</v>
      </c>
      <c r="B12" s="32"/>
      <c r="C12" s="32"/>
      <c r="D12" s="32"/>
      <c r="E12" s="62">
        <f t="shared" si="2"/>
        <v>0</v>
      </c>
      <c r="F12" s="32"/>
      <c r="G12" s="62">
        <f t="shared" si="3"/>
        <v>0</v>
      </c>
    </row>
    <row r="13">
      <c r="A13" s="61"/>
      <c r="B13" s="33"/>
      <c r="C13" s="33"/>
      <c r="D13" s="33"/>
      <c r="E13" s="33"/>
      <c r="F13" s="33"/>
      <c r="G13" s="33"/>
    </row>
    <row r="14">
      <c r="A14" s="65" t="s">
        <v>146</v>
      </c>
      <c r="B14" s="66"/>
      <c r="C14" s="67"/>
      <c r="D14" s="67"/>
      <c r="E14" s="67"/>
      <c r="F14" s="67"/>
      <c r="G14" s="67"/>
    </row>
    <row r="15">
      <c r="A15" s="61"/>
      <c r="B15" s="33"/>
      <c r="C15" s="33"/>
      <c r="D15" s="33"/>
      <c r="E15" s="33"/>
      <c r="F15" s="33"/>
      <c r="G15" s="33"/>
    </row>
    <row r="16">
      <c r="A16" s="68">
        <f>A9</f>
        <v>1</v>
      </c>
      <c r="B16" s="32"/>
      <c r="C16" s="32"/>
      <c r="D16" s="32"/>
      <c r="E16" s="32"/>
      <c r="F16" s="32"/>
      <c r="G16" s="32"/>
    </row>
    <row r="17">
      <c r="A17" s="61"/>
      <c r="B17" s="70"/>
      <c r="C17" s="33"/>
      <c r="D17" s="33"/>
      <c r="E17" s="33"/>
      <c r="F17" s="33"/>
      <c r="G17" s="33"/>
    </row>
    <row r="18">
      <c r="A18" s="49"/>
      <c r="B18" s="28"/>
      <c r="C18" s="64"/>
      <c r="D18" s="71"/>
      <c r="E18" s="50"/>
      <c r="F18" s="71"/>
      <c r="G18" s="50"/>
    </row>
    <row r="19">
      <c r="A19" s="61"/>
      <c r="B19" s="33"/>
      <c r="C19" s="33"/>
      <c r="D19" s="56"/>
      <c r="E19" s="33"/>
      <c r="F19" s="56"/>
      <c r="G19" s="33"/>
    </row>
    <row r="20">
      <c r="A20" s="72"/>
      <c r="B20" s="32"/>
      <c r="C20" s="64"/>
      <c r="D20" s="62"/>
      <c r="E20" s="64"/>
      <c r="F20" s="62"/>
      <c r="G20" s="64"/>
    </row>
    <row r="21">
      <c r="A21" s="61"/>
      <c r="B21" s="33"/>
      <c r="C21" s="33"/>
      <c r="D21" s="56"/>
      <c r="E21" s="33"/>
      <c r="F21" s="56"/>
      <c r="G21" s="33"/>
    </row>
    <row r="22">
      <c r="A22" s="68">
        <f>A10</f>
        <v>2</v>
      </c>
      <c r="B22" s="32"/>
      <c r="C22" s="32"/>
      <c r="D22" s="32"/>
      <c r="E22" s="32"/>
      <c r="F22" s="32"/>
      <c r="G22" s="32"/>
    </row>
    <row r="23">
      <c r="A23" s="61"/>
      <c r="B23" s="70"/>
      <c r="C23" s="33"/>
      <c r="D23" s="33"/>
      <c r="E23" s="33"/>
      <c r="F23" s="33"/>
      <c r="G23" s="33"/>
    </row>
    <row r="24">
      <c r="A24" s="72"/>
      <c r="B24" s="32"/>
      <c r="C24" s="64"/>
      <c r="D24" s="62"/>
      <c r="E24" s="64"/>
      <c r="F24" s="62"/>
      <c r="G24" s="64"/>
    </row>
    <row r="25">
      <c r="A25" s="61"/>
      <c r="B25" s="33"/>
      <c r="C25" s="33"/>
      <c r="D25" s="56"/>
      <c r="E25" s="33"/>
      <c r="F25" s="56"/>
      <c r="G25" s="33"/>
    </row>
    <row r="26">
      <c r="A26" s="72"/>
      <c r="B26" s="32"/>
      <c r="C26" s="64"/>
      <c r="D26" s="62"/>
      <c r="E26" s="64"/>
      <c r="F26" s="62"/>
      <c r="G26" s="64"/>
    </row>
    <row r="27">
      <c r="A27" s="61"/>
      <c r="B27" s="33"/>
      <c r="C27" s="33"/>
      <c r="D27" s="56"/>
      <c r="E27" s="33"/>
      <c r="F27" s="56"/>
      <c r="G27" s="33"/>
    </row>
    <row r="28">
      <c r="A28" s="68">
        <f>A11</f>
        <v>3</v>
      </c>
      <c r="B28" s="32"/>
      <c r="C28" s="32"/>
      <c r="D28" s="32"/>
      <c r="E28" s="32"/>
      <c r="F28" s="32"/>
      <c r="G28" s="32"/>
    </row>
    <row r="29">
      <c r="A29" s="61"/>
      <c r="B29" s="70"/>
      <c r="C29" s="33"/>
      <c r="D29" s="33"/>
      <c r="E29" s="33"/>
      <c r="F29" s="33"/>
      <c r="G29" s="33"/>
    </row>
    <row r="30">
      <c r="A30" s="72"/>
      <c r="B30" s="32"/>
      <c r="C30" s="64"/>
      <c r="D30" s="62"/>
      <c r="E30" s="64"/>
      <c r="F30" s="64"/>
      <c r="G30" s="64"/>
    </row>
    <row r="31">
      <c r="A31" s="61"/>
      <c r="B31" s="33"/>
      <c r="C31" s="33"/>
      <c r="D31" s="56"/>
      <c r="E31" s="33"/>
      <c r="F31" s="33"/>
      <c r="G31" s="33"/>
    </row>
    <row r="32">
      <c r="A32" s="72"/>
      <c r="B32" s="32"/>
      <c r="C32" s="32"/>
      <c r="D32" s="62"/>
      <c r="E32" s="64"/>
      <c r="F32" s="64"/>
      <c r="G32" s="64"/>
    </row>
    <row r="33">
      <c r="A33" s="61"/>
      <c r="B33" s="33"/>
      <c r="C33" s="73" t="s">
        <v>147</v>
      </c>
      <c r="D33" s="56"/>
      <c r="E33" s="33"/>
      <c r="F33" s="33"/>
      <c r="G33" s="33"/>
    </row>
    <row r="34">
      <c r="A34" s="72"/>
      <c r="B34" s="32"/>
      <c r="C34" s="32"/>
      <c r="D34" s="32"/>
      <c r="E34" s="32"/>
      <c r="F34" s="32"/>
      <c r="G34" s="32"/>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76" t="s">
        <v>55</v>
      </c>
      <c r="B1" s="46" t="s">
        <v>148</v>
      </c>
      <c r="C1" s="46" t="s">
        <v>149</v>
      </c>
      <c r="D1" s="77" t="s">
        <v>150</v>
      </c>
    </row>
    <row r="2">
      <c r="A2" s="3"/>
      <c r="B2" s="3"/>
      <c r="C2" s="3"/>
      <c r="D2" s="3"/>
    </row>
    <row r="3">
      <c r="A3" s="3"/>
      <c r="B3" s="3"/>
      <c r="C3" s="3"/>
      <c r="D3" s="3"/>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151</v>
      </c>
      <c r="B1" s="4" t="s">
        <v>152</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9.5"/>
    <col customWidth="1" min="5" max="5" width="12.63"/>
    <col customWidth="1" min="6" max="6" width="37.63"/>
  </cols>
  <sheetData>
    <row r="1">
      <c r="A1" s="7" t="s">
        <v>55</v>
      </c>
      <c r="B1" s="4" t="s">
        <v>153</v>
      </c>
      <c r="C1" s="4" t="s">
        <v>154</v>
      </c>
      <c r="D1" s="4" t="s">
        <v>155</v>
      </c>
      <c r="E1" s="4" t="s">
        <v>156</v>
      </c>
      <c r="F1" s="4" t="s">
        <v>62</v>
      </c>
    </row>
    <row r="2">
      <c r="A2" s="2">
        <v>1.0</v>
      </c>
      <c r="B2" s="2" t="s">
        <v>121</v>
      </c>
      <c r="C2" s="2" t="s">
        <v>157</v>
      </c>
      <c r="D2" s="2" t="s">
        <v>158</v>
      </c>
      <c r="E2" s="2" t="s">
        <v>159</v>
      </c>
      <c r="F2" s="2" t="s">
        <v>160</v>
      </c>
    </row>
    <row r="3">
      <c r="A3" s="2">
        <v>2.0</v>
      </c>
      <c r="B3" s="2" t="s">
        <v>121</v>
      </c>
      <c r="C3" s="2" t="s">
        <v>161</v>
      </c>
      <c r="D3" s="2" t="s">
        <v>162</v>
      </c>
      <c r="E3" s="2" t="s">
        <v>159</v>
      </c>
      <c r="F3" s="2" t="s">
        <v>163</v>
      </c>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78" t="str">
        <f>'Project Team'!A1</f>
        <v>Last Name</v>
      </c>
      <c r="B1" s="78" t="str">
        <f>'Project Team'!B1</f>
        <v>First Name</v>
      </c>
      <c r="C1" s="79" t="s">
        <v>164</v>
      </c>
      <c r="D1" s="80"/>
      <c r="E1" s="81"/>
      <c r="F1" s="82"/>
      <c r="G1" s="83"/>
      <c r="H1" s="83"/>
    </row>
    <row r="2">
      <c r="A2" s="84" t="str">
        <f>'Project Team'!A2</f>
        <v>Wysokinska</v>
      </c>
      <c r="B2" s="84" t="str">
        <f>'Project Team'!B2</f>
        <v>Xemena</v>
      </c>
      <c r="C2" s="85"/>
      <c r="D2" s="86"/>
      <c r="E2" s="87">
        <f>average(C2:C10)</f>
        <v>2.8</v>
      </c>
      <c r="F2" s="88" t="str">
        <f>if(stdev(C2:C7) &gt; 0,"NOK", "OK")</f>
        <v>OK</v>
      </c>
      <c r="G2" s="89"/>
      <c r="H2" s="89"/>
    </row>
    <row r="3">
      <c r="A3" s="90" t="str">
        <f>'Project Team'!A3</f>
        <v>Ostrizki</v>
      </c>
      <c r="B3" s="90" t="str">
        <f>'Project Team'!B3</f>
        <v>Jan</v>
      </c>
      <c r="C3" s="85"/>
      <c r="D3" s="91"/>
      <c r="G3" s="92"/>
      <c r="H3" s="92"/>
    </row>
    <row r="4">
      <c r="A4" s="84" t="str">
        <f>'Project Team'!A4</f>
        <v>Raju</v>
      </c>
      <c r="B4" s="84" t="str">
        <f>'Project Team'!B4</f>
        <v>Robin Jose </v>
      </c>
      <c r="C4" s="85">
        <v>3.0</v>
      </c>
      <c r="D4" s="86"/>
      <c r="G4" s="89"/>
      <c r="H4" s="89"/>
    </row>
    <row r="5">
      <c r="A5" s="90" t="str">
        <f>'Project Team'!A5</f>
        <v>Nogu</v>
      </c>
      <c r="B5" s="90" t="str">
        <f>'Project Team'!B5</f>
        <v>Ervin</v>
      </c>
      <c r="C5" s="85">
        <v>3.0</v>
      </c>
      <c r="D5" s="93"/>
      <c r="E5" s="93"/>
      <c r="F5" s="93"/>
      <c r="G5" s="92"/>
      <c r="H5" s="92"/>
    </row>
    <row r="6">
      <c r="A6" s="84" t="str">
        <f>'Project Team'!A6</f>
        <v>Krüger</v>
      </c>
      <c r="B6" s="84" t="str">
        <f>'Project Team'!B6</f>
        <v>Landolf</v>
      </c>
      <c r="C6" s="85">
        <v>3.0</v>
      </c>
      <c r="D6" s="94"/>
      <c r="E6" s="95">
        <v>0.0</v>
      </c>
      <c r="F6" s="96" t="s">
        <v>165</v>
      </c>
      <c r="G6" s="89"/>
      <c r="H6" s="89"/>
    </row>
    <row r="7">
      <c r="A7" s="90" t="str">
        <f>'Project Team'!A7</f>
        <v>Tröger</v>
      </c>
      <c r="B7" s="90" t="str">
        <f>'Project Team'!B7</f>
        <v>Nicolas</v>
      </c>
      <c r="C7" s="85">
        <v>3.0</v>
      </c>
      <c r="D7" s="93"/>
      <c r="E7" s="95">
        <v>1.0</v>
      </c>
      <c r="F7" s="96" t="s">
        <v>166</v>
      </c>
      <c r="G7" s="92"/>
      <c r="H7" s="92"/>
    </row>
    <row r="8">
      <c r="A8" s="84" t="str">
        <f t="shared" ref="A8:B8" si="1">#REF!</f>
        <v>#REF!</v>
      </c>
      <c r="B8" s="84" t="str">
        <f t="shared" si="1"/>
        <v>#REF!</v>
      </c>
      <c r="C8" s="97"/>
      <c r="D8" s="94"/>
      <c r="E8" s="95">
        <v>2.0</v>
      </c>
      <c r="F8" s="96" t="s">
        <v>167</v>
      </c>
      <c r="G8" s="89"/>
      <c r="H8" s="89"/>
    </row>
    <row r="9">
      <c r="A9" s="90" t="str">
        <f>'Project Team'!A8</f>
        <v>Killer</v>
      </c>
      <c r="B9" s="90" t="str">
        <f>'Project Team'!B8</f>
        <v>Hans</v>
      </c>
      <c r="C9" s="85">
        <v>2.0</v>
      </c>
      <c r="D9" s="93"/>
      <c r="E9" s="95">
        <v>3.0</v>
      </c>
      <c r="F9" s="96" t="s">
        <v>168</v>
      </c>
      <c r="G9" s="92"/>
      <c r="H9" s="92"/>
    </row>
    <row r="10">
      <c r="A10" s="84" t="str">
        <f>'Project Team'!A9</f>
        <v>Schulze</v>
      </c>
      <c r="B10" s="84" t="str">
        <f>'Project Team'!B9</f>
        <v>Levin</v>
      </c>
      <c r="C10" s="85"/>
      <c r="D10" s="94"/>
      <c r="E10" s="95">
        <v>5.0</v>
      </c>
      <c r="F10" s="96" t="s">
        <v>169</v>
      </c>
      <c r="G10" s="89"/>
      <c r="H10" s="89"/>
    </row>
    <row r="11">
      <c r="A11" s="90"/>
      <c r="B11" s="90"/>
      <c r="C11" s="98"/>
      <c r="D11" s="93"/>
      <c r="E11" s="95">
        <v>8.0</v>
      </c>
      <c r="F11" s="96" t="s">
        <v>170</v>
      </c>
      <c r="G11" s="92"/>
      <c r="H11" s="92"/>
    </row>
    <row r="12">
      <c r="A12" s="84"/>
      <c r="B12" s="84"/>
      <c r="C12" s="98"/>
      <c r="D12" s="94"/>
      <c r="E12" s="95">
        <v>13.0</v>
      </c>
      <c r="F12" s="96" t="s">
        <v>171</v>
      </c>
      <c r="G12" s="89"/>
      <c r="H12" s="89"/>
    </row>
    <row r="13">
      <c r="A13" s="90"/>
      <c r="B13" s="90"/>
      <c r="C13" s="93"/>
      <c r="D13" s="93"/>
      <c r="E13" s="93"/>
      <c r="F13" s="93"/>
      <c r="G13" s="92"/>
      <c r="H13" s="92"/>
    </row>
    <row r="14">
      <c r="A14" s="99" t="s">
        <v>172</v>
      </c>
      <c r="B14" s="100"/>
      <c r="C14" s="100"/>
      <c r="D14" s="100"/>
      <c r="E14" s="100"/>
      <c r="F14" s="100"/>
      <c r="G14" s="100"/>
      <c r="H14" s="100"/>
    </row>
    <row r="15">
      <c r="A15" s="101"/>
      <c r="B15" s="101"/>
      <c r="C15" s="101"/>
      <c r="D15" s="101"/>
      <c r="E15" s="101"/>
      <c r="F15" s="101"/>
      <c r="G15" s="101"/>
      <c r="H15" s="101"/>
    </row>
    <row r="16">
      <c r="A16" s="102" t="s">
        <v>173</v>
      </c>
      <c r="B16" s="103"/>
      <c r="C16" s="103"/>
      <c r="D16" s="103"/>
      <c r="E16" s="103"/>
      <c r="F16" s="103"/>
      <c r="G16" s="103"/>
      <c r="H16" s="103"/>
    </row>
    <row r="17">
      <c r="A17" s="104" t="s">
        <v>174</v>
      </c>
      <c r="B17" s="101"/>
      <c r="C17" s="101"/>
      <c r="D17" s="101"/>
      <c r="E17" s="101"/>
      <c r="F17" s="101"/>
      <c r="G17" s="101"/>
      <c r="H17" s="101"/>
    </row>
    <row r="18">
      <c r="A18" s="102" t="s">
        <v>175</v>
      </c>
      <c r="B18" s="103"/>
      <c r="C18" s="103"/>
      <c r="D18" s="103"/>
      <c r="E18" s="103"/>
      <c r="F18" s="103"/>
      <c r="G18" s="103"/>
      <c r="H18" s="103"/>
    </row>
    <row r="19">
      <c r="A19" s="101"/>
      <c r="B19" s="101"/>
      <c r="C19" s="101"/>
      <c r="D19" s="101"/>
      <c r="E19" s="101"/>
      <c r="F19" s="101"/>
      <c r="G19" s="101"/>
      <c r="H19" s="101"/>
    </row>
    <row r="20">
      <c r="A20" s="103"/>
      <c r="B20" s="103"/>
      <c r="C20" s="103"/>
      <c r="D20" s="103"/>
      <c r="E20" s="103"/>
      <c r="F20" s="103"/>
      <c r="G20" s="103"/>
      <c r="H20" s="103"/>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20</v>
      </c>
      <c r="B1" s="7" t="s">
        <v>21</v>
      </c>
      <c r="C1" s="7" t="s">
        <v>22</v>
      </c>
      <c r="D1" s="7" t="s">
        <v>23</v>
      </c>
    </row>
    <row r="2">
      <c r="A2" s="8" t="s">
        <v>24</v>
      </c>
      <c r="B2" s="8" t="s">
        <v>25</v>
      </c>
      <c r="C2" s="8" t="s">
        <v>26</v>
      </c>
      <c r="D2" s="8" t="s">
        <v>27</v>
      </c>
    </row>
    <row r="3">
      <c r="A3" s="8" t="s">
        <v>28</v>
      </c>
      <c r="B3" s="8" t="s">
        <v>29</v>
      </c>
      <c r="C3" s="8" t="s">
        <v>30</v>
      </c>
      <c r="D3" s="8"/>
    </row>
    <row r="4">
      <c r="A4" s="8" t="s">
        <v>31</v>
      </c>
      <c r="B4" s="8" t="s">
        <v>32</v>
      </c>
      <c r="C4" s="8" t="s">
        <v>33</v>
      </c>
      <c r="D4" s="8" t="s">
        <v>34</v>
      </c>
    </row>
    <row r="5">
      <c r="A5" s="8" t="s">
        <v>35</v>
      </c>
      <c r="B5" s="9" t="s">
        <v>36</v>
      </c>
      <c r="C5" s="9" t="s">
        <v>37</v>
      </c>
      <c r="D5" s="9" t="s">
        <v>38</v>
      </c>
    </row>
    <row r="6">
      <c r="A6" s="8" t="s">
        <v>39</v>
      </c>
      <c r="B6" s="8" t="s">
        <v>40</v>
      </c>
      <c r="C6" s="8" t="s">
        <v>41</v>
      </c>
      <c r="D6" s="8" t="s">
        <v>42</v>
      </c>
    </row>
    <row r="7">
      <c r="A7" s="8" t="s">
        <v>43</v>
      </c>
      <c r="B7" s="8" t="s">
        <v>44</v>
      </c>
      <c r="C7" s="8" t="s">
        <v>45</v>
      </c>
      <c r="D7" s="8" t="s">
        <v>46</v>
      </c>
    </row>
    <row r="8">
      <c r="A8" s="8" t="s">
        <v>47</v>
      </c>
      <c r="B8" s="8" t="s">
        <v>48</v>
      </c>
      <c r="C8" s="8" t="s">
        <v>49</v>
      </c>
      <c r="D8" s="8" t="s">
        <v>50</v>
      </c>
    </row>
    <row r="9">
      <c r="A9" s="8" t="s">
        <v>51</v>
      </c>
      <c r="B9" s="8" t="s">
        <v>52</v>
      </c>
      <c r="C9" s="8" t="s">
        <v>53</v>
      </c>
      <c r="D9" s="10"/>
    </row>
    <row r="11">
      <c r="A11" s="10"/>
      <c r="B11" s="8"/>
      <c r="C11" s="10"/>
      <c r="D11" s="10"/>
    </row>
    <row r="12">
      <c r="A12" s="10"/>
      <c r="B12" s="10"/>
      <c r="C12" s="10"/>
      <c r="D12" s="10"/>
    </row>
    <row r="13">
      <c r="A13" s="7"/>
      <c r="B13" s="11"/>
      <c r="C13" s="11"/>
      <c r="D13" s="11"/>
    </row>
    <row r="14">
      <c r="A14" s="10"/>
      <c r="B14" s="8"/>
      <c r="C14" s="10"/>
      <c r="D14" s="10"/>
    </row>
    <row r="15">
      <c r="A15" s="10"/>
      <c r="B15" s="8"/>
      <c r="C15" s="10"/>
      <c r="D15" s="10"/>
    </row>
    <row r="16">
      <c r="A16" s="10"/>
      <c r="B16" s="10"/>
      <c r="C16" s="10"/>
      <c r="D16" s="10"/>
    </row>
    <row r="17">
      <c r="A17" s="10"/>
      <c r="B17" s="10"/>
      <c r="C17" s="10"/>
      <c r="D17" s="10"/>
    </row>
    <row r="18">
      <c r="A18" s="10"/>
      <c r="B18" s="10"/>
      <c r="C18" s="10"/>
      <c r="D18" s="10"/>
    </row>
    <row r="19">
      <c r="A19" s="10"/>
      <c r="B19" s="10"/>
      <c r="C19" s="10"/>
      <c r="D19" s="10"/>
    </row>
    <row r="20">
      <c r="A20" s="10"/>
      <c r="B20" s="10"/>
      <c r="C20" s="10"/>
      <c r="D20" s="10"/>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12"/>
      <c r="B1" s="12"/>
      <c r="C1" s="12" t="s">
        <v>54</v>
      </c>
      <c r="E1" s="12"/>
      <c r="F1" s="13"/>
      <c r="G1" s="13"/>
      <c r="H1" s="12"/>
    </row>
    <row r="2">
      <c r="A2" s="14" t="s">
        <v>55</v>
      </c>
      <c r="B2" s="14" t="s">
        <v>56</v>
      </c>
      <c r="C2" s="14" t="s">
        <v>57</v>
      </c>
      <c r="D2" s="14" t="s">
        <v>58</v>
      </c>
      <c r="E2" s="14" t="s">
        <v>59</v>
      </c>
      <c r="F2" s="15" t="s">
        <v>60</v>
      </c>
      <c r="G2" s="15" t="s">
        <v>61</v>
      </c>
      <c r="H2" s="14" t="s">
        <v>62</v>
      </c>
    </row>
    <row r="3">
      <c r="A3" s="16">
        <v>0.0</v>
      </c>
      <c r="B3" s="17">
        <v>45945.0</v>
      </c>
      <c r="C3" s="8" t="s">
        <v>63</v>
      </c>
      <c r="D3" s="8" t="s">
        <v>63</v>
      </c>
      <c r="E3" s="8" t="s">
        <v>64</v>
      </c>
      <c r="F3" s="8" t="s">
        <v>63</v>
      </c>
      <c r="G3" s="8" t="s">
        <v>65</v>
      </c>
      <c r="H3" s="18" t="s">
        <v>66</v>
      </c>
    </row>
    <row r="4">
      <c r="A4" s="16">
        <v>1.0</v>
      </c>
      <c r="B4" s="19">
        <f t="shared" ref="B4:B12" si="1">B3+7</f>
        <v>45952</v>
      </c>
      <c r="C4" s="20" t="s">
        <v>67</v>
      </c>
      <c r="D4" s="8" t="s">
        <v>68</v>
      </c>
      <c r="E4" s="8" t="s">
        <v>64</v>
      </c>
      <c r="F4" s="8" t="s">
        <v>69</v>
      </c>
      <c r="G4" s="8" t="s">
        <v>65</v>
      </c>
      <c r="H4" s="21"/>
    </row>
    <row r="5">
      <c r="A5" s="16">
        <v>2.0</v>
      </c>
      <c r="B5" s="19">
        <f t="shared" si="1"/>
        <v>45959</v>
      </c>
      <c r="C5" s="20" t="s">
        <v>68</v>
      </c>
      <c r="D5" s="8" t="s">
        <v>67</v>
      </c>
      <c r="E5" s="8" t="s">
        <v>64</v>
      </c>
      <c r="F5" s="8" t="s">
        <v>70</v>
      </c>
      <c r="G5" s="8" t="s">
        <v>65</v>
      </c>
      <c r="H5" s="21"/>
    </row>
    <row r="6">
      <c r="A6" s="16">
        <v>3.0</v>
      </c>
      <c r="B6" s="19">
        <f t="shared" si="1"/>
        <v>45966</v>
      </c>
      <c r="C6" s="20" t="s">
        <v>67</v>
      </c>
      <c r="D6" s="8" t="s">
        <v>68</v>
      </c>
      <c r="E6" s="8" t="s">
        <v>64</v>
      </c>
      <c r="F6" s="8" t="s">
        <v>71</v>
      </c>
      <c r="G6" s="8" t="s">
        <v>65</v>
      </c>
      <c r="H6" s="18" t="s">
        <v>72</v>
      </c>
    </row>
    <row r="7">
      <c r="A7" s="16">
        <v>4.0</v>
      </c>
      <c r="B7" s="19">
        <f t="shared" si="1"/>
        <v>45973</v>
      </c>
      <c r="C7" s="20" t="s">
        <v>68</v>
      </c>
      <c r="D7" s="8" t="s">
        <v>67</v>
      </c>
      <c r="E7" s="8" t="s">
        <v>64</v>
      </c>
      <c r="F7" s="8" t="s">
        <v>73</v>
      </c>
      <c r="G7" s="8" t="s">
        <v>65</v>
      </c>
      <c r="H7" s="21"/>
    </row>
    <row r="8">
      <c r="A8" s="16">
        <v>5.0</v>
      </c>
      <c r="B8" s="19">
        <f t="shared" si="1"/>
        <v>45980</v>
      </c>
      <c r="C8" s="20" t="s">
        <v>67</v>
      </c>
      <c r="D8" s="8" t="s">
        <v>68</v>
      </c>
      <c r="E8" s="8" t="s">
        <v>64</v>
      </c>
      <c r="F8" s="8" t="s">
        <v>74</v>
      </c>
      <c r="G8" s="8" t="s">
        <v>65</v>
      </c>
      <c r="H8" s="21"/>
    </row>
    <row r="9">
      <c r="A9" s="16">
        <v>6.0</v>
      </c>
      <c r="B9" s="19">
        <f t="shared" si="1"/>
        <v>45987</v>
      </c>
      <c r="C9" s="20" t="s">
        <v>68</v>
      </c>
      <c r="D9" s="8" t="s">
        <v>67</v>
      </c>
      <c r="E9" s="8" t="s">
        <v>64</v>
      </c>
      <c r="F9" s="8" t="s">
        <v>69</v>
      </c>
      <c r="G9" s="8" t="s">
        <v>65</v>
      </c>
      <c r="H9" s="18" t="s">
        <v>75</v>
      </c>
    </row>
    <row r="10">
      <c r="A10" s="16">
        <v>7.0</v>
      </c>
      <c r="B10" s="19">
        <f t="shared" si="1"/>
        <v>45994</v>
      </c>
      <c r="C10" s="20" t="s">
        <v>67</v>
      </c>
      <c r="D10" s="8" t="s">
        <v>68</v>
      </c>
      <c r="E10" s="8" t="s">
        <v>64</v>
      </c>
      <c r="F10" s="8" t="s">
        <v>70</v>
      </c>
      <c r="G10" s="8" t="s">
        <v>65</v>
      </c>
      <c r="H10" s="21"/>
    </row>
    <row r="11">
      <c r="A11" s="16">
        <v>8.0</v>
      </c>
      <c r="B11" s="19">
        <f t="shared" si="1"/>
        <v>46001</v>
      </c>
      <c r="C11" s="20" t="s">
        <v>68</v>
      </c>
      <c r="D11" s="8" t="s">
        <v>67</v>
      </c>
      <c r="E11" s="8" t="s">
        <v>64</v>
      </c>
      <c r="F11" s="8" t="s">
        <v>71</v>
      </c>
      <c r="G11" s="8" t="s">
        <v>65</v>
      </c>
      <c r="H11" s="21"/>
    </row>
    <row r="12">
      <c r="A12" s="16">
        <v>9.0</v>
      </c>
      <c r="B12" s="19">
        <f t="shared" si="1"/>
        <v>46008</v>
      </c>
      <c r="C12" s="20" t="s">
        <v>67</v>
      </c>
      <c r="D12" s="8" t="s">
        <v>68</v>
      </c>
      <c r="E12" s="8" t="s">
        <v>64</v>
      </c>
      <c r="F12" s="8" t="s">
        <v>73</v>
      </c>
      <c r="G12" s="8" t="s">
        <v>65</v>
      </c>
      <c r="H12" s="21"/>
    </row>
    <row r="13">
      <c r="A13" s="16">
        <v>10.0</v>
      </c>
      <c r="B13" s="17">
        <v>46029.0</v>
      </c>
      <c r="C13" s="20" t="s">
        <v>68</v>
      </c>
      <c r="D13" s="8" t="s">
        <v>67</v>
      </c>
      <c r="E13" s="8" t="s">
        <v>64</v>
      </c>
      <c r="F13" s="8" t="s">
        <v>74</v>
      </c>
      <c r="G13" s="8" t="s">
        <v>65</v>
      </c>
      <c r="H13" s="21"/>
    </row>
    <row r="14">
      <c r="A14" s="16">
        <v>11.0</v>
      </c>
      <c r="B14" s="19">
        <f t="shared" ref="B14:B17" si="2">B13+7</f>
        <v>46036</v>
      </c>
      <c r="C14" s="20" t="s">
        <v>67</v>
      </c>
      <c r="D14" s="8" t="s">
        <v>68</v>
      </c>
      <c r="E14" s="8" t="s">
        <v>64</v>
      </c>
      <c r="F14" s="8" t="s">
        <v>69</v>
      </c>
      <c r="G14" s="8" t="s">
        <v>65</v>
      </c>
      <c r="H14" s="21"/>
    </row>
    <row r="15">
      <c r="A15" s="16">
        <v>12.0</v>
      </c>
      <c r="B15" s="19">
        <f t="shared" si="2"/>
        <v>46043</v>
      </c>
      <c r="C15" s="20" t="s">
        <v>68</v>
      </c>
      <c r="D15" s="8" t="s">
        <v>67</v>
      </c>
      <c r="E15" s="8" t="s">
        <v>64</v>
      </c>
      <c r="F15" s="8" t="s">
        <v>70</v>
      </c>
      <c r="G15" s="8" t="s">
        <v>65</v>
      </c>
      <c r="H15" s="21"/>
    </row>
    <row r="16">
      <c r="A16" s="16">
        <v>13.0</v>
      </c>
      <c r="B16" s="19">
        <f t="shared" si="2"/>
        <v>46050</v>
      </c>
      <c r="C16" s="20" t="s">
        <v>67</v>
      </c>
      <c r="D16" s="8" t="s">
        <v>68</v>
      </c>
      <c r="E16" s="8" t="s">
        <v>64</v>
      </c>
      <c r="F16" s="8" t="s">
        <v>71</v>
      </c>
      <c r="G16" s="8" t="s">
        <v>65</v>
      </c>
      <c r="H16" s="18"/>
    </row>
    <row r="17">
      <c r="A17" s="16">
        <v>14.0</v>
      </c>
      <c r="B17" s="19">
        <f t="shared" si="2"/>
        <v>46057</v>
      </c>
      <c r="C17" s="20" t="s">
        <v>68</v>
      </c>
      <c r="D17" s="8" t="s">
        <v>67</v>
      </c>
      <c r="E17" s="8" t="s">
        <v>64</v>
      </c>
      <c r="F17" s="8" t="s">
        <v>73</v>
      </c>
      <c r="G17" s="8" t="s">
        <v>65</v>
      </c>
      <c r="H17" s="18" t="s">
        <v>76</v>
      </c>
    </row>
    <row r="18">
      <c r="A18" s="22"/>
      <c r="B18" s="23"/>
      <c r="C18" s="10"/>
      <c r="D18" s="10"/>
      <c r="E18" s="10"/>
      <c r="F18" s="8"/>
      <c r="G18" s="10"/>
      <c r="H18" s="24"/>
    </row>
    <row r="19">
      <c r="A19" s="18" t="s">
        <v>77</v>
      </c>
      <c r="B19" s="25"/>
      <c r="C19" s="26"/>
      <c r="D19" s="26"/>
      <c r="E19" s="26"/>
      <c r="F19" s="26"/>
      <c r="G19" s="26"/>
      <c r="H19" s="24"/>
    </row>
    <row r="20">
      <c r="A20" s="26"/>
      <c r="B20" s="23"/>
      <c r="C20" s="10"/>
      <c r="D20" s="10"/>
      <c r="E20" s="10"/>
      <c r="F20" s="10"/>
      <c r="G20" s="10"/>
      <c r="H20" s="24"/>
    </row>
    <row r="21">
      <c r="A21" s="22"/>
      <c r="B21" s="23"/>
      <c r="C21" s="10"/>
      <c r="D21" s="10"/>
      <c r="E21" s="10"/>
      <c r="F21" s="10"/>
      <c r="G21" s="10"/>
      <c r="H21" s="24"/>
    </row>
  </sheetData>
  <mergeCells count="1">
    <mergeCell ref="C1:D1"/>
  </mergeCell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5.13"/>
    <col customWidth="1" min="2" max="2" width="100.13"/>
  </cols>
  <sheetData>
    <row r="1">
      <c r="A1" s="27" t="s">
        <v>78</v>
      </c>
      <c r="B1" s="28"/>
    </row>
    <row r="2">
      <c r="A2" s="29"/>
      <c r="B2" s="30" t="s">
        <v>79</v>
      </c>
    </row>
    <row r="3">
      <c r="A3" s="31" t="s">
        <v>80</v>
      </c>
      <c r="B3" s="32"/>
    </row>
    <row r="4">
      <c r="A4" s="29"/>
      <c r="B4" s="30" t="s">
        <v>81</v>
      </c>
    </row>
    <row r="5">
      <c r="A5" s="31" t="s">
        <v>82</v>
      </c>
      <c r="B5" s="31" t="s">
        <v>82</v>
      </c>
    </row>
    <row r="6">
      <c r="A6" s="29"/>
      <c r="B6" s="30" t="s">
        <v>83</v>
      </c>
    </row>
    <row r="7">
      <c r="A7" s="31" t="s">
        <v>84</v>
      </c>
      <c r="B7" s="32"/>
    </row>
    <row r="8">
      <c r="A8" s="29"/>
      <c r="B8" s="30" t="s">
        <v>85</v>
      </c>
    </row>
    <row r="9">
      <c r="A9" s="31" t="s">
        <v>86</v>
      </c>
      <c r="B9" s="32"/>
    </row>
    <row r="10">
      <c r="A10" s="29"/>
      <c r="B10" s="30" t="s">
        <v>87</v>
      </c>
    </row>
    <row r="11">
      <c r="A11" s="31" t="s">
        <v>88</v>
      </c>
      <c r="B11" s="32"/>
    </row>
    <row r="12">
      <c r="A12" s="33"/>
      <c r="B12" s="30" t="s">
        <v>89</v>
      </c>
    </row>
    <row r="13">
      <c r="A13" s="31" t="s">
        <v>90</v>
      </c>
      <c r="B13" s="32"/>
    </row>
    <row r="14">
      <c r="A14" s="33"/>
      <c r="B14" s="30" t="s">
        <v>91</v>
      </c>
    </row>
    <row r="15">
      <c r="A15" s="34" t="s">
        <v>92</v>
      </c>
      <c r="B15" s="32"/>
    </row>
    <row r="16">
      <c r="A16" s="33"/>
      <c r="B16" s="30" t="s">
        <v>93</v>
      </c>
    </row>
    <row r="17">
      <c r="A17" s="34" t="s">
        <v>94</v>
      </c>
      <c r="B17" s="32"/>
    </row>
    <row r="18">
      <c r="A18" s="33"/>
      <c r="B18" s="30" t="s">
        <v>95</v>
      </c>
    </row>
    <row r="19">
      <c r="A19" s="31" t="s">
        <v>96</v>
      </c>
      <c r="B19" s="34"/>
    </row>
    <row r="21">
      <c r="A21" s="35" t="s">
        <v>61</v>
      </c>
      <c r="B21" s="20" t="s">
        <v>65</v>
      </c>
    </row>
    <row r="22">
      <c r="A22" s="35" t="s">
        <v>97</v>
      </c>
      <c r="B22" s="20" t="s">
        <v>68</v>
      </c>
    </row>
    <row r="23">
      <c r="A23" s="35" t="s">
        <v>97</v>
      </c>
      <c r="B23" s="8" t="s">
        <v>67</v>
      </c>
    </row>
    <row r="24">
      <c r="A24" s="35" t="s">
        <v>98</v>
      </c>
      <c r="B24" s="8" t="s">
        <v>99</v>
      </c>
    </row>
    <row r="25">
      <c r="A25" s="35" t="s">
        <v>98</v>
      </c>
      <c r="B25" s="9" t="s">
        <v>73</v>
      </c>
    </row>
    <row r="26">
      <c r="A26" s="35" t="s">
        <v>98</v>
      </c>
      <c r="B26" s="8" t="s">
        <v>74</v>
      </c>
    </row>
    <row r="27">
      <c r="A27" s="35" t="s">
        <v>98</v>
      </c>
      <c r="B27" s="8" t="s">
        <v>69</v>
      </c>
    </row>
    <row r="28">
      <c r="A28" s="35" t="s">
        <v>98</v>
      </c>
      <c r="B28" s="8" t="s">
        <v>70</v>
      </c>
    </row>
    <row r="29">
      <c r="A29" s="35" t="s">
        <v>98</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36" t="s">
        <v>100</v>
      </c>
      <c r="B1" s="36" t="s">
        <v>101</v>
      </c>
    </row>
    <row r="2">
      <c r="A2" s="37"/>
      <c r="B2" s="38"/>
    </row>
    <row r="3">
      <c r="A3" s="39" t="s">
        <v>102</v>
      </c>
      <c r="B3" s="39" t="s">
        <v>102</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0" t="s">
        <v>103</v>
      </c>
      <c r="B1" s="40" t="s">
        <v>104</v>
      </c>
    </row>
    <row r="2">
      <c r="A2" s="2" t="s">
        <v>105</v>
      </c>
      <c r="B2" s="2" t="s">
        <v>106</v>
      </c>
    </row>
    <row r="3">
      <c r="A3" s="2" t="s">
        <v>107</v>
      </c>
      <c r="B3" s="2" t="s">
        <v>108</v>
      </c>
    </row>
    <row r="4">
      <c r="A4" s="2" t="s">
        <v>109</v>
      </c>
      <c r="B4" s="2" t="s">
        <v>110</v>
      </c>
    </row>
    <row r="5">
      <c r="A5" s="2" t="s">
        <v>111</v>
      </c>
      <c r="B5" s="2" t="s">
        <v>112</v>
      </c>
    </row>
    <row r="6">
      <c r="A6" s="2" t="s">
        <v>113</v>
      </c>
      <c r="B6" s="2" t="s">
        <v>114</v>
      </c>
    </row>
    <row r="7">
      <c r="A7" s="2" t="s">
        <v>115</v>
      </c>
      <c r="B7" s="2" t="s">
        <v>116</v>
      </c>
    </row>
    <row r="8">
      <c r="A8" s="2" t="s">
        <v>117</v>
      </c>
      <c r="B8" s="2" t="s">
        <v>118</v>
      </c>
    </row>
    <row r="9">
      <c r="A9" s="2" t="s">
        <v>119</v>
      </c>
      <c r="B9" s="2" t="s">
        <v>120</v>
      </c>
    </row>
    <row r="10">
      <c r="A10" s="2" t="s">
        <v>121</v>
      </c>
      <c r="B10" s="2" t="s">
        <v>122</v>
      </c>
    </row>
    <row r="11">
      <c r="A11" s="2" t="s">
        <v>123</v>
      </c>
      <c r="B11" s="2" t="s">
        <v>124</v>
      </c>
    </row>
    <row r="12">
      <c r="A12" s="2" t="s">
        <v>125</v>
      </c>
      <c r="B12" s="2" t="s">
        <v>126</v>
      </c>
    </row>
    <row r="13">
      <c r="B13" s="3"/>
    </row>
    <row r="14">
      <c r="B14" s="3"/>
    </row>
    <row r="15">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1" t="s">
        <v>127</v>
      </c>
      <c r="B1" s="4" t="s">
        <v>128</v>
      </c>
    </row>
    <row r="2">
      <c r="A2" s="42">
        <v>1.0</v>
      </c>
      <c r="B2" s="2" t="s">
        <v>129</v>
      </c>
    </row>
    <row r="3">
      <c r="A3" s="42">
        <f t="shared" ref="A3:A16" si="1">A2+1</f>
        <v>2</v>
      </c>
      <c r="B3" s="2" t="s">
        <v>129</v>
      </c>
    </row>
    <row r="4">
      <c r="A4" s="42">
        <f t="shared" si="1"/>
        <v>3</v>
      </c>
      <c r="B4" s="2" t="s">
        <v>129</v>
      </c>
    </row>
    <row r="5">
      <c r="A5" s="42">
        <f t="shared" si="1"/>
        <v>4</v>
      </c>
      <c r="B5" s="20" t="s">
        <v>130</v>
      </c>
    </row>
    <row r="6">
      <c r="A6" s="42">
        <f t="shared" si="1"/>
        <v>5</v>
      </c>
      <c r="B6" s="2" t="s">
        <v>131</v>
      </c>
    </row>
    <row r="7">
      <c r="A7" s="42">
        <f t="shared" si="1"/>
        <v>6</v>
      </c>
      <c r="B7" s="3"/>
    </row>
    <row r="8">
      <c r="A8" s="42">
        <f t="shared" si="1"/>
        <v>7</v>
      </c>
      <c r="B8" s="3"/>
    </row>
    <row r="9">
      <c r="A9" s="42">
        <f t="shared" si="1"/>
        <v>8</v>
      </c>
      <c r="B9" s="3"/>
    </row>
    <row r="10">
      <c r="A10" s="42">
        <f t="shared" si="1"/>
        <v>9</v>
      </c>
      <c r="B10" s="3"/>
    </row>
    <row r="11">
      <c r="A11" s="42">
        <f t="shared" si="1"/>
        <v>10</v>
      </c>
      <c r="B11" s="3"/>
    </row>
    <row r="12">
      <c r="A12" s="42">
        <f t="shared" si="1"/>
        <v>11</v>
      </c>
      <c r="B12" s="3"/>
    </row>
    <row r="13">
      <c r="A13" s="42">
        <f t="shared" si="1"/>
        <v>12</v>
      </c>
      <c r="B13" s="3"/>
    </row>
    <row r="14">
      <c r="A14" s="42">
        <f t="shared" si="1"/>
        <v>13</v>
      </c>
      <c r="B14" s="3"/>
    </row>
    <row r="15">
      <c r="A15" s="42">
        <f t="shared" si="1"/>
        <v>14</v>
      </c>
      <c r="B15" s="3"/>
    </row>
    <row r="16">
      <c r="A16" s="42">
        <f t="shared" si="1"/>
        <v>15</v>
      </c>
      <c r="B16" s="3"/>
    </row>
    <row r="17">
      <c r="A17" s="42"/>
      <c r="B17" s="3"/>
    </row>
    <row r="18">
      <c r="A18" s="42"/>
      <c r="B18" s="3"/>
    </row>
    <row r="19">
      <c r="A19" s="43"/>
      <c r="B19" s="3"/>
    </row>
    <row r="20">
      <c r="A20" s="43"/>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1" t="s">
        <v>127</v>
      </c>
      <c r="B1" s="4" t="s">
        <v>132</v>
      </c>
    </row>
    <row r="2">
      <c r="A2" s="42">
        <v>1.0</v>
      </c>
      <c r="B2" s="2"/>
    </row>
    <row r="3">
      <c r="A3" s="42">
        <f t="shared" ref="A3:A16" si="1">A2+1</f>
        <v>2</v>
      </c>
      <c r="B3" s="2"/>
    </row>
    <row r="4">
      <c r="A4" s="42">
        <f t="shared" si="1"/>
        <v>3</v>
      </c>
      <c r="B4" s="2"/>
    </row>
    <row r="5">
      <c r="A5" s="42">
        <f t="shared" si="1"/>
        <v>4</v>
      </c>
    </row>
    <row r="6">
      <c r="A6" s="42">
        <f t="shared" si="1"/>
        <v>5</v>
      </c>
      <c r="B6" s="2"/>
    </row>
    <row r="7">
      <c r="A7" s="42">
        <f t="shared" si="1"/>
        <v>6</v>
      </c>
      <c r="B7" s="3"/>
    </row>
    <row r="8">
      <c r="A8" s="42">
        <f t="shared" si="1"/>
        <v>7</v>
      </c>
      <c r="B8" s="3"/>
    </row>
    <row r="9">
      <c r="A9" s="42">
        <f t="shared" si="1"/>
        <v>8</v>
      </c>
      <c r="B9" s="3"/>
    </row>
    <row r="10">
      <c r="A10" s="42">
        <f t="shared" si="1"/>
        <v>9</v>
      </c>
      <c r="B10" s="3"/>
    </row>
    <row r="11">
      <c r="A11" s="42">
        <f t="shared" si="1"/>
        <v>10</v>
      </c>
      <c r="B11" s="3"/>
    </row>
    <row r="12">
      <c r="A12" s="42">
        <f t="shared" si="1"/>
        <v>11</v>
      </c>
      <c r="B12" s="3"/>
    </row>
    <row r="13">
      <c r="A13" s="42">
        <f t="shared" si="1"/>
        <v>12</v>
      </c>
      <c r="B13" s="3"/>
    </row>
    <row r="14">
      <c r="A14" s="42">
        <f t="shared" si="1"/>
        <v>13</v>
      </c>
      <c r="B14" s="3"/>
    </row>
    <row r="15">
      <c r="A15" s="42">
        <f t="shared" si="1"/>
        <v>14</v>
      </c>
      <c r="B15" s="3"/>
    </row>
    <row r="16">
      <c r="A16" s="42">
        <f t="shared" si="1"/>
        <v>15</v>
      </c>
      <c r="B16" s="3"/>
    </row>
    <row r="17">
      <c r="A17" s="42"/>
      <c r="B17" s="3"/>
    </row>
    <row r="18">
      <c r="A18" s="42"/>
      <c r="B18" s="44" t="s">
        <v>133</v>
      </c>
    </row>
    <row r="19">
      <c r="A19" s="43"/>
      <c r="B19" s="3"/>
    </row>
    <row r="20">
      <c r="A20" s="43"/>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5" t="s">
        <v>134</v>
      </c>
      <c r="B1" s="46" t="s">
        <v>135</v>
      </c>
      <c r="C1" s="47" t="s">
        <v>136</v>
      </c>
      <c r="D1" s="48" t="s">
        <v>137</v>
      </c>
      <c r="E1" s="48" t="s">
        <v>138</v>
      </c>
      <c r="F1" s="48" t="s">
        <v>139</v>
      </c>
      <c r="G1" s="48" t="s">
        <v>140</v>
      </c>
    </row>
    <row r="2">
      <c r="A2" s="49"/>
      <c r="B2" s="50"/>
      <c r="C2" s="32"/>
      <c r="D2" s="32"/>
      <c r="E2" s="32"/>
      <c r="F2" s="32"/>
      <c r="G2" s="32"/>
    </row>
    <row r="3">
      <c r="A3" s="51" t="s">
        <v>141</v>
      </c>
      <c r="B3" s="52"/>
      <c r="C3" s="53"/>
      <c r="D3" s="53"/>
      <c r="E3" s="53"/>
      <c r="F3" s="53"/>
      <c r="G3" s="53"/>
    </row>
    <row r="4">
      <c r="A4" s="49"/>
      <c r="B4" s="50"/>
      <c r="C4" s="32"/>
      <c r="D4" s="32"/>
      <c r="E4" s="32"/>
      <c r="F4" s="32"/>
      <c r="G4" s="32"/>
    </row>
    <row r="5">
      <c r="A5" s="54" t="s">
        <v>142</v>
      </c>
      <c r="B5" s="55"/>
      <c r="C5" s="33"/>
      <c r="D5" s="56">
        <f>sum(D8:D13)</f>
        <v>0</v>
      </c>
      <c r="E5" s="56">
        <f>D5</f>
        <v>0</v>
      </c>
      <c r="F5" s="33"/>
      <c r="G5" s="33"/>
    </row>
    <row r="6">
      <c r="A6" s="49"/>
      <c r="B6" s="50"/>
      <c r="C6" s="32"/>
      <c r="D6" s="32"/>
      <c r="E6" s="32"/>
      <c r="F6" s="32"/>
      <c r="G6" s="32"/>
    </row>
    <row r="7">
      <c r="A7" s="57" t="s">
        <v>143</v>
      </c>
      <c r="B7" s="58"/>
      <c r="C7" s="59"/>
      <c r="D7" s="59"/>
      <c r="E7" s="59"/>
      <c r="F7" s="59"/>
      <c r="G7" s="59"/>
    </row>
    <row r="8">
      <c r="A8" s="49"/>
      <c r="B8" s="50"/>
      <c r="C8" s="32"/>
      <c r="D8" s="32"/>
      <c r="E8" s="60" t="s">
        <v>144</v>
      </c>
      <c r="F8" s="32"/>
      <c r="G8" s="60" t="s">
        <v>145</v>
      </c>
    </row>
    <row r="9">
      <c r="A9" s="61">
        <v>1.0</v>
      </c>
      <c r="B9" s="54"/>
      <c r="C9" s="33"/>
      <c r="D9" s="56">
        <f>sum(D16:D21)</f>
        <v>0</v>
      </c>
      <c r="E9" s="56">
        <f>$D$5</f>
        <v>0</v>
      </c>
      <c r="F9" s="56">
        <f>sum(F16:F21)</f>
        <v>0</v>
      </c>
      <c r="G9" s="56">
        <f>$D$5</f>
        <v>0</v>
      </c>
    </row>
    <row r="10">
      <c r="A10" s="49">
        <f t="shared" ref="A10:A11" si="1">A9+1</f>
        <v>2</v>
      </c>
      <c r="B10" s="50"/>
      <c r="C10" s="32"/>
      <c r="D10" s="62">
        <f>sum(D22:D27)</f>
        <v>0</v>
      </c>
      <c r="E10" s="62">
        <f t="shared" ref="E10:E12" si="2">E9-D9</f>
        <v>0</v>
      </c>
      <c r="F10" s="62">
        <f>sum(F22:F27)</f>
        <v>0</v>
      </c>
      <c r="G10" s="62">
        <f t="shared" ref="G10:G12" si="3">G9-F9</f>
        <v>0</v>
      </c>
    </row>
    <row r="11">
      <c r="A11" s="61">
        <f t="shared" si="1"/>
        <v>3</v>
      </c>
      <c r="B11" s="54"/>
      <c r="C11" s="33"/>
      <c r="D11" s="56">
        <f>sum(D28:D33)</f>
        <v>0</v>
      </c>
      <c r="E11" s="56">
        <f t="shared" si="2"/>
        <v>0</v>
      </c>
      <c r="F11" s="56">
        <f>sum(F28:F33)</f>
        <v>0</v>
      </c>
      <c r="G11" s="56">
        <f t="shared" si="3"/>
        <v>0</v>
      </c>
    </row>
    <row r="12">
      <c r="A12" s="63" t="s">
        <v>14</v>
      </c>
      <c r="B12" s="64"/>
      <c r="C12" s="32"/>
      <c r="D12" s="32"/>
      <c r="E12" s="62">
        <f t="shared" si="2"/>
        <v>0</v>
      </c>
      <c r="F12" s="32"/>
      <c r="G12" s="62">
        <f t="shared" si="3"/>
        <v>0</v>
      </c>
    </row>
    <row r="13">
      <c r="A13" s="61"/>
      <c r="B13" s="54"/>
      <c r="C13" s="33"/>
      <c r="D13" s="33"/>
      <c r="E13" s="33"/>
      <c r="F13" s="33"/>
      <c r="G13" s="33"/>
    </row>
    <row r="14">
      <c r="A14" s="65" t="s">
        <v>146</v>
      </c>
      <c r="B14" s="66"/>
      <c r="C14" s="67"/>
      <c r="D14" s="67"/>
      <c r="E14" s="67"/>
      <c r="F14" s="67"/>
      <c r="G14" s="67"/>
    </row>
    <row r="15">
      <c r="A15" s="61"/>
      <c r="B15" s="54"/>
      <c r="C15" s="33"/>
      <c r="D15" s="33"/>
      <c r="E15" s="33"/>
      <c r="F15" s="33"/>
      <c r="G15" s="33"/>
    </row>
    <row r="16">
      <c r="A16" s="68">
        <f t="shared" ref="A16:B16" si="4">A9</f>
        <v>1</v>
      </c>
      <c r="B16" s="69" t="str">
        <f t="shared" si="4"/>
        <v/>
      </c>
      <c r="C16" s="32"/>
      <c r="D16" s="32"/>
      <c r="E16" s="32"/>
      <c r="F16" s="32"/>
      <c r="G16" s="32"/>
    </row>
    <row r="17">
      <c r="A17" s="61"/>
      <c r="B17" s="70"/>
      <c r="C17" s="33"/>
      <c r="D17" s="33"/>
      <c r="E17" s="33"/>
      <c r="F17" s="33"/>
      <c r="G17" s="33"/>
    </row>
    <row r="18">
      <c r="A18" s="49"/>
      <c r="B18" s="50"/>
      <c r="C18" s="64"/>
      <c r="D18" s="71"/>
      <c r="E18" s="50"/>
      <c r="F18" s="71"/>
      <c r="G18" s="50"/>
    </row>
    <row r="19">
      <c r="A19" s="61"/>
      <c r="B19" s="70"/>
      <c r="C19" s="33"/>
      <c r="D19" s="56"/>
      <c r="E19" s="33"/>
      <c r="F19" s="56"/>
      <c r="G19" s="33"/>
    </row>
    <row r="20">
      <c r="A20" s="72"/>
      <c r="B20" s="64"/>
      <c r="C20" s="64"/>
      <c r="D20" s="62"/>
      <c r="E20" s="64"/>
      <c r="F20" s="62"/>
      <c r="G20" s="64"/>
    </row>
    <row r="21">
      <c r="A21" s="61"/>
      <c r="B21" s="70"/>
      <c r="C21" s="33"/>
      <c r="D21" s="56"/>
      <c r="E21" s="33"/>
      <c r="F21" s="56"/>
      <c r="G21" s="33"/>
    </row>
    <row r="22">
      <c r="A22" s="68">
        <f t="shared" ref="A22:B22" si="5">A10</f>
        <v>2</v>
      </c>
      <c r="B22" s="69" t="str">
        <f t="shared" si="5"/>
        <v/>
      </c>
      <c r="C22" s="32"/>
      <c r="D22" s="32"/>
      <c r="E22" s="32"/>
      <c r="F22" s="32"/>
      <c r="G22" s="32"/>
    </row>
    <row r="23">
      <c r="A23" s="61"/>
      <c r="B23" s="70"/>
      <c r="C23" s="33"/>
      <c r="D23" s="33"/>
      <c r="E23" s="33"/>
      <c r="F23" s="33"/>
      <c r="G23" s="33"/>
    </row>
    <row r="24">
      <c r="A24" s="72"/>
      <c r="B24" s="64"/>
      <c r="C24" s="64"/>
      <c r="D24" s="62"/>
      <c r="E24" s="64"/>
      <c r="F24" s="62"/>
      <c r="G24" s="64"/>
    </row>
    <row r="25">
      <c r="A25" s="61"/>
      <c r="B25" s="70"/>
      <c r="C25" s="33"/>
      <c r="D25" s="56"/>
      <c r="E25" s="33"/>
      <c r="F25" s="56"/>
      <c r="G25" s="33"/>
    </row>
    <row r="26">
      <c r="A26" s="72"/>
      <c r="B26" s="64"/>
      <c r="C26" s="64"/>
      <c r="D26" s="62"/>
      <c r="E26" s="64"/>
      <c r="F26" s="62"/>
      <c r="G26" s="64"/>
    </row>
    <row r="27">
      <c r="A27" s="61"/>
      <c r="B27" s="70"/>
      <c r="C27" s="33"/>
      <c r="D27" s="56"/>
      <c r="E27" s="33"/>
      <c r="F27" s="56"/>
      <c r="G27" s="33"/>
    </row>
    <row r="28">
      <c r="A28" s="68">
        <f t="shared" ref="A28:B28" si="6">A11</f>
        <v>3</v>
      </c>
      <c r="B28" s="69" t="str">
        <f t="shared" si="6"/>
        <v/>
      </c>
      <c r="C28" s="32"/>
      <c r="D28" s="32"/>
      <c r="E28" s="32"/>
      <c r="F28" s="32"/>
      <c r="G28" s="32"/>
    </row>
    <row r="29">
      <c r="A29" s="61"/>
      <c r="B29" s="70"/>
      <c r="C29" s="33"/>
      <c r="D29" s="33"/>
      <c r="E29" s="33"/>
      <c r="F29" s="33"/>
      <c r="G29" s="33"/>
    </row>
    <row r="30">
      <c r="A30" s="72"/>
      <c r="B30" s="64"/>
      <c r="C30" s="64"/>
      <c r="D30" s="62"/>
      <c r="E30" s="64"/>
      <c r="F30" s="64"/>
      <c r="G30" s="64"/>
    </row>
    <row r="31">
      <c r="A31" s="61"/>
      <c r="B31" s="70"/>
      <c r="C31" s="33"/>
      <c r="D31" s="56"/>
      <c r="E31" s="33"/>
      <c r="F31" s="33"/>
      <c r="G31" s="33"/>
    </row>
    <row r="32">
      <c r="A32" s="72"/>
      <c r="B32" s="64"/>
      <c r="C32" s="32"/>
      <c r="D32" s="62"/>
      <c r="E32" s="64"/>
      <c r="F32" s="64"/>
      <c r="G32" s="64"/>
    </row>
    <row r="33">
      <c r="A33" s="61"/>
      <c r="B33" s="70"/>
      <c r="C33" s="73" t="s">
        <v>147</v>
      </c>
      <c r="D33" s="56"/>
      <c r="E33" s="33"/>
      <c r="F33" s="33"/>
      <c r="G33" s="33"/>
    </row>
    <row r="34">
      <c r="A34" s="72"/>
      <c r="B34" s="64"/>
      <c r="C34" s="32"/>
      <c r="D34" s="32"/>
      <c r="E34" s="32"/>
      <c r="F34" s="32"/>
      <c r="G34" s="32"/>
    </row>
  </sheetData>
  <drawing r:id="rId1"/>
  <tableParts count="1">
    <tablePart r:id="rId3"/>
  </tableParts>
</worksheet>
</file>