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aul\Documents\IIS\AMOS\Homework1\"/>
    </mc:Choice>
  </mc:AlternateContent>
  <xr:revisionPtr revIDLastSave="0" documentId="8_{410E338B-3CF7-47BB-9211-D244FA57943B}" xr6:coauthVersionLast="47" xr6:coauthVersionMax="47" xr10:uidLastSave="{00000000-0000-0000-0000-000000000000}"/>
  <bookViews>
    <workbookView xWindow="3810" yWindow="3810" windowWidth="21600" windowHeight="11295" xr2:uid="{00000000-000D-0000-FFFF-FFFF00000000}"/>
  </bookViews>
  <sheets>
    <sheet name="Project Data" sheetId="1" r:id="rId1"/>
    <sheet name="Project Team" sheetId="2" r:id="rId2"/>
    <sheet name="Role Assignments" sheetId="3" r:id="rId3"/>
    <sheet name="Team Contract" sheetId="4" r:id="rId4"/>
    <sheet name="Product Goal" sheetId="5" r:id="rId5"/>
    <sheet name="Product Glossary" sheetId="6" r:id="rId6"/>
    <sheet name="Sprint Goals" sheetId="7" r:id="rId7"/>
    <sheet name="Velocity Tracking" sheetId="8" r:id="rId8"/>
    <sheet name="Mid-Project Release plan" sheetId="9" r:id="rId9"/>
    <sheet name="Final Project Release plan" sheetId="10" r:id="rId10"/>
    <sheet name="Definition of Done" sheetId="11" r:id="rId11"/>
    <sheet name="Documentation" sheetId="12" r:id="rId12"/>
    <sheet name="Bill of Materials" sheetId="13" r:id="rId13"/>
    <sheet name="Planning Poker"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4" l="1"/>
  <c r="A10" i="14"/>
  <c r="B9" i="14"/>
  <c r="A9" i="14"/>
  <c r="B8" i="14"/>
  <c r="A8" i="14"/>
  <c r="B7" i="14"/>
  <c r="A7" i="14"/>
  <c r="B6" i="14"/>
  <c r="A6" i="14"/>
  <c r="B5" i="14"/>
  <c r="A5" i="14"/>
  <c r="B4" i="14"/>
  <c r="A4" i="14"/>
  <c r="B3" i="14"/>
  <c r="A3" i="14"/>
  <c r="F2" i="14"/>
  <c r="E2" i="14"/>
  <c r="B2" i="14"/>
  <c r="A2" i="14"/>
  <c r="B1" i="14"/>
  <c r="A1" i="14"/>
  <c r="A16" i="10"/>
  <c r="F11" i="10"/>
  <c r="D11" i="10"/>
  <c r="F10" i="10"/>
  <c r="D10" i="10"/>
  <c r="A10" i="10"/>
  <c r="A11" i="10" s="1"/>
  <c r="A28" i="10" s="1"/>
  <c r="F9" i="10"/>
  <c r="D9" i="10"/>
  <c r="D5" i="10" s="1"/>
  <c r="B28" i="9"/>
  <c r="B22" i="9"/>
  <c r="B16" i="9"/>
  <c r="A16" i="9"/>
  <c r="F11" i="9"/>
  <c r="D11" i="9"/>
  <c r="F10" i="9"/>
  <c r="D10" i="9"/>
  <c r="A10" i="9"/>
  <c r="A11" i="9" s="1"/>
  <c r="A28" i="9" s="1"/>
  <c r="F9" i="9"/>
  <c r="D9" i="9"/>
  <c r="D5" i="9"/>
  <c r="G9" i="9" s="1"/>
  <c r="G10" i="9" s="1"/>
  <c r="G11" i="9" s="1"/>
  <c r="G12" i="9" s="1"/>
  <c r="A3" i="8"/>
  <c r="A4" i="8" s="1"/>
  <c r="A5" i="8" s="1"/>
  <c r="A6" i="8" s="1"/>
  <c r="A7" i="8" s="1"/>
  <c r="A8" i="8" s="1"/>
  <c r="A9" i="8" s="1"/>
  <c r="A10" i="8" s="1"/>
  <c r="A11" i="8" s="1"/>
  <c r="A12" i="8" s="1"/>
  <c r="A13" i="8" s="1"/>
  <c r="A14" i="8" s="1"/>
  <c r="A15" i="8" s="1"/>
  <c r="A16" i="8" s="1"/>
  <c r="A3" i="7"/>
  <c r="A4" i="7" s="1"/>
  <c r="A5" i="7" s="1"/>
  <c r="A6" i="7" s="1"/>
  <c r="A7" i="7" s="1"/>
  <c r="A8" i="7" s="1"/>
  <c r="A9" i="7" s="1"/>
  <c r="A10" i="7" s="1"/>
  <c r="A11" i="7" s="1"/>
  <c r="A12" i="7" s="1"/>
  <c r="A13" i="7" s="1"/>
  <c r="A14" i="7" s="1"/>
  <c r="A15" i="7" s="1"/>
  <c r="A16" i="7" s="1"/>
  <c r="B14" i="3"/>
  <c r="B15" i="3" s="1"/>
  <c r="B16" i="3" s="1"/>
  <c r="B17" i="3" s="1"/>
  <c r="B13" i="3"/>
  <c r="B5" i="3"/>
  <c r="B6" i="3" s="1"/>
  <c r="B7" i="3" s="1"/>
  <c r="B8" i="3" s="1"/>
  <c r="B9" i="3" s="1"/>
  <c r="B10" i="3" s="1"/>
  <c r="B11" i="3" s="1"/>
  <c r="B4" i="3"/>
  <c r="G9" i="10" l="1"/>
  <c r="G10" i="10" s="1"/>
  <c r="G11" i="10" s="1"/>
  <c r="G12" i="10" s="1"/>
  <c r="E9" i="10"/>
  <c r="E10" i="10" s="1"/>
  <c r="E11" i="10" s="1"/>
  <c r="E12" i="10" s="1"/>
  <c r="E5" i="10"/>
  <c r="A22" i="10"/>
  <c r="A22" i="9"/>
  <c r="E5" i="9"/>
  <c r="E9" i="9"/>
  <c r="E10" i="9" s="1"/>
  <c r="E11" i="9" s="1"/>
  <c r="E12" i="9" s="1"/>
</calcChain>
</file>

<file path=xl/sharedStrings.xml><?xml version="1.0" encoding="utf-8"?>
<sst xmlns="http://schemas.openxmlformats.org/spreadsheetml/2006/main" count="257" uniqueCount="158">
  <si>
    <t>Project Name</t>
  </si>
  <si>
    <t>Robot Visual Perception</t>
  </si>
  <si>
    <t>Online team meeting</t>
  </si>
  <si>
    <t>https://fau.zoom-x.de/j/62836031488</t>
  </si>
  <si>
    <t>Production system (if any)</t>
  </si>
  <si>
    <t>Service Provided (later in the Project)</t>
  </si>
  <si>
    <t>Test system (if any)</t>
  </si>
  <si>
    <t>Local Webkit</t>
  </si>
  <si>
    <t>GitHub repository</t>
  </si>
  <si>
    <t>https://github.com/amosproj/amos2025ws04-robot-visual-perception</t>
  </si>
  <si>
    <t>GitHub feature board</t>
  </si>
  <si>
    <t>https://github.com/orgs/amosproj/projects/92</t>
  </si>
  <si>
    <t>GitHub imp-squared backlog</t>
  </si>
  <si>
    <t>https://github.com/orgs/amosproj/projects/95</t>
  </si>
  <si>
    <t>Team T-shirt (white)</t>
  </si>
  <si>
    <t>https://www.shirtinator.de/s/E_eIf-ElT4iidRVnqM8J5w</t>
  </si>
  <si>
    <t>Team T-shirt (black)</t>
  </si>
  <si>
    <t>https://www.shirtinator.de/s/R0CANDdWTRCOvCohq_encA</t>
  </si>
  <si>
    <t>Additional materials</t>
  </si>
  <si>
    <t>https://discord.gg/VDqD2Zfb</t>
  </si>
  <si>
    <t>Team maling list</t>
  </si>
  <si>
    <t>oss-amos-proj4@lists.fau.de</t>
  </si>
  <si>
    <r>
      <rPr>
        <u/>
        <sz val="11"/>
        <color rgb="FF1155CC"/>
        <rFont val="'Times New Roman',serif"/>
      </rPr>
      <t>https://happy-amos.appspot.com/</t>
    </r>
  </si>
  <si>
    <t>Please use our mailing list for written communication. Only CC teachers (university) and coaches on specific topics, as the mailing lists are very long.</t>
  </si>
  <si>
    <t>Last Name</t>
  </si>
  <si>
    <t>First Name</t>
  </si>
  <si>
    <t>GitHub User Name</t>
  </si>
  <si>
    <t>Email Address</t>
  </si>
  <si>
    <t>Hilgers</t>
  </si>
  <si>
    <t>Felix</t>
  </si>
  <si>
    <t>fhilgers</t>
  </si>
  <si>
    <t>felix.hilgers@fau.de</t>
  </si>
  <si>
    <t>Khan</t>
  </si>
  <si>
    <t>Muhamad</t>
  </si>
  <si>
    <t>mukahn</t>
  </si>
  <si>
    <t>md.kahn@tu-berlin.de</t>
  </si>
  <si>
    <t>Samdani</t>
  </si>
  <si>
    <t>Sarib</t>
  </si>
  <si>
    <t>saribx</t>
  </si>
  <si>
    <t>saribstudent@gmail.com</t>
  </si>
  <si>
    <t>Chinbat</t>
  </si>
  <si>
    <t>Anuun</t>
  </si>
  <si>
    <t>anuunchin</t>
  </si>
  <si>
    <t>anuun.ch@gmail.com</t>
  </si>
  <si>
    <t>Goldschmidt</t>
  </si>
  <si>
    <t>Georgina</t>
  </si>
  <si>
    <t>bu31punu</t>
  </si>
  <si>
    <t>dzsini.lost@gmail.com</t>
  </si>
  <si>
    <t>Zinn</t>
  </si>
  <si>
    <t>Benedikt</t>
  </si>
  <si>
    <t>BenediktZinn</t>
  </si>
  <si>
    <t>benedikt.wh.zinn@gmail.com</t>
  </si>
  <si>
    <t>Badura</t>
  </si>
  <si>
    <t>Emil</t>
  </si>
  <si>
    <t>Tenebrae311</t>
  </si>
  <si>
    <t>badura@tu-berlin.de</t>
  </si>
  <si>
    <t>Assenbaum</t>
  </si>
  <si>
    <t>Paul</t>
  </si>
  <si>
    <t>Paul2607</t>
  </si>
  <si>
    <t>paul.assenbaum@fau.de</t>
  </si>
  <si>
    <t>Mantsch</t>
  </si>
  <si>
    <t>Christoph</t>
  </si>
  <si>
    <t>Christoph-Mantsch</t>
  </si>
  <si>
    <t>christoph.cm.mantsch@fau.de</t>
  </si>
  <si>
    <t>Asadi</t>
  </si>
  <si>
    <t>Zohreh</t>
  </si>
  <si>
    <t>zohrehasadi00</t>
  </si>
  <si>
    <t>z.asadi@tu-berlin.de</t>
  </si>
  <si>
    <t>Product Owner</t>
  </si>
  <si>
    <t>#</t>
  </si>
  <si>
    <t>Meeting Day</t>
  </si>
  <si>
    <t>Review</t>
  </si>
  <si>
    <t>Planning</t>
  </si>
  <si>
    <t>Software Developer</t>
  </si>
  <si>
    <t>Release Manager</t>
  </si>
  <si>
    <t>Scrum Master</t>
  </si>
  <si>
    <t>Comment</t>
  </si>
  <si>
    <t>Felix Hilgers</t>
  </si>
  <si>
    <t>Benedikt Zinn</t>
  </si>
  <si>
    <t>Everyone else</t>
  </si>
  <si>
    <t>Paul Assenbaum</t>
  </si>
  <si>
    <t>Georgina Goldschmidt</t>
  </si>
  <si>
    <t>(Tuesday 21. Discord for Release process example)</t>
  </si>
  <si>
    <t>Anuun Chinbat</t>
  </si>
  <si>
    <t>Sarib Samdani</t>
  </si>
  <si>
    <t>Emil Badura</t>
  </si>
  <si>
    <t>Mid-term due</t>
  </si>
  <si>
    <t>Christoph Mantsch</t>
  </si>
  <si>
    <t>Zohreh Asadi</t>
  </si>
  <si>
    <t>Demo day!</t>
  </si>
  <si>
    <t>Retrospective</t>
  </si>
  <si>
    <t>Product owners, software developers, and Scurm Master are set and ideally don't change over time; the critical part is the Release Manager role you need to define here</t>
  </si>
  <si>
    <t>Goals</t>
  </si>
  <si>
    <t>Development of a visual perception system for robots with an accuracy of &gt;= 90%</t>
  </si>
  <si>
    <t>Meeting norms</t>
  </si>
  <si>
    <t xml:space="preserve">Zoom-Meetings in the meeting room of the university. 
Joining the meeting is mandatory, with exceptions (like sickness, etc.).
As an exception, showing up to 10 minutes late is fine if the team is informed via discord.
Happiness Index: has to be completed at the end of the meeting (amos happy).
Stand-up-mails: containing -&gt; things done, problems encountered, things up next.
 -&gt; For SDs: min 2x per week
 -&gt; For POs: min 1x per week
</t>
  </si>
  <si>
    <t>Working norms</t>
  </si>
  <si>
    <t>Issues on Github in the “Feature board” project of the repository.
Definition of Done: If specified in the issue that the feature has to be tested, tests have to be written for that feature, documented (in code or later in the wiki)
Git-branches:
The latest commit on the main-branch has to be tagged.
Only 2 “in progress” tickets per person at one time.</t>
  </si>
  <si>
    <t>Coordination norms</t>
  </si>
  <si>
    <t>Developers can create issues but not put them onto the “Feature board”.
If blocked by a different task, discuss it as soon as possible.
Communication should happen via Discord &amp; mail. 
Criticism should be constructive. Language should be respectful at all times, both verbal and written communication.</t>
  </si>
  <si>
    <t>Communication norms</t>
  </si>
  <si>
    <t xml:space="preserve">Developers can create issues but not put them onto the “Feature board”.
If blocked by a different task, discuss it as soon as possible.
Communication should happen via Discord &amp; mail. 
Criticism should be constructive. Language should be respectful at all times, both verbal and written communication.
</t>
  </si>
  <si>
    <t>Consideration norms</t>
  </si>
  <si>
    <t>Cont. improvement norms</t>
  </si>
  <si>
    <t>Rewards</t>
  </si>
  <si>
    <t>Online coffee or lunch meet at some point.</t>
  </si>
  <si>
    <t>Sanctions</t>
  </si>
  <si>
    <t>Document absence. Repeated absence is addressed with the missing person directly but will later be escalated to professors.</t>
  </si>
  <si>
    <t>Signatures</t>
  </si>
  <si>
    <t>Product owner</t>
  </si>
  <si>
    <t>Software developer</t>
  </si>
  <si>
    <t>Product Vision</t>
  </si>
  <si>
    <t>Project Mission</t>
  </si>
  <si>
    <t>The reason of existence of the envisioned product (beyond this project).</t>
  </si>
  <si>
    <t>The mission of this particular project (in the context of the product vision).</t>
  </si>
  <si>
    <t>Term</t>
  </si>
  <si>
    <t>Definition</t>
  </si>
  <si>
    <t>Sprint #</t>
  </si>
  <si>
    <t>Sprint goal</t>
  </si>
  <si>
    <t>Meeting with industry partner and getting things started (and the T-shirt of course)</t>
  </si>
  <si>
    <t>Story Points Realized</t>
  </si>
  <si>
    <t>PLEASE CREATE THE VELOCITY CHART ON A NEW TAB USING THE DATA FROM THIS TAB</t>
  </si>
  <si>
    <t>Sprint</t>
  </si>
  <si>
    <t>Goal</t>
  </si>
  <si>
    <t>Feature Name</t>
  </si>
  <si>
    <t>Est. size</t>
  </si>
  <si>
    <t>Est. remaining</t>
  </si>
  <si>
    <t>Real size</t>
  </si>
  <si>
    <t>Real remaining</t>
  </si>
  <si>
    <t>Release</t>
  </si>
  <si>
    <t>Total</t>
  </si>
  <si>
    <t>Sprints</t>
  </si>
  <si>
    <t>Estimated burn-down</t>
  </si>
  <si>
    <t>Real burn-down</t>
  </si>
  <si>
    <t>...</t>
  </si>
  <si>
    <t>Features</t>
  </si>
  <si>
    <t>PLEASE CREATE THE BURNDOWN CHART ON A NEW TAB USING THE DATA FROM THIS TAB</t>
  </si>
  <si>
    <t>Feature Definition of Done</t>
  </si>
  <si>
    <t>Sprint Release Definition of Done</t>
  </si>
  <si>
    <t>Project Release Definition of Done</t>
  </si>
  <si>
    <t>Type</t>
  </si>
  <si>
    <t>Link / reference</t>
  </si>
  <si>
    <t>Context</t>
  </si>
  <si>
    <t>Name</t>
  </si>
  <si>
    <t>Version</t>
  </si>
  <si>
    <t>License</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</si>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</sst>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quot;-&quot;mm&quot;-&quot;dd"/>
  </numFmts>
  <fonts count="11">
    <font>
      <sz val="10"/>
      <color rgb="FF000000"/>
      <name val="Arial"/>
    </font>
    <font>
      <b/>
      <sz val="10"/>
      <name val="Arial"/>
    </font>
    <font>
      <sz val="10"/>
      <name val="Arial"/>
    </font>
    <font>
      <u/>
      <sz val="10"/>
      <color rgb="FF0000FF"/>
      <name val="Arial"/>
    </font>
    <font>
      <u/>
      <sz val="10"/>
      <color rgb="FF0000FF"/>
      <name val="Arial"/>
    </font>
    <font>
      <u/>
      <sz val="10"/>
      <color rgb="FF0000FF"/>
      <name val="Arial"/>
    </font>
    <font>
      <b/>
      <sz val="10"/>
      <name val="Arial"/>
    </font>
    <font>
      <sz val="10"/>
      <name val="Arial"/>
    </font>
    <font>
      <sz val="10"/>
      <color rgb="FFFFFFFF"/>
      <name val="Arial"/>
    </font>
    <font>
      <b/>
      <sz val="24"/>
      <name val="Arial"/>
    </font>
    <font>
      <u/>
      <sz val="11"/>
      <color rgb="FF1155CC"/>
      <name val="'Times New Roman',serif"/>
    </font>
  </fonts>
  <fills count="9">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s>
  <borders count="1">
    <border>
      <left/>
      <right/>
      <top/>
      <bottom/>
      <diagonal/>
    </border>
  </borders>
  <cellStyleXfs count="1">
    <xf numFmtId="0" fontId="0" fillId="0" borderId="0"/>
  </cellStyleXfs>
  <cellXfs count="72">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xf numFmtId="0" fontId="2"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xf numFmtId="164" fontId="2" fillId="0" borderId="0" xfId="0" applyNumberFormat="1" applyFont="1"/>
    <xf numFmtId="0" fontId="2" fillId="0" borderId="0" xfId="0" applyFont="1" applyAlignment="1">
      <alignment horizontal="left"/>
    </xf>
    <xf numFmtId="165" fontId="2" fillId="0" borderId="0" xfId="0" applyNumberFormat="1" applyFont="1" applyAlignment="1">
      <alignment horizontal="left"/>
    </xf>
    <xf numFmtId="165" fontId="2" fillId="0" borderId="0" xfId="0" applyNumberFormat="1" applyFont="1"/>
    <xf numFmtId="0" fontId="6" fillId="3" borderId="0" xfId="0" applyFont="1" applyFill="1" applyAlignment="1">
      <alignment wrapText="1"/>
    </xf>
    <xf numFmtId="0" fontId="7" fillId="3" borderId="0" xfId="0" applyFont="1" applyFill="1" applyAlignment="1">
      <alignment wrapText="1"/>
    </xf>
    <xf numFmtId="0" fontId="7" fillId="4" borderId="0" xfId="0" applyFont="1"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5" borderId="0" xfId="0" applyFont="1" applyFill="1" applyAlignment="1">
      <alignment wrapText="1"/>
    </xf>
    <xf numFmtId="0" fontId="6" fillId="2" borderId="0" xfId="0" applyFont="1" applyFill="1" applyAlignment="1">
      <alignment horizontal="left" wrapText="1"/>
    </xf>
    <xf numFmtId="0" fontId="6" fillId="2" borderId="0" xfId="0" applyFont="1" applyFill="1"/>
    <xf numFmtId="0" fontId="6" fillId="2" borderId="0" xfId="0" applyFont="1" applyFill="1" applyAlignment="1">
      <alignment horizontal="center" wrapText="1"/>
    </xf>
    <xf numFmtId="0" fontId="7" fillId="3" borderId="0" xfId="0" applyFont="1" applyFill="1" applyAlignment="1">
      <alignment horizontal="left" wrapText="1"/>
    </xf>
    <xf numFmtId="0" fontId="7" fillId="3" borderId="0" xfId="0" applyFont="1" applyFill="1"/>
    <xf numFmtId="0" fontId="6" fillId="6" borderId="0" xfId="0" applyFont="1" applyFill="1" applyAlignment="1">
      <alignment horizontal="left"/>
    </xf>
    <xf numFmtId="0" fontId="7" fillId="6" borderId="0" xfId="0" applyFont="1" applyFill="1"/>
    <xf numFmtId="0" fontId="7" fillId="6" borderId="0" xfId="0" applyFont="1" applyFill="1" applyAlignment="1">
      <alignment wrapText="1"/>
    </xf>
    <xf numFmtId="0" fontId="6" fillId="4" borderId="0" xfId="0" applyFont="1" applyFill="1"/>
    <xf numFmtId="0" fontId="7" fillId="4" borderId="0" xfId="0" applyFont="1" applyFill="1" applyAlignment="1">
      <alignment horizontal="right"/>
    </xf>
    <xf numFmtId="0" fontId="6" fillId="7" borderId="0" xfId="0" applyFont="1" applyFill="1" applyAlignment="1">
      <alignment horizontal="left"/>
    </xf>
    <xf numFmtId="0" fontId="6" fillId="7" borderId="0" xfId="0" applyFont="1" applyFill="1"/>
    <xf numFmtId="0" fontId="7" fillId="7" borderId="0" xfId="0" applyFont="1" applyFill="1" applyAlignment="1">
      <alignment wrapText="1"/>
    </xf>
    <xf numFmtId="0" fontId="8" fillId="3" borderId="0" xfId="0" applyFont="1" applyFill="1" applyAlignment="1">
      <alignment horizontal="center"/>
    </xf>
    <xf numFmtId="0" fontId="7" fillId="4" borderId="0" xfId="0" applyFont="1" applyFill="1" applyAlignment="1">
      <alignment horizontal="left" wrapText="1"/>
    </xf>
    <xf numFmtId="0" fontId="7" fillId="3" borderId="0" xfId="0" applyFont="1" applyFill="1" applyAlignment="1">
      <alignment horizontal="right"/>
    </xf>
    <xf numFmtId="0" fontId="6" fillId="8" borderId="0" xfId="0" applyFont="1" applyFill="1" applyAlignment="1">
      <alignment horizontal="left"/>
    </xf>
    <xf numFmtId="0" fontId="6" fillId="8" borderId="0" xfId="0" applyFont="1" applyFill="1"/>
    <xf numFmtId="0" fontId="7" fillId="8" borderId="0" xfId="0" applyFont="1" applyFill="1" applyAlignment="1">
      <alignment wrapText="1"/>
    </xf>
    <xf numFmtId="0" fontId="6" fillId="3" borderId="0" xfId="0" applyFont="1" applyFill="1" applyAlignment="1">
      <alignment horizontal="left"/>
    </xf>
    <xf numFmtId="0" fontId="6" fillId="3" borderId="0" xfId="0" applyFont="1" applyFill="1"/>
    <xf numFmtId="0" fontId="7" fillId="4" borderId="0" xfId="0" applyFont="1" applyFill="1"/>
    <xf numFmtId="0" fontId="1" fillId="5" borderId="0" xfId="0" applyFont="1" applyFill="1"/>
    <xf numFmtId="0" fontId="6" fillId="2" borderId="0" xfId="0" applyFont="1" applyFill="1" applyAlignment="1">
      <alignment wrapText="1"/>
    </xf>
    <xf numFmtId="0" fontId="6" fillId="2" borderId="0" xfId="0" applyFont="1" applyFill="1" applyAlignment="1">
      <alignment vertical="center" wrapText="1"/>
    </xf>
    <xf numFmtId="0" fontId="6" fillId="2" borderId="0" xfId="0" applyFont="1" applyFill="1" applyAlignment="1">
      <alignment horizontal="center" vertical="center" wrapText="1"/>
    </xf>
    <xf numFmtId="4" fontId="6" fillId="2" borderId="0" xfId="0" applyNumberFormat="1" applyFont="1" applyFill="1" applyAlignment="1">
      <alignment vertical="center" wrapText="1"/>
    </xf>
    <xf numFmtId="4" fontId="7" fillId="2" borderId="0" xfId="0" applyNumberFormat="1" applyFont="1" applyFill="1" applyAlignment="1">
      <alignment vertical="center" wrapText="1"/>
    </xf>
    <xf numFmtId="0" fontId="7" fillId="2" borderId="0" xfId="0" applyFont="1" applyFill="1" applyAlignment="1">
      <alignment vertical="center" wrapText="1"/>
    </xf>
    <xf numFmtId="0" fontId="1" fillId="2" borderId="0" xfId="0" applyFont="1" applyFill="1" applyAlignment="1">
      <alignment vertical="center" wrapText="1"/>
    </xf>
    <xf numFmtId="0" fontId="6" fillId="3" borderId="0" xfId="0" applyFont="1" applyFill="1" applyAlignment="1">
      <alignment vertical="center" wrapText="1"/>
    </xf>
    <xf numFmtId="0" fontId="7" fillId="5" borderId="0" xfId="0" applyFont="1" applyFill="1" applyAlignment="1">
      <alignment horizontal="center" vertical="center" wrapText="1"/>
    </xf>
    <xf numFmtId="4" fontId="7" fillId="3" borderId="0" xfId="0" applyNumberFormat="1" applyFont="1" applyFill="1" applyAlignment="1">
      <alignment vertical="center" wrapText="1"/>
    </xf>
    <xf numFmtId="0" fontId="2" fillId="3" borderId="0" xfId="0" applyFont="1" applyFill="1" applyAlignment="1">
      <alignment vertical="center" wrapText="1"/>
    </xf>
    <xf numFmtId="0" fontId="6" fillId="4" borderId="0" xfId="0" applyFont="1" applyFill="1" applyAlignment="1">
      <alignment vertical="center" wrapText="1"/>
    </xf>
    <xf numFmtId="4" fontId="7" fillId="4" borderId="0" xfId="0" applyNumberFormat="1" applyFont="1" applyFill="1" applyAlignment="1">
      <alignment vertical="center" wrapText="1"/>
    </xf>
    <xf numFmtId="0" fontId="2" fillId="4" borderId="0" xfId="0" applyFont="1" applyFill="1" applyAlignment="1">
      <alignment vertical="center" wrapText="1"/>
    </xf>
    <xf numFmtId="0" fontId="7" fillId="4" borderId="0" xfId="0" applyFont="1" applyFill="1" applyAlignment="1">
      <alignment vertical="center" wrapText="1"/>
    </xf>
    <xf numFmtId="0" fontId="7" fillId="3" borderId="0" xfId="0" applyFont="1" applyFill="1" applyAlignment="1">
      <alignment vertical="center" wrapText="1"/>
    </xf>
    <xf numFmtId="0" fontId="7" fillId="7" borderId="0" xfId="0" applyFont="1" applyFill="1" applyAlignment="1">
      <alignment horizontal="center" vertical="center" wrapText="1"/>
    </xf>
    <xf numFmtId="0" fontId="7" fillId="7" borderId="0" xfId="0" applyFont="1" applyFill="1" applyAlignment="1">
      <alignment vertical="center" wrapText="1"/>
    </xf>
    <xf numFmtId="0" fontId="1" fillId="3" borderId="0" xfId="0" applyFont="1" applyFill="1"/>
    <xf numFmtId="0" fontId="2" fillId="4" borderId="0" xfId="0" applyFont="1" applyFill="1"/>
    <xf numFmtId="0" fontId="2" fillId="3" borderId="0" xfId="0" applyFont="1" applyFill="1"/>
    <xf numFmtId="0" fontId="1" fillId="2" borderId="0" xfId="0" applyFont="1" applyFill="1" applyAlignment="1">
      <alignment horizontal="center"/>
    </xf>
    <xf numFmtId="0" fontId="0" fillId="0" borderId="0" xfId="0" applyAlignment="1">
      <alignment wrapText="1"/>
    </xf>
    <xf numFmtId="0" fontId="7" fillId="4" borderId="0" xfId="0" applyFont="1" applyFill="1" applyAlignment="1">
      <alignment vertical="top" wrapText="1"/>
    </xf>
    <xf numFmtId="4" fontId="9" fillId="8" borderId="0" xfId="0" applyNumberFormat="1" applyFont="1" applyFill="1" applyAlignment="1">
      <alignment horizontal="center" vertical="center" wrapText="1"/>
    </xf>
    <xf numFmtId="0" fontId="9" fillId="8" borderId="0" xfId="0" applyFont="1" applyFill="1" applyAlignment="1">
      <alignment horizontal="center" vertical="center" wrapText="1"/>
    </xf>
  </cellXfs>
  <cellStyles count="1">
    <cellStyle name="Standard" xfId="0" builtinId="0"/>
  </cellStyles>
  <dxfs count="3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2">
    <tableStyle name="Project Data-style" pivot="0" count="3" xr9:uid="{00000000-0011-0000-FFFF-FFFF00000000}">
      <tableStyleElement type="headerRow" dxfId="35"/>
      <tableStyleElement type="firstRowStripe" dxfId="34"/>
      <tableStyleElement type="secondRowStripe" dxfId="33"/>
    </tableStyle>
    <tableStyle name="Project Team-style" pivot="0" count="3" xr9:uid="{00000000-0011-0000-FFFF-FFFF01000000}">
      <tableStyleElement type="headerRow" dxfId="32"/>
      <tableStyleElement type="firstRowStripe" dxfId="31"/>
      <tableStyleElement type="secondRowStripe" dxfId="30"/>
    </tableStyle>
    <tableStyle name="Role Assignments-style" pivot="0" count="3" xr9:uid="{00000000-0011-0000-FFFF-FFFF02000000}">
      <tableStyleElement type="headerRow" dxfId="29"/>
      <tableStyleElement type="firstRowStripe" dxfId="28"/>
      <tableStyleElement type="secondRowStripe" dxfId="27"/>
    </tableStyle>
    <tableStyle name="Team Contract-style" pivot="0" count="3" xr9:uid="{00000000-0011-0000-FFFF-FFFF03000000}">
      <tableStyleElement type="headerRow" dxfId="26"/>
      <tableStyleElement type="firstRowStripe" dxfId="25"/>
      <tableStyleElement type="secondRowStripe" dxfId="24"/>
    </tableStyle>
    <tableStyle name="Product Glossary-style" pivot="0" count="3" xr9:uid="{00000000-0011-0000-FFFF-FFFF04000000}">
      <tableStyleElement type="headerRow" dxfId="23"/>
      <tableStyleElement type="firstRowStripe" dxfId="22"/>
      <tableStyleElement type="secondRowStripe" dxfId="21"/>
    </tableStyle>
    <tableStyle name="Sprint Goals-style" pivot="0" count="3" xr9:uid="{00000000-0011-0000-FFFF-FFFF05000000}">
      <tableStyleElement type="headerRow" dxfId="20"/>
      <tableStyleElement type="firstRowStripe" dxfId="19"/>
      <tableStyleElement type="secondRowStripe" dxfId="18"/>
    </tableStyle>
    <tableStyle name="Velocity Tracking-style" pivot="0" count="3" xr9:uid="{00000000-0011-0000-FFFF-FFFF06000000}">
      <tableStyleElement type="headerRow" dxfId="17"/>
      <tableStyleElement type="firstRowStripe" dxfId="16"/>
      <tableStyleElement type="secondRowStripe" dxfId="15"/>
    </tableStyle>
    <tableStyle name="Mid-Project Release plan-style" pivot="0" count="3" xr9:uid="{00000000-0011-0000-FFFF-FFFF07000000}">
      <tableStyleElement type="headerRow" dxfId="14"/>
      <tableStyleElement type="firstRowStripe" dxfId="13"/>
      <tableStyleElement type="secondRowStripe" dxfId="12"/>
    </tableStyle>
    <tableStyle name="Final Project Release plan-style" pivot="0" count="3" xr9:uid="{00000000-0011-0000-FFFF-FFFF08000000}">
      <tableStyleElement type="headerRow" dxfId="11"/>
      <tableStyleElement type="firstRowStripe" dxfId="10"/>
      <tableStyleElement type="secondRowStripe" dxfId="9"/>
    </tableStyle>
    <tableStyle name="Definition of Done-style" pivot="0" count="3" xr9:uid="{00000000-0011-0000-FFFF-FFFF09000000}">
      <tableStyleElement type="headerRow" dxfId="8"/>
      <tableStyleElement type="firstRowStripe" dxfId="7"/>
      <tableStyleElement type="secondRowStripe" dxfId="6"/>
    </tableStyle>
    <tableStyle name="Documentation-style" pivot="0" count="3" xr9:uid="{00000000-0011-0000-FFFF-FFFF0A000000}">
      <tableStyleElement type="headerRow" dxfId="5"/>
      <tableStyleElement type="firstRowStripe" dxfId="4"/>
      <tableStyleElement type="secondRowStripe" dxfId="3"/>
    </tableStyle>
    <tableStyle name="Bill of Materials-style" pivot="0" count="3" xr9:uid="{00000000-0011-0000-FFFF-FFFF0B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0">
  <tableColumns count="2">
    <tableColumn id="1" xr3:uid="{00000000-0010-0000-0000-000001000000}" name="Project Name"/>
    <tableColumn id="2" xr3:uid="{00000000-0010-0000-0000-000002000000}" name="Robot Visual Perception"/>
  </tableColumns>
  <tableStyleInfo name="Project 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20">
  <tableColumns count="4">
    <tableColumn id="1" xr3:uid="{00000000-0010-0000-0100-000001000000}" name="Last Name"/>
    <tableColumn id="2" xr3:uid="{00000000-0010-0000-0100-000002000000}" name="First Name"/>
    <tableColumn id="3" xr3:uid="{00000000-0010-0000-0100-000003000000}" name="GitHub User Name"/>
    <tableColumn id="4" xr3:uid="{00000000-0010-0000-0100-000004000000}" name="Email Address"/>
  </tableColumns>
  <tableStyleInfo name="Project Team-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H21">
  <tableColumns count="8">
    <tableColumn id="1" xr3:uid="{00000000-0010-0000-0200-000001000000}" name="#"/>
    <tableColumn id="2" xr3:uid="{00000000-0010-0000-0200-000002000000}" name="Meeting Day"/>
    <tableColumn id="3" xr3:uid="{00000000-0010-0000-0200-000003000000}" name="Review"/>
    <tableColumn id="4" xr3:uid="{00000000-0010-0000-0200-000004000000}" name="Planning"/>
    <tableColumn id="5" xr3:uid="{00000000-0010-0000-0200-000005000000}" name="Software Developer"/>
    <tableColumn id="6" xr3:uid="{00000000-0010-0000-0200-000006000000}" name="Release Manager"/>
    <tableColumn id="7" xr3:uid="{00000000-0010-0000-0200-000007000000}" name="Scrum Master"/>
    <tableColumn id="8" xr3:uid="{00000000-0010-0000-0200-000008000000}" name="Comment"/>
  </tableColumns>
  <tableStyleInfo name="Role Assignment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B30">
  <tableColumns count="2">
    <tableColumn id="1" xr3:uid="{00000000-0010-0000-0300-000001000000}" name="Goals"/>
    <tableColumn id="2" xr3:uid="{00000000-0010-0000-0300-000002000000}" name="Development of a visual perception system for robots with an accuracy of &gt;= 90%"/>
  </tableColumns>
  <tableStyleInfo name="Team Contrac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B20">
  <tableColumns count="2">
    <tableColumn id="1" xr3:uid="{00000000-0010-0000-0400-000001000000}" name="Term"/>
    <tableColumn id="2" xr3:uid="{00000000-0010-0000-0400-000002000000}" name="Definition"/>
  </tableColumns>
  <tableStyleInfo name="Product Glossary-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B20">
  <tableColumns count="2">
    <tableColumn id="1" xr3:uid="{00000000-0010-0000-0500-000001000000}" name="Sprint #"/>
    <tableColumn id="2" xr3:uid="{00000000-0010-0000-0500-000002000000}" name="Sprint goal"/>
  </tableColumns>
  <tableStyleInfo name="Sprint Goal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B20">
  <tableColumns count="2">
    <tableColumn id="1" xr3:uid="{00000000-0010-0000-0600-000001000000}" name="Sprint #"/>
    <tableColumn id="2" xr3:uid="{00000000-0010-0000-0600-000002000000}" name="Story Points Realized"/>
  </tableColumns>
  <tableStyleInfo name="Velocity Tracking-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G34">
  <tableColumns count="7">
    <tableColumn id="1" xr3:uid="{00000000-0010-0000-0700-000001000000}" name="Sprint"/>
    <tableColumn id="2" xr3:uid="{00000000-0010-0000-0700-000002000000}" name="Goal"/>
    <tableColumn id="3" xr3:uid="{00000000-0010-0000-0700-000003000000}" name="Feature Name"/>
    <tableColumn id="4" xr3:uid="{00000000-0010-0000-0700-000004000000}" name="Est. size"/>
    <tableColumn id="5" xr3:uid="{00000000-0010-0000-0700-000005000000}" name="Est. remaining"/>
    <tableColumn id="6" xr3:uid="{00000000-0010-0000-0700-000006000000}" name="Real size"/>
    <tableColumn id="7" xr3:uid="{00000000-0010-0000-0700-000007000000}" name="Real remaining"/>
  </tableColumns>
  <tableStyleInfo name="Mid-Project Release pla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G34">
  <tableColumns count="7">
    <tableColumn id="1" xr3:uid="{00000000-0010-0000-0800-000001000000}" name="Sprint"/>
    <tableColumn id="2" xr3:uid="{00000000-0010-0000-0800-000002000000}" name="Goal"/>
    <tableColumn id="3" xr3:uid="{00000000-0010-0000-0800-000003000000}" name="Feature Name"/>
    <tableColumn id="4" xr3:uid="{00000000-0010-0000-0800-000004000000}" name="Est. size"/>
    <tableColumn id="5" xr3:uid="{00000000-0010-0000-0800-000005000000}" name="Est. remaining"/>
    <tableColumn id="6" xr3:uid="{00000000-0010-0000-0800-000006000000}" name="Real size"/>
    <tableColumn id="7" xr3:uid="{00000000-0010-0000-0800-000007000000}" name="Real remaining"/>
  </tableColumns>
  <tableStyleInfo name="Final Project Release plan-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D20">
  <tableColumns count="4">
    <tableColumn id="1" xr3:uid="{00000000-0010-0000-0900-000001000000}" name="#"/>
    <tableColumn id="2" xr3:uid="{00000000-0010-0000-0900-000002000000}" name="Feature Definition of Done"/>
    <tableColumn id="3" xr3:uid="{00000000-0010-0000-0900-000003000000}" name="Sprint Release Definition of Done"/>
    <tableColumn id="4" xr3:uid="{00000000-0010-0000-0900-000004000000}" name="Project Release Definition of Done"/>
  </tableColumns>
  <tableStyleInfo name="Definition of Done-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B20">
  <tableColumns count="2">
    <tableColumn id="1" xr3:uid="{00000000-0010-0000-0A00-000001000000}" name="Type"/>
    <tableColumn id="2" xr3:uid="{00000000-0010-0000-0A00-000002000000}" name="Link / reference"/>
  </tableColumns>
  <tableStyleInfo name="Documentation-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1:F20">
  <tableColumns count="6">
    <tableColumn id="1" xr3:uid="{00000000-0010-0000-0B00-000001000000}" name="#"/>
    <tableColumn id="2" xr3:uid="{00000000-0010-0000-0B00-000002000000}" name="Context"/>
    <tableColumn id="3" xr3:uid="{00000000-0010-0000-0B00-000003000000}" name="Name"/>
    <tableColumn id="4" xr3:uid="{00000000-0010-0000-0B00-000004000000}" name="Version"/>
    <tableColumn id="5" xr3:uid="{00000000-0010-0000-0B00-000005000000}" name="License"/>
    <tableColumn id="6" xr3:uid="{00000000-0010-0000-0B00-000006000000}" name="Comment"/>
  </tableColumns>
  <tableStyleInfo name="Bill of Materials-style" showFirstColumn="1" showLastColumn="1"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appy-amos.appspot.com/" TargetMode="External"/><Relationship Id="rId3" Type="http://schemas.openxmlformats.org/officeDocument/2006/relationships/hyperlink" Target="https://github.com/orgs/amosproj/projects/92" TargetMode="External"/><Relationship Id="rId7" Type="http://schemas.openxmlformats.org/officeDocument/2006/relationships/hyperlink" Target="https://discord.gg/VDqD2Zfb" TargetMode="External"/><Relationship Id="rId2" Type="http://schemas.openxmlformats.org/officeDocument/2006/relationships/hyperlink" Target="https://github.com/amosproj/amos2025ws04-robot-visual-perception" TargetMode="External"/><Relationship Id="rId1" Type="http://schemas.openxmlformats.org/officeDocument/2006/relationships/hyperlink" Target="https://fau.zoom-x.de/j/62836031488" TargetMode="External"/><Relationship Id="rId6" Type="http://schemas.openxmlformats.org/officeDocument/2006/relationships/hyperlink" Target="https://www.shirtinator.de/s/R0CANDdWTRCOvCohq_encA" TargetMode="External"/><Relationship Id="rId5" Type="http://schemas.openxmlformats.org/officeDocument/2006/relationships/hyperlink" Target="https://www.shirtinator.de/s/E_eIf-ElT4iidRVnqM8J5w" TargetMode="External"/><Relationship Id="rId4" Type="http://schemas.openxmlformats.org/officeDocument/2006/relationships/hyperlink" Target="https://github.com/orgs/amosproj/projects/95"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20"/>
  <sheetViews>
    <sheetView tabSelected="1" workbookViewId="0">
      <pane ySplit="1" topLeftCell="A2" activePane="bottomLeft" state="frozen"/>
      <selection pane="bottomLeft" activeCell="B3" sqref="B3"/>
    </sheetView>
  </sheetViews>
  <sheetFormatPr baseColWidth="10" defaultColWidth="12.5703125" defaultRowHeight="12.75" customHeight="1"/>
  <cols>
    <col min="1" max="1" width="25.140625" customWidth="1"/>
    <col min="2" max="2" width="100.140625" customWidth="1"/>
  </cols>
  <sheetData>
    <row r="1" spans="1:2" ht="12.75" customHeight="1">
      <c r="A1" s="1" t="s">
        <v>0</v>
      </c>
      <c r="B1" s="2" t="s">
        <v>1</v>
      </c>
    </row>
    <row r="2" spans="1:2" ht="12.75" customHeight="1">
      <c r="A2" s="1"/>
      <c r="B2" s="2"/>
    </row>
    <row r="3" spans="1:2" ht="12.75" customHeight="1">
      <c r="A3" s="1" t="s">
        <v>2</v>
      </c>
      <c r="B3" s="3" t="s">
        <v>3</v>
      </c>
    </row>
    <row r="4" spans="1:2" ht="12.75" customHeight="1">
      <c r="A4" s="1"/>
      <c r="B4" s="2"/>
    </row>
    <row r="5" spans="1:2" ht="12.75" customHeight="1">
      <c r="A5" s="1" t="s">
        <v>4</v>
      </c>
      <c r="B5" s="2" t="s">
        <v>5</v>
      </c>
    </row>
    <row r="6" spans="1:2" ht="12.75" customHeight="1">
      <c r="A6" s="1" t="s">
        <v>6</v>
      </c>
      <c r="B6" s="2" t="s">
        <v>7</v>
      </c>
    </row>
    <row r="7" spans="1:2" ht="12.75" customHeight="1">
      <c r="A7" s="1"/>
      <c r="B7" s="2"/>
    </row>
    <row r="8" spans="1:2" ht="12.75" customHeight="1">
      <c r="A8" s="1" t="s">
        <v>8</v>
      </c>
      <c r="B8" s="4" t="s">
        <v>9</v>
      </c>
    </row>
    <row r="9" spans="1:2" ht="12.75" customHeight="1">
      <c r="A9" s="1" t="s">
        <v>10</v>
      </c>
      <c r="B9" s="4" t="s">
        <v>11</v>
      </c>
    </row>
    <row r="10" spans="1:2" ht="12.75" customHeight="1">
      <c r="A10" s="1" t="s">
        <v>12</v>
      </c>
      <c r="B10" s="4" t="s">
        <v>13</v>
      </c>
    </row>
    <row r="11" spans="1:2" ht="12.75" customHeight="1">
      <c r="A11" s="1"/>
      <c r="B11" s="2"/>
    </row>
    <row r="12" spans="1:2" ht="12.75" customHeight="1">
      <c r="A12" s="1" t="s">
        <v>14</v>
      </c>
      <c r="B12" s="4" t="s">
        <v>15</v>
      </c>
    </row>
    <row r="13" spans="1:2" ht="12.75" customHeight="1">
      <c r="A13" s="1" t="s">
        <v>16</v>
      </c>
      <c r="B13" s="4" t="s">
        <v>17</v>
      </c>
    </row>
    <row r="14" spans="1:2" ht="12.75" customHeight="1">
      <c r="A14" s="1"/>
      <c r="B14" s="2"/>
    </row>
    <row r="15" spans="1:2" ht="12.75" customHeight="1">
      <c r="A15" s="1" t="s">
        <v>18</v>
      </c>
      <c r="B15" s="4" t="s">
        <v>19</v>
      </c>
    </row>
    <row r="16" spans="1:2" ht="12.75" customHeight="1">
      <c r="A16" s="1"/>
      <c r="B16" s="2"/>
    </row>
    <row r="17" spans="1:2" ht="12.75" customHeight="1">
      <c r="A17" s="1" t="s">
        <v>20</v>
      </c>
      <c r="B17" s="2" t="s">
        <v>21</v>
      </c>
    </row>
    <row r="18" spans="1:2" ht="12.75" customHeight="1">
      <c r="A18" s="1"/>
      <c r="B18" s="2"/>
    </row>
    <row r="19" spans="1:2" ht="12.75" customHeight="1">
      <c r="A19" s="1"/>
      <c r="B19" s="5" t="s">
        <v>22</v>
      </c>
    </row>
    <row r="20" spans="1:2" ht="12.75" customHeight="1">
      <c r="A20" s="1"/>
      <c r="B20" s="2" t="s">
        <v>23</v>
      </c>
    </row>
  </sheetData>
  <hyperlinks>
    <hyperlink ref="B3" r:id="rId1" xr:uid="{00000000-0004-0000-0000-000000000000}"/>
    <hyperlink ref="B8" r:id="rId2" xr:uid="{00000000-0004-0000-0000-000001000000}"/>
    <hyperlink ref="B9" r:id="rId3" xr:uid="{00000000-0004-0000-0000-000002000000}"/>
    <hyperlink ref="B10" r:id="rId4" xr:uid="{00000000-0004-0000-0000-000003000000}"/>
    <hyperlink ref="B12" r:id="rId5" xr:uid="{00000000-0004-0000-0000-000004000000}"/>
    <hyperlink ref="B13" r:id="rId6" xr:uid="{00000000-0004-0000-0000-000005000000}"/>
    <hyperlink ref="B15" r:id="rId7" xr:uid="{00000000-0004-0000-0000-000006000000}"/>
    <hyperlink ref="B19" r:id="rId8" xr:uid="{00000000-0004-0000-0000-000007000000}"/>
  </hyperlinks>
  <printOptions horizontalCentered="1" gridLines="1"/>
  <pageMargins left="0.7" right="0.7" top="0.75" bottom="0.75" header="0" footer="0"/>
  <pageSetup paperSize="9" fitToHeight="0" pageOrder="overThenDown" orientation="landscape" cellComments="atEnd"/>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
  <sheetViews>
    <sheetView workbookViewId="0">
      <pane ySplit="1" topLeftCell="A2" activePane="bottomLeft" state="frozen"/>
      <selection pane="bottomLeft" activeCell="B3" sqref="B3"/>
    </sheetView>
  </sheetViews>
  <sheetFormatPr baseColWidth="10" defaultColWidth="12.5703125" defaultRowHeight="12.75" customHeight="1"/>
  <cols>
    <col min="1" max="4" width="31.42578125" customWidth="1"/>
  </cols>
  <sheetData>
    <row r="1" spans="1:4" ht="12.75" customHeight="1">
      <c r="A1" s="6" t="s">
        <v>24</v>
      </c>
      <c r="B1" s="6" t="s">
        <v>25</v>
      </c>
      <c r="C1" s="6" t="s">
        <v>26</v>
      </c>
      <c r="D1" s="6" t="s">
        <v>27</v>
      </c>
    </row>
    <row r="2" spans="1:4" ht="12.75" customHeight="1">
      <c r="A2" s="7" t="s">
        <v>28</v>
      </c>
      <c r="B2" s="7" t="s">
        <v>29</v>
      </c>
      <c r="C2" s="7" t="s">
        <v>30</v>
      </c>
      <c r="D2" s="7" t="s">
        <v>31</v>
      </c>
    </row>
    <row r="3" spans="1:4" ht="12.75" customHeight="1">
      <c r="A3" s="7" t="s">
        <v>32</v>
      </c>
      <c r="B3" s="7" t="s">
        <v>33</v>
      </c>
      <c r="C3" s="7" t="s">
        <v>34</v>
      </c>
      <c r="D3" s="7" t="s">
        <v>35</v>
      </c>
    </row>
    <row r="4" spans="1:4" ht="12.75" customHeight="1">
      <c r="A4" s="7" t="s">
        <v>36</v>
      </c>
      <c r="B4" s="7" t="s">
        <v>37</v>
      </c>
      <c r="C4" s="7" t="s">
        <v>38</v>
      </c>
      <c r="D4" s="7" t="s">
        <v>39</v>
      </c>
    </row>
    <row r="5" spans="1:4" ht="12.75" customHeight="1">
      <c r="A5" s="7" t="s">
        <v>40</v>
      </c>
      <c r="B5" s="7" t="s">
        <v>41</v>
      </c>
      <c r="C5" s="7" t="s">
        <v>42</v>
      </c>
      <c r="D5" s="7" t="s">
        <v>43</v>
      </c>
    </row>
    <row r="6" spans="1:4" ht="12.75" customHeight="1">
      <c r="A6" s="7" t="s">
        <v>44</v>
      </c>
      <c r="B6" s="7" t="s">
        <v>45</v>
      </c>
      <c r="C6" s="7" t="s">
        <v>46</v>
      </c>
      <c r="D6" s="7" t="s">
        <v>47</v>
      </c>
    </row>
    <row r="7" spans="1:4" ht="12.75" customHeight="1">
      <c r="A7" s="7" t="s">
        <v>48</v>
      </c>
      <c r="B7" s="7" t="s">
        <v>49</v>
      </c>
      <c r="C7" s="7" t="s">
        <v>50</v>
      </c>
      <c r="D7" s="7" t="s">
        <v>51</v>
      </c>
    </row>
    <row r="8" spans="1:4" ht="12.75" customHeight="1">
      <c r="A8" s="7" t="s">
        <v>52</v>
      </c>
      <c r="B8" s="7" t="s">
        <v>53</v>
      </c>
      <c r="C8" s="7" t="s">
        <v>54</v>
      </c>
      <c r="D8" s="7" t="s">
        <v>55</v>
      </c>
    </row>
    <row r="9" spans="1:4" ht="12.75" customHeight="1">
      <c r="A9" s="7" t="s">
        <v>56</v>
      </c>
      <c r="B9" s="7" t="s">
        <v>57</v>
      </c>
      <c r="C9" s="7" t="s">
        <v>58</v>
      </c>
      <c r="D9" s="7" t="s">
        <v>59</v>
      </c>
    </row>
    <row r="10" spans="1:4" ht="12.75" customHeight="1">
      <c r="A10" s="7" t="s">
        <v>60</v>
      </c>
      <c r="B10" s="7" t="s">
        <v>61</v>
      </c>
      <c r="C10" s="7" t="s">
        <v>62</v>
      </c>
      <c r="D10" s="7" t="s">
        <v>63</v>
      </c>
    </row>
    <row r="11" spans="1:4" ht="12.75" customHeight="1">
      <c r="A11" s="7" t="s">
        <v>64</v>
      </c>
      <c r="B11" s="7" t="s">
        <v>65</v>
      </c>
      <c r="C11" s="7" t="s">
        <v>66</v>
      </c>
      <c r="D11" s="7" t="s">
        <v>67</v>
      </c>
    </row>
    <row r="12" spans="1:4" ht="12.75" customHeight="1">
      <c r="A12" s="7"/>
      <c r="B12" s="7"/>
      <c r="C12" s="7"/>
      <c r="D12" s="7"/>
    </row>
    <row r="13" spans="1:4" ht="12.75" customHeight="1">
      <c r="A13" s="6"/>
      <c r="B13" s="6"/>
      <c r="C13" s="6"/>
      <c r="D13" s="6"/>
    </row>
    <row r="14" spans="1:4" ht="12.75" customHeight="1">
      <c r="A14" s="7"/>
      <c r="B14" s="7"/>
      <c r="C14" s="7"/>
      <c r="D14" s="7"/>
    </row>
    <row r="15" spans="1:4" ht="12.75" customHeight="1">
      <c r="A15" s="7"/>
      <c r="B15" s="7"/>
      <c r="C15" s="7"/>
      <c r="D15" s="7"/>
    </row>
    <row r="16" spans="1:4" ht="12.75" customHeight="1">
      <c r="A16" s="7"/>
      <c r="B16" s="7"/>
      <c r="C16" s="7"/>
      <c r="D16" s="7"/>
    </row>
    <row r="17" spans="1:4" ht="12.75" customHeight="1">
      <c r="A17" s="7"/>
      <c r="B17" s="7"/>
      <c r="C17" s="7"/>
      <c r="D17" s="7"/>
    </row>
    <row r="18" spans="1:4" ht="12.75" customHeight="1">
      <c r="A18" s="7"/>
      <c r="B18" s="7"/>
      <c r="C18" s="7"/>
      <c r="D18" s="7"/>
    </row>
    <row r="19" spans="1:4" ht="12.75" customHeight="1">
      <c r="A19" s="7"/>
      <c r="B19" s="7"/>
      <c r="C19" s="7"/>
      <c r="D19" s="7"/>
    </row>
    <row r="20" spans="1:4" ht="12.75" customHeight="1">
      <c r="A20" s="7"/>
      <c r="B20" s="7"/>
      <c r="C20" s="7"/>
      <c r="D20" s="7"/>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1"/>
  <sheetViews>
    <sheetView workbookViewId="0">
      <pane ySplit="2" topLeftCell="A3" activePane="bottomLeft" state="frozen"/>
      <selection pane="bottomLeft" activeCell="B4" sqref="B4"/>
    </sheetView>
  </sheetViews>
  <sheetFormatPr baseColWidth="10" defaultColWidth="12.5703125" defaultRowHeight="12.75" customHeight="1"/>
  <cols>
    <col min="1" max="1" width="6.42578125" customWidth="1"/>
    <col min="2" max="2" width="12.5703125" customWidth="1"/>
    <col min="3" max="7" width="18.85546875" customWidth="1"/>
    <col min="8" max="8" width="50.140625" customWidth="1"/>
  </cols>
  <sheetData>
    <row r="1" spans="1:8" ht="12.75" customHeight="1">
      <c r="A1" s="8"/>
      <c r="B1" s="8"/>
      <c r="C1" s="67" t="s">
        <v>68</v>
      </c>
      <c r="D1" s="68"/>
      <c r="E1" s="8"/>
      <c r="F1" s="8"/>
      <c r="G1" s="8"/>
      <c r="H1" s="8"/>
    </row>
    <row r="2" spans="1:8" ht="12.75" customHeight="1">
      <c r="A2" s="9" t="s">
        <v>69</v>
      </c>
      <c r="B2" s="9" t="s">
        <v>70</v>
      </c>
      <c r="C2" s="9" t="s">
        <v>71</v>
      </c>
      <c r="D2" s="9" t="s">
        <v>72</v>
      </c>
      <c r="E2" s="9" t="s">
        <v>73</v>
      </c>
      <c r="F2" s="9" t="s">
        <v>74</v>
      </c>
      <c r="G2" s="9" t="s">
        <v>75</v>
      </c>
      <c r="H2" s="9" t="s">
        <v>76</v>
      </c>
    </row>
    <row r="3" spans="1:8" ht="12.75" customHeight="1">
      <c r="A3" s="10">
        <v>1</v>
      </c>
      <c r="B3" s="11">
        <v>45952</v>
      </c>
      <c r="C3" s="7" t="s">
        <v>77</v>
      </c>
      <c r="D3" s="7" t="s">
        <v>78</v>
      </c>
      <c r="E3" s="7" t="s">
        <v>79</v>
      </c>
      <c r="F3" s="7" t="s">
        <v>80</v>
      </c>
      <c r="G3" s="7" t="s">
        <v>81</v>
      </c>
      <c r="H3" s="12" t="s">
        <v>82</v>
      </c>
    </row>
    <row r="4" spans="1:8" ht="12.75" customHeight="1">
      <c r="A4" s="10">
        <v>2</v>
      </c>
      <c r="B4" s="11">
        <f t="shared" ref="B4:B11" si="0">B3+7</f>
        <v>45959</v>
      </c>
      <c r="C4" s="7" t="s">
        <v>78</v>
      </c>
      <c r="D4" s="7" t="s">
        <v>77</v>
      </c>
      <c r="E4" s="7" t="s">
        <v>79</v>
      </c>
      <c r="F4" s="7" t="s">
        <v>83</v>
      </c>
      <c r="G4" s="7" t="s">
        <v>81</v>
      </c>
      <c r="H4" s="13"/>
    </row>
    <row r="5" spans="1:8" ht="12.75" customHeight="1">
      <c r="A5" s="10">
        <v>3</v>
      </c>
      <c r="B5" s="11">
        <f t="shared" si="0"/>
        <v>45966</v>
      </c>
      <c r="C5" s="7" t="s">
        <v>77</v>
      </c>
      <c r="D5" s="7" t="s">
        <v>78</v>
      </c>
      <c r="E5" s="7" t="s">
        <v>79</v>
      </c>
      <c r="F5" s="7" t="s">
        <v>84</v>
      </c>
      <c r="G5" s="7" t="s">
        <v>81</v>
      </c>
      <c r="H5" s="13"/>
    </row>
    <row r="6" spans="1:8" ht="12.75" customHeight="1">
      <c r="A6" s="10">
        <v>4</v>
      </c>
      <c r="B6" s="11">
        <f t="shared" si="0"/>
        <v>45973</v>
      </c>
      <c r="C6" s="7" t="s">
        <v>78</v>
      </c>
      <c r="D6" s="7" t="s">
        <v>77</v>
      </c>
      <c r="E6" s="7" t="s">
        <v>79</v>
      </c>
      <c r="F6" s="7" t="s">
        <v>84</v>
      </c>
      <c r="G6" s="7" t="s">
        <v>81</v>
      </c>
      <c r="H6" s="13"/>
    </row>
    <row r="7" spans="1:8" ht="12.75" customHeight="1">
      <c r="A7" s="10">
        <v>5</v>
      </c>
      <c r="B7" s="11">
        <f t="shared" si="0"/>
        <v>45980</v>
      </c>
      <c r="C7" s="7" t="s">
        <v>77</v>
      </c>
      <c r="D7" s="7" t="s">
        <v>78</v>
      </c>
      <c r="E7" s="7" t="s">
        <v>79</v>
      </c>
      <c r="F7" s="7" t="s">
        <v>83</v>
      </c>
      <c r="G7" s="7" t="s">
        <v>81</v>
      </c>
      <c r="H7" s="13"/>
    </row>
    <row r="8" spans="1:8" ht="12.75" customHeight="1">
      <c r="A8" s="10">
        <v>6</v>
      </c>
      <c r="B8" s="11">
        <f t="shared" si="0"/>
        <v>45987</v>
      </c>
      <c r="C8" s="7" t="s">
        <v>78</v>
      </c>
      <c r="D8" s="7" t="s">
        <v>77</v>
      </c>
      <c r="E8" s="7" t="s">
        <v>79</v>
      </c>
      <c r="F8" s="7" t="s">
        <v>85</v>
      </c>
      <c r="G8" s="7" t="s">
        <v>81</v>
      </c>
      <c r="H8" s="13"/>
    </row>
    <row r="9" spans="1:8" ht="12.75" customHeight="1">
      <c r="A9" s="10">
        <v>7</v>
      </c>
      <c r="B9" s="11">
        <f t="shared" si="0"/>
        <v>45994</v>
      </c>
      <c r="C9" s="7" t="s">
        <v>77</v>
      </c>
      <c r="D9" s="7" t="s">
        <v>78</v>
      </c>
      <c r="E9" s="7" t="s">
        <v>79</v>
      </c>
      <c r="F9" s="7" t="s">
        <v>85</v>
      </c>
      <c r="G9" s="7" t="s">
        <v>81</v>
      </c>
      <c r="H9" s="12" t="s">
        <v>86</v>
      </c>
    </row>
    <row r="10" spans="1:8" ht="12.75" customHeight="1">
      <c r="A10" s="10">
        <v>8</v>
      </c>
      <c r="B10" s="11">
        <f t="shared" si="0"/>
        <v>46001</v>
      </c>
      <c r="C10" s="7" t="s">
        <v>78</v>
      </c>
      <c r="D10" s="7" t="s">
        <v>77</v>
      </c>
      <c r="E10" s="7" t="s">
        <v>79</v>
      </c>
      <c r="F10" s="7" t="s">
        <v>80</v>
      </c>
      <c r="G10" s="7" t="s">
        <v>81</v>
      </c>
      <c r="H10" s="13"/>
    </row>
    <row r="11" spans="1:8" ht="12.75" customHeight="1">
      <c r="A11" s="10">
        <v>9</v>
      </c>
      <c r="B11" s="11">
        <f t="shared" si="0"/>
        <v>46008</v>
      </c>
      <c r="C11" s="7" t="s">
        <v>77</v>
      </c>
      <c r="D11" s="7" t="s">
        <v>78</v>
      </c>
      <c r="E11" s="7" t="s">
        <v>79</v>
      </c>
      <c r="F11" s="7" t="s">
        <v>87</v>
      </c>
      <c r="G11" s="7" t="s">
        <v>81</v>
      </c>
      <c r="H11" s="13"/>
    </row>
    <row r="12" spans="1:8" ht="12.75" customHeight="1">
      <c r="A12" s="10">
        <v>10</v>
      </c>
      <c r="B12" s="11">
        <v>44937</v>
      </c>
      <c r="C12" s="7" t="s">
        <v>78</v>
      </c>
      <c r="D12" s="7" t="s">
        <v>77</v>
      </c>
      <c r="E12" s="7" t="s">
        <v>79</v>
      </c>
      <c r="F12" s="7" t="s">
        <v>87</v>
      </c>
      <c r="G12" s="7" t="s">
        <v>81</v>
      </c>
      <c r="H12" s="13"/>
    </row>
    <row r="13" spans="1:8" ht="12.75" customHeight="1">
      <c r="A13" s="10">
        <v>11</v>
      </c>
      <c r="B13" s="11">
        <f t="shared" ref="B13:B17" si="1">B12+7</f>
        <v>44944</v>
      </c>
      <c r="C13" s="7" t="s">
        <v>77</v>
      </c>
      <c r="D13" s="7" t="s">
        <v>78</v>
      </c>
      <c r="E13" s="7" t="s">
        <v>79</v>
      </c>
      <c r="F13" s="7" t="s">
        <v>88</v>
      </c>
      <c r="G13" s="7" t="s">
        <v>81</v>
      </c>
      <c r="H13" s="13"/>
    </row>
    <row r="14" spans="1:8" ht="12.75" customHeight="1">
      <c r="A14" s="10">
        <v>12</v>
      </c>
      <c r="B14" s="11">
        <f t="shared" si="1"/>
        <v>44951</v>
      </c>
      <c r="C14" s="7" t="s">
        <v>78</v>
      </c>
      <c r="D14" s="7" t="s">
        <v>77</v>
      </c>
      <c r="E14" s="7" t="s">
        <v>79</v>
      </c>
      <c r="F14" s="7" t="s">
        <v>88</v>
      </c>
      <c r="G14" s="7" t="s">
        <v>81</v>
      </c>
      <c r="H14" s="13"/>
    </row>
    <row r="15" spans="1:8" ht="12.75" customHeight="1">
      <c r="A15" s="10">
        <v>13</v>
      </c>
      <c r="B15" s="11">
        <f t="shared" si="1"/>
        <v>44958</v>
      </c>
      <c r="C15" s="7" t="s">
        <v>77</v>
      </c>
      <c r="D15" s="7" t="s">
        <v>78</v>
      </c>
      <c r="E15" s="7" t="s">
        <v>79</v>
      </c>
      <c r="F15" s="7"/>
      <c r="G15" s="7" t="s">
        <v>81</v>
      </c>
      <c r="H15" s="13"/>
    </row>
    <row r="16" spans="1:8" ht="12.75" customHeight="1">
      <c r="A16" s="10">
        <v>14</v>
      </c>
      <c r="B16" s="11">
        <f t="shared" si="1"/>
        <v>44965</v>
      </c>
      <c r="C16" s="7" t="s">
        <v>78</v>
      </c>
      <c r="D16" s="7" t="s">
        <v>77</v>
      </c>
      <c r="E16" s="7" t="s">
        <v>79</v>
      </c>
      <c r="F16" s="7"/>
      <c r="G16" s="7" t="s">
        <v>81</v>
      </c>
      <c r="H16" s="12" t="s">
        <v>89</v>
      </c>
    </row>
    <row r="17" spans="1:8" ht="12.75" customHeight="1">
      <c r="A17" s="10">
        <v>15</v>
      </c>
      <c r="B17" s="11">
        <f t="shared" si="1"/>
        <v>44972</v>
      </c>
      <c r="C17" s="7" t="s">
        <v>77</v>
      </c>
      <c r="D17" s="7" t="s">
        <v>78</v>
      </c>
      <c r="E17" s="7" t="s">
        <v>79</v>
      </c>
      <c r="F17" s="7"/>
      <c r="G17" s="7" t="s">
        <v>81</v>
      </c>
      <c r="H17" s="12" t="s">
        <v>90</v>
      </c>
    </row>
    <row r="18" spans="1:8" ht="12.75" customHeight="1">
      <c r="A18" s="10"/>
      <c r="B18" s="14"/>
      <c r="C18" s="7"/>
      <c r="D18" s="7"/>
      <c r="E18" s="7"/>
      <c r="F18" s="7"/>
      <c r="G18" s="7"/>
      <c r="H18" s="13"/>
    </row>
    <row r="19" spans="1:8" ht="12.75" customHeight="1">
      <c r="A19" s="12" t="s">
        <v>91</v>
      </c>
      <c r="B19" s="13"/>
      <c r="C19" s="12"/>
      <c r="D19" s="12"/>
      <c r="E19" s="12"/>
      <c r="F19" s="12"/>
      <c r="G19" s="12"/>
      <c r="H19" s="13"/>
    </row>
    <row r="20" spans="1:8" ht="12.75" customHeight="1">
      <c r="A20" s="12"/>
      <c r="B20" s="14"/>
      <c r="C20" s="7"/>
      <c r="D20" s="7"/>
      <c r="E20" s="7"/>
      <c r="F20" s="7"/>
      <c r="G20" s="7"/>
      <c r="H20" s="13"/>
    </row>
    <row r="21" spans="1:8" ht="12.75" customHeight="1">
      <c r="A21" s="10"/>
      <c r="B21" s="14"/>
      <c r="C21" s="7"/>
      <c r="D21" s="7"/>
      <c r="E21" s="7"/>
      <c r="F21" s="7"/>
      <c r="G21" s="7"/>
      <c r="H21" s="13"/>
    </row>
  </sheetData>
  <mergeCells count="1">
    <mergeCell ref="C1:D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B29"/>
  <sheetViews>
    <sheetView workbookViewId="0"/>
  </sheetViews>
  <sheetFormatPr baseColWidth="10" defaultColWidth="12.5703125" defaultRowHeight="12.75" customHeight="1"/>
  <cols>
    <col min="1" max="1" width="25.140625" customWidth="1"/>
    <col min="2" max="2" width="100.140625" customWidth="1"/>
  </cols>
  <sheetData>
    <row r="1" spans="1:2" ht="12.75" customHeight="1">
      <c r="A1" s="15" t="s">
        <v>92</v>
      </c>
      <c r="B1" s="16" t="s">
        <v>93</v>
      </c>
    </row>
    <row r="2" spans="1:2" ht="12.75" customHeight="1">
      <c r="A2" s="17"/>
      <c r="B2" s="17"/>
    </row>
    <row r="3" spans="1:2" ht="12.75" customHeight="1">
      <c r="A3" s="15" t="s">
        <v>94</v>
      </c>
      <c r="B3" s="16" t="s">
        <v>95</v>
      </c>
    </row>
    <row r="4" spans="1:2" ht="12.75" customHeight="1">
      <c r="A4" s="17"/>
      <c r="B4" s="17"/>
    </row>
    <row r="5" spans="1:2" ht="12.75" customHeight="1">
      <c r="A5" s="15" t="s">
        <v>96</v>
      </c>
      <c r="B5" s="16" t="s">
        <v>97</v>
      </c>
    </row>
    <row r="6" spans="1:2" ht="12.75" customHeight="1">
      <c r="A6" s="17"/>
      <c r="B6" s="17"/>
    </row>
    <row r="7" spans="1:2" ht="12.75" customHeight="1">
      <c r="A7" s="15" t="s">
        <v>98</v>
      </c>
      <c r="B7" s="16" t="s">
        <v>99</v>
      </c>
    </row>
    <row r="8" spans="1:2" ht="12.75" customHeight="1">
      <c r="A8" s="17"/>
      <c r="B8" s="17"/>
    </row>
    <row r="9" spans="1:2" ht="12.75" customHeight="1">
      <c r="A9" s="15" t="s">
        <v>100</v>
      </c>
      <c r="B9" s="16" t="s">
        <v>101</v>
      </c>
    </row>
    <row r="10" spans="1:2" ht="12.75" customHeight="1">
      <c r="A10" s="17"/>
      <c r="B10" s="17"/>
    </row>
    <row r="11" spans="1:2" ht="12.75" customHeight="1">
      <c r="A11" s="15" t="s">
        <v>102</v>
      </c>
      <c r="B11" s="16"/>
    </row>
    <row r="12" spans="1:2" ht="12.75" customHeight="1">
      <c r="A12" s="17"/>
      <c r="B12" s="17"/>
    </row>
    <row r="13" spans="1:2" ht="12.75" customHeight="1">
      <c r="A13" s="15" t="s">
        <v>103</v>
      </c>
      <c r="B13" s="16"/>
    </row>
    <row r="14" spans="1:2" ht="12.75" customHeight="1">
      <c r="A14" s="17"/>
      <c r="B14" s="17"/>
    </row>
    <row r="15" spans="1:2" ht="12.75" customHeight="1">
      <c r="A15" s="15" t="s">
        <v>104</v>
      </c>
      <c r="B15" s="16" t="s">
        <v>105</v>
      </c>
    </row>
    <row r="16" spans="1:2" ht="12.75" customHeight="1">
      <c r="A16" s="17"/>
      <c r="B16" s="17"/>
    </row>
    <row r="17" spans="1:2" ht="12.75" customHeight="1">
      <c r="A17" s="15" t="s">
        <v>106</v>
      </c>
      <c r="B17" s="16" t="s">
        <v>107</v>
      </c>
    </row>
    <row r="18" spans="1:2" ht="12.75" customHeight="1">
      <c r="A18" s="17"/>
      <c r="B18" s="17"/>
    </row>
    <row r="19" spans="1:2" ht="12.75" customHeight="1">
      <c r="A19" s="15" t="s">
        <v>108</v>
      </c>
      <c r="B19" s="15"/>
    </row>
    <row r="21" spans="1:2" ht="12.75" customHeight="1">
      <c r="A21" s="2" t="s">
        <v>75</v>
      </c>
      <c r="B21" s="2" t="s">
        <v>81</v>
      </c>
    </row>
    <row r="22" spans="1:2" ht="12.75" customHeight="1">
      <c r="A22" s="2" t="s">
        <v>109</v>
      </c>
      <c r="B22" s="2" t="s">
        <v>77</v>
      </c>
    </row>
    <row r="23" spans="1:2" ht="12.75" customHeight="1">
      <c r="A23" s="2" t="s">
        <v>109</v>
      </c>
      <c r="B23" s="2" t="s">
        <v>78</v>
      </c>
    </row>
    <row r="24" spans="1:2" ht="12.75" customHeight="1">
      <c r="A24" s="2" t="s">
        <v>110</v>
      </c>
      <c r="B24" s="2" t="s">
        <v>84</v>
      </c>
    </row>
    <row r="25" spans="1:2" ht="12.75" customHeight="1">
      <c r="A25" s="2" t="s">
        <v>110</v>
      </c>
      <c r="B25" s="2" t="s">
        <v>85</v>
      </c>
    </row>
    <row r="26" spans="1:2" ht="12.75" customHeight="1">
      <c r="A26" s="2" t="s">
        <v>110</v>
      </c>
      <c r="B26" s="2" t="s">
        <v>83</v>
      </c>
    </row>
    <row r="27" spans="1:2" ht="12.75" customHeight="1">
      <c r="A27" s="2" t="s">
        <v>110</v>
      </c>
      <c r="B27" s="2" t="s">
        <v>80</v>
      </c>
    </row>
    <row r="28" spans="1:2">
      <c r="A28" s="2" t="s">
        <v>110</v>
      </c>
      <c r="B28" s="2" t="s">
        <v>87</v>
      </c>
    </row>
    <row r="29" spans="1:2">
      <c r="A29" s="2" t="s">
        <v>110</v>
      </c>
      <c r="B29" s="2" t="s">
        <v>88</v>
      </c>
    </row>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0"/>
  <sheetViews>
    <sheetView workbookViewId="0">
      <pane ySplit="1" topLeftCell="A2" activePane="bottomLeft" state="frozen"/>
      <selection pane="bottomLeft" activeCell="B3" sqref="B3"/>
    </sheetView>
  </sheetViews>
  <sheetFormatPr baseColWidth="10" defaultColWidth="12.5703125" defaultRowHeight="12.75" customHeight="1"/>
  <cols>
    <col min="1" max="2" width="62.5703125" customWidth="1"/>
  </cols>
  <sheetData>
    <row r="1" spans="1:2" ht="12.75" customHeight="1">
      <c r="A1" s="18" t="s">
        <v>111</v>
      </c>
      <c r="B1" s="18" t="s">
        <v>112</v>
      </c>
    </row>
    <row r="2" spans="1:2" ht="12.75" customHeight="1">
      <c r="A2" s="19"/>
      <c r="B2" s="19"/>
    </row>
    <row r="3" spans="1:2" ht="12.75" customHeight="1">
      <c r="A3" s="69" t="s">
        <v>113</v>
      </c>
      <c r="B3" s="69" t="s">
        <v>114</v>
      </c>
    </row>
    <row r="4" spans="1:2" ht="12.75" customHeight="1">
      <c r="A4" s="68"/>
      <c r="B4" s="68"/>
    </row>
    <row r="5" spans="1:2" ht="12.75" customHeight="1">
      <c r="A5" s="68"/>
      <c r="B5" s="68"/>
    </row>
    <row r="6" spans="1:2" ht="12.75" customHeight="1">
      <c r="A6" s="68"/>
      <c r="B6" s="68"/>
    </row>
    <row r="7" spans="1:2" ht="12.75" customHeight="1">
      <c r="A7" s="68"/>
      <c r="B7" s="68"/>
    </row>
    <row r="8" spans="1:2" ht="12.75" customHeight="1">
      <c r="A8" s="68"/>
      <c r="B8" s="68"/>
    </row>
    <row r="9" spans="1:2" ht="12.75" customHeight="1">
      <c r="A9" s="68"/>
      <c r="B9" s="68"/>
    </row>
    <row r="10" spans="1:2" ht="12.75" customHeight="1">
      <c r="A10" s="68"/>
      <c r="B10" s="68"/>
    </row>
    <row r="11" spans="1:2" ht="12.75" customHeight="1">
      <c r="A11" s="68"/>
      <c r="B11" s="68"/>
    </row>
    <row r="12" spans="1:2" ht="12.75" customHeight="1">
      <c r="A12" s="68"/>
      <c r="B12" s="68"/>
    </row>
    <row r="13" spans="1:2" ht="12.75" customHeight="1">
      <c r="A13" s="68"/>
      <c r="B13" s="68"/>
    </row>
    <row r="14" spans="1:2" ht="12.75" customHeight="1">
      <c r="A14" s="68"/>
      <c r="B14" s="68"/>
    </row>
    <row r="15" spans="1:2" ht="12.75" customHeight="1">
      <c r="A15" s="68"/>
      <c r="B15" s="68"/>
    </row>
    <row r="16" spans="1:2" ht="12.75" customHeight="1">
      <c r="A16" s="68"/>
      <c r="B16" s="68"/>
    </row>
    <row r="17" spans="1:2" ht="12.75" customHeight="1">
      <c r="A17" s="68"/>
      <c r="B17" s="68"/>
    </row>
    <row r="18" spans="1:2" ht="12.75" customHeight="1">
      <c r="A18" s="68"/>
      <c r="B18" s="68"/>
    </row>
    <row r="19" spans="1:2" ht="12.75" customHeight="1">
      <c r="A19" s="68"/>
      <c r="B19" s="68"/>
    </row>
    <row r="20" spans="1:2" ht="12.75" customHeight="1">
      <c r="A20" s="68"/>
      <c r="B20" s="68"/>
    </row>
  </sheetData>
  <mergeCells count="2">
    <mergeCell ref="A3:A20"/>
    <mergeCell ref="B3:B20"/>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25.140625" customWidth="1"/>
    <col min="2" max="2" width="100.140625" customWidth="1"/>
  </cols>
  <sheetData>
    <row r="1" spans="1:2" ht="12.75" customHeight="1">
      <c r="A1" s="1" t="s">
        <v>115</v>
      </c>
      <c r="B1" s="1" t="s">
        <v>116</v>
      </c>
    </row>
    <row r="2" spans="1:2" ht="12.75" customHeight="1">
      <c r="A2" s="2"/>
      <c r="B2" s="2"/>
    </row>
    <row r="3" spans="1:2" ht="12.75" customHeight="1">
      <c r="A3" s="2"/>
      <c r="B3" s="2"/>
    </row>
    <row r="4" spans="1:2" ht="12.75" customHeight="1">
      <c r="A4" s="2"/>
      <c r="B4" s="2"/>
    </row>
    <row r="5" spans="1:2" ht="12.75" customHeight="1">
      <c r="A5" s="2"/>
      <c r="B5" s="2"/>
    </row>
    <row r="6" spans="1:2" ht="12.75" customHeight="1">
      <c r="A6" s="2"/>
      <c r="B6" s="2"/>
    </row>
    <row r="7" spans="1:2" ht="12.75" customHeight="1">
      <c r="A7" s="2"/>
      <c r="B7" s="2"/>
    </row>
    <row r="8" spans="1:2" ht="12.75" customHeight="1">
      <c r="A8" s="2"/>
      <c r="B8" s="2"/>
    </row>
    <row r="9" spans="1:2" ht="12.75" customHeight="1">
      <c r="A9" s="2"/>
      <c r="B9" s="2"/>
    </row>
    <row r="10" spans="1:2" ht="12.75" customHeight="1">
      <c r="A10" s="2"/>
      <c r="B10" s="2"/>
    </row>
    <row r="11" spans="1:2" ht="12.75" customHeight="1">
      <c r="A11" s="2"/>
      <c r="B11" s="2"/>
    </row>
    <row r="12" spans="1:2" ht="12.75" customHeight="1">
      <c r="A12" s="2"/>
      <c r="B12" s="2"/>
    </row>
    <row r="13" spans="1:2" ht="12.75" customHeight="1">
      <c r="A13" s="2"/>
      <c r="B13" s="2"/>
    </row>
    <row r="14" spans="1:2" ht="12.75" customHeight="1">
      <c r="A14" s="2"/>
      <c r="B14" s="2"/>
    </row>
    <row r="15" spans="1:2" ht="12.75" customHeight="1">
      <c r="A15" s="2"/>
      <c r="B15" s="2"/>
    </row>
    <row r="16" spans="1:2" ht="12.75" customHeight="1">
      <c r="A16" s="2"/>
      <c r="B16" s="2"/>
    </row>
    <row r="17" spans="1:2" ht="12.75" customHeight="1">
      <c r="A17" s="2"/>
      <c r="B17" s="2"/>
    </row>
    <row r="18" spans="1:2" ht="12.75" customHeight="1">
      <c r="A18" s="2"/>
      <c r="B18" s="2"/>
    </row>
    <row r="19" spans="1:2" ht="12.75" customHeight="1">
      <c r="A19" s="2"/>
      <c r="B19" s="2"/>
    </row>
    <row r="20" spans="1:2" ht="12.75" customHeight="1">
      <c r="A20" s="2"/>
      <c r="B20" s="2"/>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12.5703125" customWidth="1"/>
    <col min="2" max="2" width="112.5703125" customWidth="1"/>
  </cols>
  <sheetData>
    <row r="1" spans="1:2" ht="12.75" customHeight="1">
      <c r="A1" s="20" t="s">
        <v>117</v>
      </c>
      <c r="B1" s="1" t="s">
        <v>118</v>
      </c>
    </row>
    <row r="2" spans="1:2" ht="12.75" customHeight="1">
      <c r="A2" s="21">
        <v>1</v>
      </c>
      <c r="B2" s="2" t="s">
        <v>119</v>
      </c>
    </row>
    <row r="3" spans="1:2" ht="12.75" customHeight="1">
      <c r="A3" s="21">
        <f t="shared" ref="A3:A16" si="0">A2+1</f>
        <v>2</v>
      </c>
      <c r="B3" s="2"/>
    </row>
    <row r="4" spans="1:2" ht="12.75" customHeight="1">
      <c r="A4" s="21">
        <f t="shared" si="0"/>
        <v>3</v>
      </c>
      <c r="B4" s="2"/>
    </row>
    <row r="5" spans="1:2" ht="12.75" customHeight="1">
      <c r="A5" s="21">
        <f t="shared" si="0"/>
        <v>4</v>
      </c>
      <c r="B5" s="2"/>
    </row>
    <row r="6" spans="1:2" ht="12.75" customHeight="1">
      <c r="A6" s="21">
        <f t="shared" si="0"/>
        <v>5</v>
      </c>
      <c r="B6" s="2"/>
    </row>
    <row r="7" spans="1:2" ht="12.75" customHeight="1">
      <c r="A7" s="21">
        <f t="shared" si="0"/>
        <v>6</v>
      </c>
      <c r="B7" s="2"/>
    </row>
    <row r="8" spans="1:2" ht="12.75" customHeight="1">
      <c r="A8" s="21">
        <f t="shared" si="0"/>
        <v>7</v>
      </c>
      <c r="B8" s="2"/>
    </row>
    <row r="9" spans="1:2" ht="12.75" customHeight="1">
      <c r="A9" s="21">
        <f t="shared" si="0"/>
        <v>8</v>
      </c>
      <c r="B9" s="2"/>
    </row>
    <row r="10" spans="1:2" ht="12.75" customHeight="1">
      <c r="A10" s="21">
        <f t="shared" si="0"/>
        <v>9</v>
      </c>
      <c r="B10" s="2"/>
    </row>
    <row r="11" spans="1:2" ht="12.75" customHeight="1">
      <c r="A11" s="21">
        <f t="shared" si="0"/>
        <v>10</v>
      </c>
      <c r="B11" s="2"/>
    </row>
    <row r="12" spans="1:2" ht="12.75" customHeight="1">
      <c r="A12" s="21">
        <f t="shared" si="0"/>
        <v>11</v>
      </c>
      <c r="B12" s="2"/>
    </row>
    <row r="13" spans="1:2" ht="12.75" customHeight="1">
      <c r="A13" s="21">
        <f t="shared" si="0"/>
        <v>12</v>
      </c>
      <c r="B13" s="2"/>
    </row>
    <row r="14" spans="1:2" ht="12.75" customHeight="1">
      <c r="A14" s="21">
        <f t="shared" si="0"/>
        <v>13</v>
      </c>
      <c r="B14" s="2"/>
    </row>
    <row r="15" spans="1:2" ht="12.75" customHeight="1">
      <c r="A15" s="21">
        <f t="shared" si="0"/>
        <v>14</v>
      </c>
      <c r="B15" s="2"/>
    </row>
    <row r="16" spans="1:2" ht="12.75" customHeight="1">
      <c r="A16" s="21">
        <f t="shared" si="0"/>
        <v>15</v>
      </c>
      <c r="B16" s="2"/>
    </row>
    <row r="17" spans="1:2" ht="12.75" customHeight="1">
      <c r="A17" s="21"/>
      <c r="B17" s="2"/>
    </row>
    <row r="18" spans="1:2" ht="12.75" customHeight="1">
      <c r="A18" s="21"/>
      <c r="B18" s="2"/>
    </row>
    <row r="19" spans="1:2" ht="12.75" customHeight="1">
      <c r="A19" s="21"/>
      <c r="B19" s="2"/>
    </row>
    <row r="20" spans="1:2" ht="12.75" customHeight="1">
      <c r="A20" s="21"/>
      <c r="B20" s="2"/>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12.5703125" customWidth="1"/>
    <col min="2" max="2" width="112.5703125" customWidth="1"/>
  </cols>
  <sheetData>
    <row r="1" spans="1:2" ht="12.75" customHeight="1">
      <c r="A1" s="20" t="s">
        <v>117</v>
      </c>
      <c r="B1" s="1" t="s">
        <v>120</v>
      </c>
    </row>
    <row r="2" spans="1:2" ht="12.75" customHeight="1">
      <c r="A2" s="21">
        <v>1</v>
      </c>
      <c r="B2" s="2"/>
    </row>
    <row r="3" spans="1:2" ht="12.75" customHeight="1">
      <c r="A3" s="21">
        <f t="shared" ref="A3:A16" si="0">A2+1</f>
        <v>2</v>
      </c>
      <c r="B3" s="2"/>
    </row>
    <row r="4" spans="1:2" ht="12.75" customHeight="1">
      <c r="A4" s="21">
        <f t="shared" si="0"/>
        <v>3</v>
      </c>
      <c r="B4" s="2"/>
    </row>
    <row r="5" spans="1:2" ht="12.75" customHeight="1">
      <c r="A5" s="21">
        <f t="shared" si="0"/>
        <v>4</v>
      </c>
    </row>
    <row r="6" spans="1:2" ht="12.75" customHeight="1">
      <c r="A6" s="21">
        <f t="shared" si="0"/>
        <v>5</v>
      </c>
      <c r="B6" s="2"/>
    </row>
    <row r="7" spans="1:2" ht="12.75" customHeight="1">
      <c r="A7" s="21">
        <f t="shared" si="0"/>
        <v>6</v>
      </c>
      <c r="B7" s="2"/>
    </row>
    <row r="8" spans="1:2" ht="12.75" customHeight="1">
      <c r="A8" s="21">
        <f t="shared" si="0"/>
        <v>7</v>
      </c>
      <c r="B8" s="2"/>
    </row>
    <row r="9" spans="1:2" ht="12.75" customHeight="1">
      <c r="A9" s="21">
        <f t="shared" si="0"/>
        <v>8</v>
      </c>
      <c r="B9" s="2"/>
    </row>
    <row r="10" spans="1:2" ht="12.75" customHeight="1">
      <c r="A10" s="21">
        <f t="shared" si="0"/>
        <v>9</v>
      </c>
      <c r="B10" s="2"/>
    </row>
    <row r="11" spans="1:2" ht="12.75" customHeight="1">
      <c r="A11" s="21">
        <f t="shared" si="0"/>
        <v>10</v>
      </c>
      <c r="B11" s="2"/>
    </row>
    <row r="12" spans="1:2" ht="12.75" customHeight="1">
      <c r="A12" s="21">
        <f t="shared" si="0"/>
        <v>11</v>
      </c>
      <c r="B12" s="2"/>
    </row>
    <row r="13" spans="1:2" ht="12.75" customHeight="1">
      <c r="A13" s="21">
        <f t="shared" si="0"/>
        <v>12</v>
      </c>
      <c r="B13" s="2"/>
    </row>
    <row r="14" spans="1:2" ht="12.75" customHeight="1">
      <c r="A14" s="21">
        <f t="shared" si="0"/>
        <v>13</v>
      </c>
      <c r="B14" s="2"/>
    </row>
    <row r="15" spans="1:2" ht="12.75" customHeight="1">
      <c r="A15" s="21">
        <f t="shared" si="0"/>
        <v>14</v>
      </c>
      <c r="B15" s="2"/>
    </row>
    <row r="16" spans="1:2" ht="12.75" customHeight="1">
      <c r="A16" s="21">
        <f t="shared" si="0"/>
        <v>15</v>
      </c>
      <c r="B16" s="2"/>
    </row>
    <row r="17" spans="1:2" ht="12.75" customHeight="1">
      <c r="A17" s="21"/>
      <c r="B17" s="2"/>
    </row>
    <row r="18" spans="1:2" ht="12.75" customHeight="1">
      <c r="A18" s="21"/>
      <c r="B18" s="22" t="s">
        <v>121</v>
      </c>
    </row>
    <row r="19" spans="1:2" ht="12.75" customHeight="1">
      <c r="A19" s="21"/>
      <c r="B19" s="2"/>
    </row>
    <row r="20" spans="1:2" ht="12.75" customHeight="1">
      <c r="A20" s="21"/>
      <c r="B20" s="2"/>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34"/>
  <sheetViews>
    <sheetView workbookViewId="0">
      <pane ySplit="1" topLeftCell="A2" activePane="bottomLeft" state="frozen"/>
      <selection pane="bottomLeft" activeCell="B3" sqref="B3"/>
    </sheetView>
  </sheetViews>
  <sheetFormatPr baseColWidth="10" defaultColWidth="12.5703125" defaultRowHeight="12.75" customHeight="1"/>
  <cols>
    <col min="1" max="2" width="6.42578125" customWidth="1"/>
    <col min="3" max="3" width="62.5703125" customWidth="1"/>
    <col min="4" max="7" width="15.7109375" customWidth="1"/>
  </cols>
  <sheetData>
    <row r="1" spans="1:7" ht="12.75" customHeight="1">
      <c r="A1" s="23" t="s">
        <v>122</v>
      </c>
      <c r="B1" s="24" t="s">
        <v>123</v>
      </c>
      <c r="C1" s="24" t="s">
        <v>124</v>
      </c>
      <c r="D1" s="25" t="s">
        <v>125</v>
      </c>
      <c r="E1" s="25" t="s">
        <v>126</v>
      </c>
      <c r="F1" s="25" t="s">
        <v>127</v>
      </c>
      <c r="G1" s="25" t="s">
        <v>128</v>
      </c>
    </row>
    <row r="2" spans="1:7" ht="12.75" customHeight="1">
      <c r="A2" s="26"/>
      <c r="B2" s="27"/>
      <c r="C2" s="16"/>
      <c r="D2" s="16"/>
      <c r="E2" s="16"/>
      <c r="F2" s="16"/>
      <c r="G2" s="16"/>
    </row>
    <row r="3" spans="1:7" ht="12.75" customHeight="1">
      <c r="A3" s="28" t="s">
        <v>129</v>
      </c>
      <c r="B3" s="29"/>
      <c r="C3" s="30"/>
      <c r="D3" s="30"/>
      <c r="E3" s="30"/>
      <c r="F3" s="30"/>
      <c r="G3" s="30"/>
    </row>
    <row r="4" spans="1:7" ht="12.75" customHeight="1">
      <c r="A4" s="26"/>
      <c r="B4" s="27"/>
      <c r="C4" s="16"/>
      <c r="D4" s="16"/>
      <c r="E4" s="16"/>
      <c r="F4" s="16"/>
      <c r="G4" s="16"/>
    </row>
    <row r="5" spans="1:7" ht="12.75" customHeight="1">
      <c r="A5" s="31" t="s">
        <v>130</v>
      </c>
      <c r="B5" s="7"/>
      <c r="C5" s="17"/>
      <c r="D5" s="32">
        <f>SUM(D8:D13)</f>
        <v>0</v>
      </c>
      <c r="E5" s="32">
        <f>D5</f>
        <v>0</v>
      </c>
      <c r="F5" s="17"/>
      <c r="G5" s="17"/>
    </row>
    <row r="6" spans="1:7" ht="12.75" customHeight="1">
      <c r="A6" s="26"/>
      <c r="B6" s="27"/>
      <c r="C6" s="16"/>
      <c r="D6" s="16"/>
      <c r="E6" s="16"/>
      <c r="F6" s="16"/>
      <c r="G6" s="16"/>
    </row>
    <row r="7" spans="1:7" ht="12.75" customHeight="1">
      <c r="A7" s="33" t="s">
        <v>131</v>
      </c>
      <c r="B7" s="34"/>
      <c r="C7" s="35"/>
      <c r="D7" s="35"/>
      <c r="E7" s="35"/>
      <c r="F7" s="35"/>
      <c r="G7" s="35"/>
    </row>
    <row r="8" spans="1:7" ht="12.75" customHeight="1">
      <c r="A8" s="26"/>
      <c r="B8" s="27"/>
      <c r="C8" s="16"/>
      <c r="D8" s="16"/>
      <c r="E8" s="36" t="s">
        <v>132</v>
      </c>
      <c r="F8" s="16"/>
      <c r="G8" s="36" t="s">
        <v>133</v>
      </c>
    </row>
    <row r="9" spans="1:7" ht="12.75" customHeight="1">
      <c r="A9" s="37">
        <v>1</v>
      </c>
      <c r="B9" s="31"/>
      <c r="C9" s="17"/>
      <c r="D9" s="32">
        <f>SUM(D16:D21)</f>
        <v>0</v>
      </c>
      <c r="E9" s="32">
        <f>$D$5</f>
        <v>0</v>
      </c>
      <c r="F9" s="32">
        <f>SUM(F16:F21)</f>
        <v>0</v>
      </c>
      <c r="G9" s="32">
        <f>$D$5</f>
        <v>0</v>
      </c>
    </row>
    <row r="10" spans="1:7" ht="12.75" customHeight="1">
      <c r="A10" s="26">
        <f t="shared" ref="A10:A11" si="0">A9+1</f>
        <v>2</v>
      </c>
      <c r="B10" s="27"/>
      <c r="C10" s="16"/>
      <c r="D10" s="38">
        <f>SUM(D22:D27)</f>
        <v>0</v>
      </c>
      <c r="E10" s="38">
        <f t="shared" ref="E10:E12" si="1">E9-D9</f>
        <v>0</v>
      </c>
      <c r="F10" s="38">
        <f>SUM(F22:F27)</f>
        <v>0</v>
      </c>
      <c r="G10" s="38">
        <f t="shared" ref="G10:G12" si="2">G9-F9</f>
        <v>0</v>
      </c>
    </row>
    <row r="11" spans="1:7" ht="12.75" customHeight="1">
      <c r="A11" s="37">
        <f t="shared" si="0"/>
        <v>3</v>
      </c>
      <c r="B11" s="31"/>
      <c r="C11" s="17"/>
      <c r="D11" s="32">
        <f>SUM(D28:D33)</f>
        <v>0</v>
      </c>
      <c r="E11" s="32">
        <f t="shared" si="1"/>
        <v>0</v>
      </c>
      <c r="F11" s="32">
        <f>SUM(F28:F33)</f>
        <v>0</v>
      </c>
      <c r="G11" s="32">
        <f t="shared" si="2"/>
        <v>0</v>
      </c>
    </row>
    <row r="12" spans="1:7" ht="12.75" customHeight="1">
      <c r="A12" s="26" t="s">
        <v>134</v>
      </c>
      <c r="B12" s="27"/>
      <c r="C12" s="16"/>
      <c r="D12" s="16"/>
      <c r="E12" s="38">
        <f t="shared" si="1"/>
        <v>0</v>
      </c>
      <c r="F12" s="16"/>
      <c r="G12" s="38">
        <f t="shared" si="2"/>
        <v>0</v>
      </c>
    </row>
    <row r="13" spans="1:7" ht="12.75" customHeight="1">
      <c r="A13" s="37"/>
      <c r="B13" s="31"/>
      <c r="C13" s="17"/>
      <c r="D13" s="17"/>
      <c r="E13" s="17"/>
      <c r="F13" s="17"/>
      <c r="G13" s="17"/>
    </row>
    <row r="14" spans="1:7" ht="12.75" customHeight="1">
      <c r="A14" s="39" t="s">
        <v>135</v>
      </c>
      <c r="B14" s="40"/>
      <c r="C14" s="41"/>
      <c r="D14" s="41"/>
      <c r="E14" s="41"/>
      <c r="F14" s="41"/>
      <c r="G14" s="41"/>
    </row>
    <row r="15" spans="1:7" ht="12.75" customHeight="1">
      <c r="A15" s="37"/>
      <c r="B15" s="31"/>
      <c r="C15" s="17"/>
      <c r="D15" s="17"/>
      <c r="E15" s="17"/>
      <c r="F15" s="17"/>
      <c r="G15" s="17"/>
    </row>
    <row r="16" spans="1:7" ht="12.75" customHeight="1">
      <c r="A16" s="42">
        <f t="shared" ref="A16:B16" si="3">A9</f>
        <v>1</v>
      </c>
      <c r="B16" s="43">
        <f t="shared" si="3"/>
        <v>0</v>
      </c>
      <c r="C16" s="16"/>
      <c r="D16" s="16"/>
      <c r="E16" s="16"/>
      <c r="F16" s="16"/>
      <c r="G16" s="16"/>
    </row>
    <row r="17" spans="1:7" ht="12.75" customHeight="1">
      <c r="A17" s="37"/>
      <c r="B17" s="44"/>
      <c r="C17" s="17"/>
      <c r="D17" s="17"/>
      <c r="E17" s="17"/>
      <c r="F17" s="17"/>
      <c r="G17" s="17"/>
    </row>
    <row r="18" spans="1:7" ht="12.75" customHeight="1">
      <c r="A18" s="26"/>
      <c r="B18" s="27"/>
      <c r="C18" s="27"/>
      <c r="D18" s="38"/>
      <c r="E18" s="27"/>
      <c r="F18" s="38"/>
      <c r="G18" s="27"/>
    </row>
    <row r="19" spans="1:7" ht="12.75" customHeight="1">
      <c r="A19" s="37"/>
      <c r="B19" s="44"/>
      <c r="C19" s="17"/>
      <c r="D19" s="32"/>
      <c r="E19" s="17"/>
      <c r="F19" s="32"/>
      <c r="G19" s="17"/>
    </row>
    <row r="20" spans="1:7" ht="12.75" customHeight="1">
      <c r="A20" s="26"/>
      <c r="B20" s="27"/>
      <c r="C20" s="27"/>
      <c r="D20" s="38"/>
      <c r="E20" s="27"/>
      <c r="F20" s="38"/>
      <c r="G20" s="27"/>
    </row>
    <row r="21" spans="1:7" ht="12.75" customHeight="1">
      <c r="A21" s="37"/>
      <c r="B21" s="44"/>
      <c r="C21" s="17"/>
      <c r="D21" s="32"/>
      <c r="E21" s="17"/>
      <c r="F21" s="32"/>
      <c r="G21" s="17"/>
    </row>
    <row r="22" spans="1:7" ht="12.75" customHeight="1">
      <c r="A22" s="42">
        <f t="shared" ref="A22:B22" si="4">A10</f>
        <v>2</v>
      </c>
      <c r="B22" s="43">
        <f t="shared" si="4"/>
        <v>0</v>
      </c>
      <c r="C22" s="16"/>
      <c r="D22" s="16"/>
      <c r="E22" s="16"/>
      <c r="F22" s="16"/>
      <c r="G22" s="16"/>
    </row>
    <row r="23" spans="1:7" ht="12.75" customHeight="1">
      <c r="A23" s="37"/>
      <c r="B23" s="44"/>
      <c r="C23" s="17"/>
      <c r="D23" s="17"/>
      <c r="E23" s="17"/>
      <c r="F23" s="17"/>
      <c r="G23" s="17"/>
    </row>
    <row r="24" spans="1:7" ht="12.75" customHeight="1">
      <c r="A24" s="26"/>
      <c r="B24" s="27"/>
      <c r="C24" s="27"/>
      <c r="D24" s="38"/>
      <c r="E24" s="27"/>
      <c r="F24" s="38"/>
      <c r="G24" s="27"/>
    </row>
    <row r="25" spans="1:7" ht="12.75" customHeight="1">
      <c r="A25" s="37"/>
      <c r="B25" s="44"/>
      <c r="C25" s="17"/>
      <c r="D25" s="32"/>
      <c r="E25" s="17"/>
      <c r="F25" s="32"/>
      <c r="G25" s="17"/>
    </row>
    <row r="26" spans="1:7" ht="12.75" customHeight="1">
      <c r="A26" s="26"/>
      <c r="B26" s="27"/>
      <c r="C26" s="27"/>
      <c r="D26" s="38"/>
      <c r="E26" s="27"/>
      <c r="F26" s="38"/>
      <c r="G26" s="27"/>
    </row>
    <row r="27" spans="1:7" ht="12.75" customHeight="1">
      <c r="A27" s="37"/>
      <c r="B27" s="44"/>
      <c r="C27" s="17"/>
      <c r="D27" s="32"/>
      <c r="E27" s="17"/>
      <c r="F27" s="32"/>
      <c r="G27" s="17"/>
    </row>
    <row r="28" spans="1:7" ht="12.75" customHeight="1">
      <c r="A28" s="42">
        <f t="shared" ref="A28:B28" si="5">A11</f>
        <v>3</v>
      </c>
      <c r="B28" s="43">
        <f t="shared" si="5"/>
        <v>0</v>
      </c>
      <c r="C28" s="16"/>
      <c r="D28" s="16"/>
      <c r="E28" s="16"/>
      <c r="F28" s="16"/>
      <c r="G28" s="16"/>
    </row>
    <row r="29" spans="1:7" ht="12.75" customHeight="1">
      <c r="A29" s="37"/>
      <c r="B29" s="44"/>
      <c r="C29" s="17"/>
      <c r="D29" s="17"/>
      <c r="E29" s="17"/>
      <c r="F29" s="17"/>
      <c r="G29" s="17"/>
    </row>
    <row r="30" spans="1:7">
      <c r="A30" s="26"/>
      <c r="B30" s="27"/>
      <c r="C30" s="27"/>
      <c r="D30" s="38"/>
      <c r="E30" s="27"/>
      <c r="F30" s="27"/>
      <c r="G30" s="27"/>
    </row>
    <row r="31" spans="1:7">
      <c r="A31" s="37"/>
      <c r="B31" s="44"/>
      <c r="C31" s="17"/>
      <c r="D31" s="32"/>
      <c r="E31" s="17"/>
      <c r="F31" s="17"/>
      <c r="G31" s="17"/>
    </row>
    <row r="32" spans="1:7">
      <c r="A32" s="26"/>
      <c r="B32" s="27"/>
      <c r="C32" s="16"/>
      <c r="D32" s="38"/>
      <c r="E32" s="27"/>
      <c r="F32" s="27"/>
      <c r="G32" s="27"/>
    </row>
    <row r="33" spans="1:7">
      <c r="A33" s="37"/>
      <c r="B33" s="44"/>
      <c r="C33" s="45" t="s">
        <v>136</v>
      </c>
      <c r="D33" s="32"/>
      <c r="E33" s="17"/>
      <c r="F33" s="17"/>
      <c r="G33" s="17"/>
    </row>
    <row r="34" spans="1:7">
      <c r="A34" s="26"/>
      <c r="B34" s="27"/>
      <c r="C34" s="16"/>
      <c r="D34" s="16"/>
      <c r="E34" s="16"/>
      <c r="F34" s="16"/>
      <c r="G34" s="16"/>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34"/>
  <sheetViews>
    <sheetView workbookViewId="0">
      <pane ySplit="1" topLeftCell="A2" activePane="bottomLeft" state="frozen"/>
      <selection pane="bottomLeft" activeCell="B3" sqref="B3"/>
    </sheetView>
  </sheetViews>
  <sheetFormatPr baseColWidth="10" defaultColWidth="12.5703125" defaultRowHeight="12.75" customHeight="1"/>
  <cols>
    <col min="1" max="2" width="6.42578125" customWidth="1"/>
    <col min="3" max="3" width="62.5703125" customWidth="1"/>
    <col min="4" max="7" width="15.7109375" customWidth="1"/>
  </cols>
  <sheetData>
    <row r="1" spans="1:7" ht="12.75" customHeight="1">
      <c r="A1" s="23" t="s">
        <v>122</v>
      </c>
      <c r="B1" s="46" t="s">
        <v>123</v>
      </c>
      <c r="C1" s="24" t="s">
        <v>124</v>
      </c>
      <c r="D1" s="25" t="s">
        <v>125</v>
      </c>
      <c r="E1" s="25" t="s">
        <v>126</v>
      </c>
      <c r="F1" s="25" t="s">
        <v>127</v>
      </c>
      <c r="G1" s="25" t="s">
        <v>128</v>
      </c>
    </row>
    <row r="2" spans="1:7" ht="12.75" customHeight="1">
      <c r="A2" s="26"/>
      <c r="B2" s="16"/>
      <c r="C2" s="16"/>
      <c r="D2" s="16"/>
      <c r="E2" s="16"/>
      <c r="F2" s="16"/>
      <c r="G2" s="16"/>
    </row>
    <row r="3" spans="1:7" ht="12.75" customHeight="1">
      <c r="A3" s="28" t="s">
        <v>129</v>
      </c>
      <c r="B3" s="30"/>
      <c r="C3" s="30"/>
      <c r="D3" s="30"/>
      <c r="E3" s="30"/>
      <c r="F3" s="30"/>
      <c r="G3" s="30"/>
    </row>
    <row r="4" spans="1:7" ht="12.75" customHeight="1">
      <c r="A4" s="26"/>
      <c r="B4" s="16"/>
      <c r="C4" s="16"/>
      <c r="D4" s="16"/>
      <c r="E4" s="16"/>
      <c r="F4" s="16"/>
      <c r="G4" s="16"/>
    </row>
    <row r="5" spans="1:7" ht="12.75" customHeight="1">
      <c r="A5" s="31" t="s">
        <v>130</v>
      </c>
      <c r="B5" s="17"/>
      <c r="C5" s="17"/>
      <c r="D5" s="32">
        <f>SUM(D8:D13)</f>
        <v>0</v>
      </c>
      <c r="E5" s="32">
        <f>D5</f>
        <v>0</v>
      </c>
      <c r="F5" s="17"/>
      <c r="G5" s="17"/>
    </row>
    <row r="6" spans="1:7" ht="12.75" customHeight="1">
      <c r="A6" s="26"/>
      <c r="B6" s="16"/>
      <c r="C6" s="16"/>
      <c r="D6" s="16"/>
      <c r="E6" s="16"/>
      <c r="F6" s="16"/>
      <c r="G6" s="16"/>
    </row>
    <row r="7" spans="1:7" ht="12.75" customHeight="1">
      <c r="A7" s="33" t="s">
        <v>131</v>
      </c>
      <c r="B7" s="34"/>
      <c r="C7" s="35"/>
      <c r="D7" s="35"/>
      <c r="E7" s="35"/>
      <c r="F7" s="35"/>
      <c r="G7" s="35"/>
    </row>
    <row r="8" spans="1:7" ht="12.75" customHeight="1">
      <c r="A8" s="26"/>
      <c r="B8" s="16"/>
      <c r="C8" s="16"/>
      <c r="D8" s="16"/>
      <c r="E8" s="36" t="s">
        <v>132</v>
      </c>
      <c r="F8" s="16"/>
      <c r="G8" s="36" t="s">
        <v>133</v>
      </c>
    </row>
    <row r="9" spans="1:7" ht="12.75" customHeight="1">
      <c r="A9" s="37">
        <v>1</v>
      </c>
      <c r="B9" s="17"/>
      <c r="C9" s="17"/>
      <c r="D9" s="32">
        <f>SUM(D16:D21)</f>
        <v>0</v>
      </c>
      <c r="E9" s="32">
        <f>$D$5</f>
        <v>0</v>
      </c>
      <c r="F9" s="32">
        <f>SUM(F16:F21)</f>
        <v>0</v>
      </c>
      <c r="G9" s="32">
        <f>$D$5</f>
        <v>0</v>
      </c>
    </row>
    <row r="10" spans="1:7" ht="12.75" customHeight="1">
      <c r="A10" s="26">
        <f t="shared" ref="A10:A11" si="0">A9+1</f>
        <v>2</v>
      </c>
      <c r="B10" s="16"/>
      <c r="C10" s="16"/>
      <c r="D10" s="38">
        <f>SUM(D22:D27)</f>
        <v>0</v>
      </c>
      <c r="E10" s="38">
        <f t="shared" ref="E10:E12" si="1">E9-D9</f>
        <v>0</v>
      </c>
      <c r="F10" s="38">
        <f>SUM(F22:F27)</f>
        <v>0</v>
      </c>
      <c r="G10" s="38">
        <f t="shared" ref="G10:G12" si="2">G9-F9</f>
        <v>0</v>
      </c>
    </row>
    <row r="11" spans="1:7" ht="12.75" customHeight="1">
      <c r="A11" s="37">
        <f t="shared" si="0"/>
        <v>3</v>
      </c>
      <c r="B11" s="17"/>
      <c r="C11" s="17"/>
      <c r="D11" s="32">
        <f>SUM(D28:D33)</f>
        <v>0</v>
      </c>
      <c r="E11" s="32">
        <f t="shared" si="1"/>
        <v>0</v>
      </c>
      <c r="F11" s="32">
        <f>SUM(F28:F33)</f>
        <v>0</v>
      </c>
      <c r="G11" s="32">
        <f t="shared" si="2"/>
        <v>0</v>
      </c>
    </row>
    <row r="12" spans="1:7" ht="12.75" customHeight="1">
      <c r="A12" s="26" t="s">
        <v>134</v>
      </c>
      <c r="B12" s="16"/>
      <c r="C12" s="16"/>
      <c r="D12" s="16"/>
      <c r="E12" s="38">
        <f t="shared" si="1"/>
        <v>0</v>
      </c>
      <c r="F12" s="16"/>
      <c r="G12" s="38">
        <f t="shared" si="2"/>
        <v>0</v>
      </c>
    </row>
    <row r="13" spans="1:7" ht="12.75" customHeight="1">
      <c r="A13" s="37"/>
      <c r="B13" s="17"/>
      <c r="C13" s="17"/>
      <c r="D13" s="17"/>
      <c r="E13" s="17"/>
      <c r="F13" s="17"/>
      <c r="G13" s="17"/>
    </row>
    <row r="14" spans="1:7" ht="12.75" customHeight="1">
      <c r="A14" s="39" t="s">
        <v>135</v>
      </c>
      <c r="B14" s="40"/>
      <c r="C14" s="41"/>
      <c r="D14" s="41"/>
      <c r="E14" s="41"/>
      <c r="F14" s="41"/>
      <c r="G14" s="41"/>
    </row>
    <row r="15" spans="1:7" ht="12.75" customHeight="1">
      <c r="A15" s="37"/>
      <c r="B15" s="17"/>
      <c r="C15" s="17"/>
      <c r="D15" s="17"/>
      <c r="E15" s="17"/>
      <c r="F15" s="17"/>
      <c r="G15" s="17"/>
    </row>
    <row r="16" spans="1:7" ht="12.75" customHeight="1">
      <c r="A16" s="42">
        <f>A9</f>
        <v>1</v>
      </c>
      <c r="B16" s="16"/>
      <c r="C16" s="16"/>
      <c r="D16" s="16"/>
      <c r="E16" s="16"/>
      <c r="F16" s="16"/>
      <c r="G16" s="16"/>
    </row>
    <row r="17" spans="1:7" ht="12.75" customHeight="1">
      <c r="A17" s="37"/>
      <c r="B17" s="44"/>
      <c r="C17" s="17"/>
      <c r="D17" s="17"/>
      <c r="E17" s="17"/>
      <c r="F17" s="17"/>
      <c r="G17" s="17"/>
    </row>
    <row r="18" spans="1:7" ht="12.75" customHeight="1">
      <c r="A18" s="26"/>
      <c r="B18" s="16"/>
      <c r="C18" s="27"/>
      <c r="D18" s="38"/>
      <c r="E18" s="27"/>
      <c r="F18" s="38"/>
      <c r="G18" s="27"/>
    </row>
    <row r="19" spans="1:7" ht="12.75" customHeight="1">
      <c r="A19" s="37"/>
      <c r="B19" s="17"/>
      <c r="C19" s="17"/>
      <c r="D19" s="32"/>
      <c r="E19" s="17"/>
      <c r="F19" s="32"/>
      <c r="G19" s="17"/>
    </row>
    <row r="20" spans="1:7" ht="12.75" customHeight="1">
      <c r="A20" s="26"/>
      <c r="B20" s="16"/>
      <c r="C20" s="27"/>
      <c r="D20" s="38"/>
      <c r="E20" s="27"/>
      <c r="F20" s="38"/>
      <c r="G20" s="27"/>
    </row>
    <row r="21" spans="1:7" ht="12.75" customHeight="1">
      <c r="A21" s="37"/>
      <c r="B21" s="17"/>
      <c r="C21" s="17"/>
      <c r="D21" s="32"/>
      <c r="E21" s="17"/>
      <c r="F21" s="32"/>
      <c r="G21" s="17"/>
    </row>
    <row r="22" spans="1:7" ht="12.75" customHeight="1">
      <c r="A22" s="42">
        <f>A10</f>
        <v>2</v>
      </c>
      <c r="B22" s="16"/>
      <c r="C22" s="16"/>
      <c r="D22" s="16"/>
      <c r="E22" s="16"/>
      <c r="F22" s="16"/>
      <c r="G22" s="16"/>
    </row>
    <row r="23" spans="1:7" ht="12.75" customHeight="1">
      <c r="A23" s="37"/>
      <c r="B23" s="44"/>
      <c r="C23" s="17"/>
      <c r="D23" s="17"/>
      <c r="E23" s="17"/>
      <c r="F23" s="17"/>
      <c r="G23" s="17"/>
    </row>
    <row r="24" spans="1:7" ht="12.75" customHeight="1">
      <c r="A24" s="26"/>
      <c r="B24" s="16"/>
      <c r="C24" s="27"/>
      <c r="D24" s="38"/>
      <c r="E24" s="27"/>
      <c r="F24" s="38"/>
      <c r="G24" s="27"/>
    </row>
    <row r="25" spans="1:7" ht="12.75" customHeight="1">
      <c r="A25" s="37"/>
      <c r="B25" s="17"/>
      <c r="C25" s="17"/>
      <c r="D25" s="32"/>
      <c r="E25" s="17"/>
      <c r="F25" s="32"/>
      <c r="G25" s="17"/>
    </row>
    <row r="26" spans="1:7" ht="12.75" customHeight="1">
      <c r="A26" s="26"/>
      <c r="B26" s="16"/>
      <c r="C26" s="27"/>
      <c r="D26" s="38"/>
      <c r="E26" s="27"/>
      <c r="F26" s="38"/>
      <c r="G26" s="27"/>
    </row>
    <row r="27" spans="1:7" ht="12.75" customHeight="1">
      <c r="A27" s="37"/>
      <c r="B27" s="17"/>
      <c r="C27" s="17"/>
      <c r="D27" s="32"/>
      <c r="E27" s="17"/>
      <c r="F27" s="32"/>
      <c r="G27" s="17"/>
    </row>
    <row r="28" spans="1:7" ht="12.75" customHeight="1">
      <c r="A28" s="42">
        <f>A11</f>
        <v>3</v>
      </c>
      <c r="B28" s="16"/>
      <c r="C28" s="16"/>
      <c r="D28" s="16"/>
      <c r="E28" s="16"/>
      <c r="F28" s="16"/>
      <c r="G28" s="16"/>
    </row>
    <row r="29" spans="1:7" ht="12.75" customHeight="1">
      <c r="A29" s="37"/>
      <c r="B29" s="44"/>
      <c r="C29" s="17"/>
      <c r="D29" s="17"/>
      <c r="E29" s="17"/>
      <c r="F29" s="17"/>
      <c r="G29" s="17"/>
    </row>
    <row r="30" spans="1:7">
      <c r="A30" s="26"/>
      <c r="B30" s="16"/>
      <c r="C30" s="27"/>
      <c r="D30" s="38"/>
      <c r="E30" s="27"/>
      <c r="F30" s="27"/>
      <c r="G30" s="27"/>
    </row>
    <row r="31" spans="1:7">
      <c r="A31" s="37"/>
      <c r="B31" s="17"/>
      <c r="C31" s="17"/>
      <c r="D31" s="32"/>
      <c r="E31" s="17"/>
      <c r="F31" s="17"/>
      <c r="G31" s="17"/>
    </row>
    <row r="32" spans="1:7">
      <c r="A32" s="26"/>
      <c r="B32" s="16"/>
      <c r="C32" s="16"/>
      <c r="D32" s="38"/>
      <c r="E32" s="27"/>
      <c r="F32" s="27"/>
      <c r="G32" s="27"/>
    </row>
    <row r="33" spans="1:7">
      <c r="A33" s="37"/>
      <c r="B33" s="17"/>
      <c r="C33" s="45" t="s">
        <v>136</v>
      </c>
      <c r="D33" s="32"/>
      <c r="E33" s="17"/>
      <c r="F33" s="17"/>
      <c r="G33" s="17"/>
    </row>
    <row r="34" spans="1:7">
      <c r="A34" s="26"/>
      <c r="B34" s="16"/>
      <c r="C34" s="16"/>
      <c r="D34" s="16"/>
      <c r="E34" s="16"/>
      <c r="F34" s="16"/>
      <c r="G34" s="16"/>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5.140625" customWidth="1"/>
    <col min="2" max="4" width="40.140625" customWidth="1"/>
  </cols>
  <sheetData>
    <row r="1" spans="1:4" ht="12.75" customHeight="1">
      <c r="A1" s="46" t="s">
        <v>69</v>
      </c>
      <c r="B1" s="24" t="s">
        <v>137</v>
      </c>
      <c r="C1" s="24" t="s">
        <v>138</v>
      </c>
      <c r="D1" s="24" t="s">
        <v>139</v>
      </c>
    </row>
    <row r="2" spans="1:4" ht="12.75" customHeight="1">
      <c r="A2" s="2"/>
      <c r="B2" s="2"/>
      <c r="C2" s="2"/>
      <c r="D2" s="2"/>
    </row>
    <row r="3" spans="1:4" ht="12.75" customHeight="1">
      <c r="A3" s="2"/>
      <c r="B3" s="2"/>
      <c r="C3" s="2"/>
      <c r="D3" s="2"/>
    </row>
    <row r="4" spans="1:4" ht="12.75" customHeight="1">
      <c r="A4" s="2"/>
      <c r="B4" s="2"/>
      <c r="C4" s="2"/>
      <c r="D4" s="2"/>
    </row>
    <row r="5" spans="1:4" ht="12.75" customHeight="1">
      <c r="A5" s="2"/>
      <c r="B5" s="2"/>
      <c r="C5" s="2"/>
      <c r="D5" s="2"/>
    </row>
    <row r="6" spans="1:4" ht="12.75" customHeight="1">
      <c r="A6" s="2"/>
      <c r="B6" s="2"/>
      <c r="C6" s="2"/>
      <c r="D6" s="2"/>
    </row>
    <row r="7" spans="1:4" ht="12.75" customHeight="1">
      <c r="A7" s="2"/>
      <c r="B7" s="2"/>
      <c r="C7" s="2"/>
      <c r="D7" s="2"/>
    </row>
    <row r="8" spans="1:4" ht="12.75" customHeight="1">
      <c r="A8" s="2"/>
      <c r="B8" s="2"/>
      <c r="C8" s="2"/>
      <c r="D8" s="2"/>
    </row>
    <row r="9" spans="1:4" ht="12.75" customHeight="1">
      <c r="A9" s="2"/>
      <c r="B9" s="2"/>
      <c r="C9" s="2"/>
      <c r="D9" s="2"/>
    </row>
    <row r="10" spans="1:4" ht="12.75" customHeight="1">
      <c r="A10" s="2"/>
      <c r="B10" s="2"/>
      <c r="C10" s="2"/>
      <c r="D10" s="2"/>
    </row>
    <row r="11" spans="1:4" ht="12.75" customHeight="1">
      <c r="A11" s="2"/>
      <c r="B11" s="2"/>
      <c r="C11" s="2"/>
      <c r="D11" s="2"/>
    </row>
    <row r="12" spans="1:4" ht="12.75" customHeight="1">
      <c r="A12" s="2"/>
      <c r="B12" s="2"/>
      <c r="C12" s="2"/>
      <c r="D12" s="2"/>
    </row>
    <row r="13" spans="1:4" ht="12.75" customHeight="1">
      <c r="A13" s="2"/>
      <c r="B13" s="2"/>
      <c r="C13" s="2"/>
      <c r="D13" s="2"/>
    </row>
    <row r="14" spans="1:4" ht="12.75" customHeight="1">
      <c r="A14" s="2"/>
      <c r="B14" s="2"/>
      <c r="C14" s="2"/>
      <c r="D14" s="2"/>
    </row>
    <row r="15" spans="1:4" ht="12.75" customHeight="1">
      <c r="A15" s="2"/>
      <c r="B15" s="2"/>
      <c r="C15" s="2"/>
      <c r="D15" s="2"/>
    </row>
    <row r="16" spans="1:4" ht="12.75" customHeight="1">
      <c r="A16" s="2"/>
      <c r="B16" s="2"/>
      <c r="C16" s="2"/>
      <c r="D16" s="2"/>
    </row>
    <row r="17" spans="1:4" ht="12.75" customHeight="1">
      <c r="A17" s="2"/>
      <c r="B17" s="2"/>
      <c r="C17" s="2"/>
      <c r="D17" s="2"/>
    </row>
    <row r="18" spans="1:4" ht="12.75" customHeight="1">
      <c r="A18" s="2"/>
      <c r="B18" s="2"/>
      <c r="C18" s="2"/>
      <c r="D18" s="2"/>
    </row>
    <row r="19" spans="1:4" ht="12.75" customHeight="1">
      <c r="A19" s="2"/>
      <c r="B19" s="2"/>
      <c r="C19" s="2"/>
      <c r="D19" s="2"/>
    </row>
    <row r="20" spans="1:4" ht="12.75" customHeight="1">
      <c r="A20" s="2"/>
      <c r="B20" s="2"/>
      <c r="C20" s="2"/>
      <c r="D20" s="2"/>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25.140625" customWidth="1"/>
    <col min="2" max="2" width="100.140625" customWidth="1"/>
  </cols>
  <sheetData>
    <row r="1" spans="1:2" ht="12.75" customHeight="1">
      <c r="A1" s="1" t="s">
        <v>140</v>
      </c>
      <c r="B1" s="1" t="s">
        <v>141</v>
      </c>
    </row>
    <row r="2" spans="1:2" ht="12.75" customHeight="1">
      <c r="A2" s="2"/>
      <c r="B2" s="2"/>
    </row>
    <row r="3" spans="1:2" ht="12.75" customHeight="1">
      <c r="A3" s="2"/>
      <c r="B3" s="2"/>
    </row>
    <row r="4" spans="1:2" ht="12.75" customHeight="1">
      <c r="A4" s="2"/>
      <c r="B4" s="2"/>
    </row>
    <row r="5" spans="1:2" ht="12.75" customHeight="1">
      <c r="A5" s="2"/>
      <c r="B5" s="2"/>
    </row>
    <row r="6" spans="1:2" ht="12.75" customHeight="1">
      <c r="A6" s="2"/>
      <c r="B6" s="2"/>
    </row>
    <row r="7" spans="1:2" ht="12.75" customHeight="1">
      <c r="A7" s="2"/>
      <c r="B7" s="2"/>
    </row>
    <row r="8" spans="1:2" ht="12.75" customHeight="1">
      <c r="A8" s="2"/>
      <c r="B8" s="2"/>
    </row>
    <row r="9" spans="1:2" ht="12.75" customHeight="1">
      <c r="A9" s="2"/>
      <c r="B9" s="2"/>
    </row>
    <row r="10" spans="1:2" ht="12.75" customHeight="1">
      <c r="A10" s="2"/>
      <c r="B10" s="2"/>
    </row>
    <row r="11" spans="1:2" ht="12.75" customHeight="1">
      <c r="A11" s="2"/>
      <c r="B11" s="2"/>
    </row>
    <row r="12" spans="1:2" ht="12.75" customHeight="1">
      <c r="A12" s="2"/>
      <c r="B12" s="2"/>
    </row>
    <row r="13" spans="1:2" ht="12.75" customHeight="1">
      <c r="A13" s="2"/>
      <c r="B13" s="2"/>
    </row>
    <row r="14" spans="1:2" ht="12.75" customHeight="1">
      <c r="A14" s="2"/>
      <c r="B14" s="2"/>
    </row>
    <row r="15" spans="1:2" ht="12.75" customHeight="1">
      <c r="A15" s="2"/>
      <c r="B15" s="2"/>
    </row>
    <row r="16" spans="1:2" ht="12.75" customHeight="1">
      <c r="A16" s="2"/>
      <c r="B16" s="2"/>
    </row>
    <row r="17" spans="1:2" ht="12.75" customHeight="1">
      <c r="A17" s="2"/>
      <c r="B17" s="2"/>
    </row>
    <row r="18" spans="1:2" ht="12.75" customHeight="1">
      <c r="A18" s="2"/>
      <c r="B18" s="2"/>
    </row>
    <row r="19" spans="1:2" ht="12.75" customHeight="1">
      <c r="A19" s="2"/>
      <c r="B19" s="2"/>
    </row>
    <row r="20" spans="1:2" ht="12.75" customHeight="1">
      <c r="A20" s="2"/>
      <c r="B20" s="2"/>
    </row>
  </sheetData>
  <pageMargins left="0.7" right="0.7" top="0.78740157499999996" bottom="0.78740157499999996"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20"/>
  <sheetViews>
    <sheetView workbookViewId="0">
      <pane ySplit="1" topLeftCell="A2" activePane="bottomLeft" state="frozen"/>
      <selection pane="bottomLeft" activeCell="B3" sqref="B3"/>
    </sheetView>
  </sheetViews>
  <sheetFormatPr baseColWidth="10" defaultColWidth="12.5703125" defaultRowHeight="12.75" customHeight="1"/>
  <cols>
    <col min="1" max="1" width="6.42578125" customWidth="1"/>
    <col min="2" max="2" width="25.140625" customWidth="1"/>
    <col min="3" max="3" width="37.5703125" customWidth="1"/>
    <col min="4" max="4" width="9.42578125" customWidth="1"/>
    <col min="5" max="5" width="12.5703125" customWidth="1"/>
    <col min="6" max="6" width="37.5703125" customWidth="1"/>
  </cols>
  <sheetData>
    <row r="1" spans="1:6" ht="12.75" customHeight="1">
      <c r="A1" s="6" t="s">
        <v>69</v>
      </c>
      <c r="B1" s="1" t="s">
        <v>142</v>
      </c>
      <c r="C1" s="1" t="s">
        <v>143</v>
      </c>
      <c r="D1" s="1" t="s">
        <v>144</v>
      </c>
      <c r="E1" s="1" t="s">
        <v>145</v>
      </c>
      <c r="F1" s="1" t="s">
        <v>76</v>
      </c>
    </row>
    <row r="2" spans="1:6" ht="12.75" customHeight="1">
      <c r="A2" s="2"/>
      <c r="B2" s="2"/>
      <c r="C2" s="2"/>
      <c r="D2" s="2"/>
      <c r="E2" s="2"/>
      <c r="F2" s="2"/>
    </row>
    <row r="3" spans="1:6" ht="12.75" customHeight="1">
      <c r="A3" s="2"/>
      <c r="B3" s="2"/>
      <c r="C3" s="2"/>
      <c r="D3" s="2"/>
      <c r="E3" s="2"/>
      <c r="F3" s="2"/>
    </row>
    <row r="4" spans="1:6" ht="12.75" customHeight="1">
      <c r="A4" s="2"/>
      <c r="B4" s="2"/>
      <c r="C4" s="2"/>
      <c r="D4" s="2"/>
      <c r="E4" s="2"/>
      <c r="F4" s="2"/>
    </row>
    <row r="5" spans="1:6" ht="12.75" customHeight="1">
      <c r="A5" s="2"/>
      <c r="B5" s="2"/>
      <c r="C5" s="2"/>
      <c r="D5" s="2"/>
      <c r="E5" s="2"/>
      <c r="F5" s="2"/>
    </row>
    <row r="6" spans="1:6" ht="12.75" customHeight="1">
      <c r="A6" s="2"/>
      <c r="B6" s="2"/>
      <c r="C6" s="2"/>
      <c r="D6" s="2"/>
      <c r="E6" s="2"/>
      <c r="F6" s="2"/>
    </row>
    <row r="7" spans="1:6" ht="12.75" customHeight="1">
      <c r="A7" s="2"/>
      <c r="B7" s="2"/>
      <c r="C7" s="2"/>
      <c r="D7" s="2"/>
      <c r="E7" s="2"/>
      <c r="F7" s="2"/>
    </row>
    <row r="8" spans="1:6" ht="12.75" customHeight="1">
      <c r="A8" s="2"/>
      <c r="B8" s="2"/>
      <c r="C8" s="2"/>
      <c r="D8" s="2"/>
      <c r="E8" s="2"/>
      <c r="F8" s="2"/>
    </row>
    <row r="9" spans="1:6" ht="12.75" customHeight="1">
      <c r="A9" s="2"/>
      <c r="B9" s="2"/>
      <c r="C9" s="2"/>
      <c r="D9" s="2"/>
      <c r="E9" s="2"/>
      <c r="F9" s="2"/>
    </row>
    <row r="10" spans="1:6" ht="12.75" customHeight="1">
      <c r="A10" s="2"/>
      <c r="B10" s="2"/>
      <c r="C10" s="2"/>
      <c r="D10" s="2"/>
      <c r="E10" s="2"/>
      <c r="F10" s="2"/>
    </row>
    <row r="11" spans="1:6" ht="12.75" customHeight="1">
      <c r="A11" s="2"/>
      <c r="B11" s="2"/>
      <c r="C11" s="2"/>
      <c r="D11" s="2"/>
      <c r="E11" s="2"/>
      <c r="F11" s="2"/>
    </row>
    <row r="12" spans="1:6" ht="12.75" customHeight="1">
      <c r="A12" s="2"/>
      <c r="B12" s="2"/>
      <c r="C12" s="2"/>
      <c r="D12" s="2"/>
      <c r="E12" s="2"/>
      <c r="F12" s="2"/>
    </row>
    <row r="13" spans="1:6" ht="12.75" customHeight="1">
      <c r="A13" s="2"/>
      <c r="B13" s="2"/>
      <c r="C13" s="2"/>
      <c r="D13" s="2"/>
      <c r="E13" s="2"/>
      <c r="F13" s="2"/>
    </row>
    <row r="14" spans="1:6" ht="12.75" customHeight="1">
      <c r="A14" s="2"/>
      <c r="B14" s="2"/>
      <c r="C14" s="2"/>
      <c r="D14" s="2"/>
      <c r="E14" s="2"/>
      <c r="F14" s="2"/>
    </row>
    <row r="15" spans="1:6" ht="12.75" customHeight="1">
      <c r="A15" s="2"/>
      <c r="B15" s="2"/>
      <c r="C15" s="2"/>
      <c r="D15" s="2"/>
      <c r="E15" s="2"/>
      <c r="F15" s="2"/>
    </row>
    <row r="16" spans="1:6" ht="12.75" customHeight="1">
      <c r="A16" s="2"/>
      <c r="B16" s="2"/>
      <c r="C16" s="2"/>
      <c r="D16" s="2"/>
      <c r="E16" s="2"/>
      <c r="F16" s="2"/>
    </row>
    <row r="17" spans="1:6" ht="12.75" customHeight="1">
      <c r="A17" s="2"/>
      <c r="B17" s="2"/>
      <c r="C17" s="2"/>
      <c r="D17" s="2"/>
      <c r="E17" s="2"/>
      <c r="F17" s="2"/>
    </row>
    <row r="18" spans="1:6" ht="12.75" customHeight="1">
      <c r="A18" s="2"/>
      <c r="B18" s="2"/>
      <c r="C18" s="2"/>
      <c r="D18" s="2"/>
      <c r="E18" s="2"/>
      <c r="F18" s="2"/>
    </row>
    <row r="19" spans="1:6" ht="12.75" customHeight="1">
      <c r="A19" s="2"/>
      <c r="B19" s="2"/>
      <c r="C19" s="2"/>
      <c r="D19" s="2"/>
      <c r="E19" s="2"/>
      <c r="F19" s="2"/>
    </row>
    <row r="20" spans="1:6" ht="12.75" customHeight="1">
      <c r="A20" s="2"/>
      <c r="B20" s="2"/>
      <c r="C20" s="2"/>
      <c r="D20" s="2"/>
      <c r="E20" s="2"/>
      <c r="F20" s="2"/>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fitToPage="1"/>
  </sheetPr>
  <dimension ref="A1:H20"/>
  <sheetViews>
    <sheetView workbookViewId="0">
      <pane ySplit="1" topLeftCell="A2" activePane="bottomLeft" state="frozen"/>
      <selection pane="bottomLeft" activeCell="B3" sqref="B3"/>
    </sheetView>
  </sheetViews>
  <sheetFormatPr baseColWidth="10" defaultColWidth="12.5703125" defaultRowHeight="12.75" customHeight="1"/>
  <cols>
    <col min="1" max="2" width="25.140625" customWidth="1"/>
    <col min="3" max="5" width="12.5703125" customWidth="1"/>
  </cols>
  <sheetData>
    <row r="1" spans="1:8" ht="12.75" customHeight="1">
      <c r="A1" s="47" t="str">
        <f>'Project Team'!A1</f>
        <v>Last Name</v>
      </c>
      <c r="B1" s="47" t="str">
        <f>'Project Team'!B1</f>
        <v>First Name</v>
      </c>
      <c r="C1" s="48" t="s">
        <v>146</v>
      </c>
      <c r="D1" s="49"/>
      <c r="E1" s="50"/>
      <c r="F1" s="51"/>
      <c r="G1" s="52"/>
      <c r="H1" s="52"/>
    </row>
    <row r="2" spans="1:8" ht="12.75" customHeight="1">
      <c r="A2" s="53" t="str">
        <f>'Project Team'!A2</f>
        <v>Hilgers</v>
      </c>
      <c r="B2" s="53" t="str">
        <f>'Project Team'!B2</f>
        <v>Felix</v>
      </c>
      <c r="C2" s="54">
        <v>5</v>
      </c>
      <c r="D2" s="55"/>
      <c r="E2" s="70">
        <f>AVERAGE(C2:C10)</f>
        <v>5</v>
      </c>
      <c r="F2" s="71" t="str">
        <f>IF(STDEV(C2:C7) &gt; 0,"NOK", "OK")</f>
        <v>OK</v>
      </c>
      <c r="G2" s="56"/>
      <c r="H2" s="56"/>
    </row>
    <row r="3" spans="1:8" ht="12.75" customHeight="1">
      <c r="A3" s="57" t="str">
        <f>'Project Team'!A3</f>
        <v>Khan</v>
      </c>
      <c r="B3" s="57" t="str">
        <f>'Project Team'!B3</f>
        <v>Muhamad</v>
      </c>
      <c r="C3" s="54">
        <v>5</v>
      </c>
      <c r="D3" s="58"/>
      <c r="E3" s="68"/>
      <c r="F3" s="68"/>
      <c r="G3" s="59"/>
      <c r="H3" s="59"/>
    </row>
    <row r="4" spans="1:8" ht="12.75" customHeight="1">
      <c r="A4" s="53" t="str">
        <f>'Project Team'!A4</f>
        <v>Samdani</v>
      </c>
      <c r="B4" s="53" t="str">
        <f>'Project Team'!B4</f>
        <v>Sarib</v>
      </c>
      <c r="C4" s="54"/>
      <c r="D4" s="55"/>
      <c r="E4" s="68"/>
      <c r="F4" s="68"/>
      <c r="G4" s="56"/>
      <c r="H4" s="56"/>
    </row>
    <row r="5" spans="1:8" ht="12.75" customHeight="1">
      <c r="A5" s="57" t="str">
        <f>'Project Team'!A5</f>
        <v>Chinbat</v>
      </c>
      <c r="B5" s="57" t="str">
        <f>'Project Team'!B5</f>
        <v>Anuun</v>
      </c>
      <c r="C5" s="54"/>
      <c r="D5" s="60"/>
      <c r="E5" s="60"/>
      <c r="F5" s="60"/>
      <c r="G5" s="59"/>
      <c r="H5" s="59"/>
    </row>
    <row r="6" spans="1:8" ht="12.75" customHeight="1">
      <c r="A6" s="53" t="str">
        <f>'Project Team'!A6</f>
        <v>Goldschmidt</v>
      </c>
      <c r="B6" s="53" t="str">
        <f>'Project Team'!B6</f>
        <v>Georgina</v>
      </c>
      <c r="C6" s="54"/>
      <c r="D6" s="61"/>
      <c r="E6" s="62">
        <v>0</v>
      </c>
      <c r="F6" s="63" t="s">
        <v>147</v>
      </c>
      <c r="G6" s="56"/>
      <c r="H6" s="56"/>
    </row>
    <row r="7" spans="1:8" ht="12.75" customHeight="1">
      <c r="A7" s="57" t="str">
        <f>'Project Team'!A7</f>
        <v>Zinn</v>
      </c>
      <c r="B7" s="57" t="str">
        <f>'Project Team'!B7</f>
        <v>Benedikt</v>
      </c>
      <c r="C7" s="54"/>
      <c r="D7" s="60"/>
      <c r="E7" s="62">
        <v>1</v>
      </c>
      <c r="F7" s="63" t="s">
        <v>148</v>
      </c>
      <c r="G7" s="59"/>
      <c r="H7" s="59"/>
    </row>
    <row r="8" spans="1:8" ht="12.75" customHeight="1">
      <c r="A8" s="53" t="str">
        <f>'Project Team'!A8</f>
        <v>Badura</v>
      </c>
      <c r="B8" s="53" t="str">
        <f>'Project Team'!B8</f>
        <v>Emil</v>
      </c>
      <c r="C8" s="54"/>
      <c r="D8" s="61"/>
      <c r="E8" s="62">
        <v>2</v>
      </c>
      <c r="F8" s="63" t="s">
        <v>149</v>
      </c>
      <c r="G8" s="56"/>
      <c r="H8" s="56"/>
    </row>
    <row r="9" spans="1:8" ht="12.75" customHeight="1">
      <c r="A9" s="57" t="str">
        <f>'Project Team'!A9</f>
        <v>Assenbaum</v>
      </c>
      <c r="B9" s="57" t="str">
        <f>'Project Team'!B9</f>
        <v>Paul</v>
      </c>
      <c r="C9" s="54"/>
      <c r="D9" s="60"/>
      <c r="E9" s="62">
        <v>3</v>
      </c>
      <c r="F9" s="63" t="s">
        <v>150</v>
      </c>
      <c r="G9" s="59"/>
      <c r="H9" s="59"/>
    </row>
    <row r="10" spans="1:8" ht="12.75" customHeight="1">
      <c r="A10" s="53" t="str">
        <f>'Project Team'!A10</f>
        <v>Mantsch</v>
      </c>
      <c r="B10" s="53" t="str">
        <f>'Project Team'!B10</f>
        <v>Christoph</v>
      </c>
      <c r="C10" s="54"/>
      <c r="D10" s="61"/>
      <c r="E10" s="62">
        <v>5</v>
      </c>
      <c r="F10" s="63" t="s">
        <v>151</v>
      </c>
      <c r="G10" s="56"/>
      <c r="H10" s="56"/>
    </row>
    <row r="11" spans="1:8" ht="12.75" customHeight="1">
      <c r="A11" s="57" t="s">
        <v>64</v>
      </c>
      <c r="B11" s="57" t="s">
        <v>65</v>
      </c>
      <c r="C11" s="54"/>
      <c r="D11" s="60"/>
      <c r="E11" s="62">
        <v>8</v>
      </c>
      <c r="F11" s="63" t="s">
        <v>152</v>
      </c>
      <c r="G11" s="59"/>
      <c r="H11" s="59"/>
    </row>
    <row r="12" spans="1:8" ht="12.75" customHeight="1">
      <c r="A12" s="53"/>
      <c r="B12" s="53"/>
      <c r="C12" s="54"/>
      <c r="D12" s="61"/>
      <c r="E12" s="62">
        <v>13</v>
      </c>
      <c r="F12" s="63" t="s">
        <v>153</v>
      </c>
      <c r="G12" s="56"/>
      <c r="H12" s="56"/>
    </row>
    <row r="13" spans="1:8" ht="12.75" customHeight="1">
      <c r="A13" s="57"/>
      <c r="B13" s="57"/>
      <c r="C13" s="60"/>
      <c r="D13" s="60"/>
      <c r="E13" s="60"/>
      <c r="F13" s="60"/>
      <c r="G13" s="59"/>
      <c r="H13" s="59"/>
    </row>
    <row r="14" spans="1:8" ht="12.75" customHeight="1">
      <c r="A14" s="64" t="s">
        <v>154</v>
      </c>
      <c r="B14" s="64"/>
      <c r="C14" s="64"/>
      <c r="D14" s="64"/>
      <c r="E14" s="64"/>
      <c r="F14" s="64"/>
      <c r="G14" s="64"/>
      <c r="H14" s="64"/>
    </row>
    <row r="15" spans="1:8" ht="12.75" customHeight="1">
      <c r="A15" s="65"/>
      <c r="B15" s="65"/>
      <c r="C15" s="65"/>
      <c r="D15" s="65"/>
      <c r="E15" s="65"/>
      <c r="F15" s="65"/>
      <c r="G15" s="65"/>
      <c r="H15" s="65"/>
    </row>
    <row r="16" spans="1:8" ht="12.75" customHeight="1">
      <c r="A16" s="66" t="s">
        <v>155</v>
      </c>
      <c r="B16" s="66"/>
      <c r="C16" s="66"/>
      <c r="D16" s="66"/>
      <c r="E16" s="66"/>
      <c r="F16" s="66"/>
      <c r="G16" s="66"/>
      <c r="H16" s="66"/>
    </row>
    <row r="17" spans="1:8" ht="12.75" customHeight="1">
      <c r="A17" s="65" t="s">
        <v>156</v>
      </c>
      <c r="B17" s="65"/>
      <c r="C17" s="65"/>
      <c r="D17" s="65"/>
      <c r="E17" s="65"/>
      <c r="F17" s="65"/>
      <c r="G17" s="65"/>
      <c r="H17" s="65"/>
    </row>
    <row r="18" spans="1:8" ht="12.75" customHeight="1">
      <c r="A18" s="66" t="s">
        <v>157</v>
      </c>
      <c r="B18" s="66"/>
      <c r="C18" s="66"/>
      <c r="D18" s="66"/>
      <c r="E18" s="66"/>
      <c r="F18" s="66"/>
      <c r="G18" s="66"/>
      <c r="H18" s="66"/>
    </row>
    <row r="19" spans="1:8" ht="12.75" customHeight="1">
      <c r="A19" s="65"/>
      <c r="B19" s="65"/>
      <c r="C19" s="65"/>
      <c r="D19" s="65"/>
      <c r="E19" s="65"/>
      <c r="F19" s="65"/>
      <c r="G19" s="65"/>
      <c r="H19" s="65"/>
    </row>
    <row r="20" spans="1:8" ht="12.75" customHeight="1">
      <c r="A20" s="66"/>
      <c r="B20" s="66"/>
      <c r="C20" s="66"/>
      <c r="D20" s="66"/>
      <c r="E20" s="66"/>
      <c r="F20" s="66"/>
      <c r="G20" s="66"/>
      <c r="H20" s="66"/>
    </row>
  </sheetData>
  <mergeCells count="2">
    <mergeCell ref="E2:E4"/>
    <mergeCell ref="F2:F4"/>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Project Data</vt:lpstr>
      <vt:lpstr>Project Team</vt:lpstr>
      <vt:lpstr>Role Assignments</vt:lpstr>
      <vt:lpstr>Team Contract</vt:lpstr>
      <vt:lpstr>Product Goal</vt:lpstr>
      <vt:lpstr>Product Glossary</vt:lpstr>
      <vt:lpstr>Sprint Goals</vt:lpstr>
      <vt:lpstr>Velocity Tracking</vt:lpstr>
      <vt:lpstr>Mid-Project Release plan</vt:lpstr>
      <vt:lpstr>Final Project Release plan</vt:lpstr>
      <vt:lpstr>Definition of Done</vt:lpstr>
      <vt:lpstr>Documentation</vt:lpstr>
      <vt:lpstr>Bill of Materials</vt:lpstr>
      <vt:lpstr>Planning Poker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 Assenbaum</cp:lastModifiedBy>
  <dcterms:created xsi:type="dcterms:W3CDTF">2025-10-22T06:48:17Z</dcterms:created>
  <dcterms:modified xsi:type="dcterms:W3CDTF">2025-10-22T06:48:17Z</dcterms:modified>
</cp:coreProperties>
</file>