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<sst xmlns="http://schemas.openxmlformats.org/spreadsheetml/2006/main" count="71" uniqueCount="16">
  <si>
    <t>Set voltage</t>
  </si>
  <si>
    <t>Voltage (mV)</t>
  </si>
  <si>
    <t>Current (mA)</t>
  </si>
  <si>
    <t>Res (milli ohms)</t>
  </si>
  <si>
    <t>l (cm)</t>
  </si>
  <si>
    <t>R (milli ohms)</t>
  </si>
  <si>
    <t>m</t>
  </si>
  <si>
    <t>ohms</t>
  </si>
  <si>
    <t xml:space="preserve">A = </t>
  </si>
  <si>
    <t>b</t>
  </si>
  <si>
    <t>rho</t>
  </si>
  <si>
    <t>guess?</t>
  </si>
  <si>
    <t>copper</t>
  </si>
  <si>
    <t>tungston</t>
  </si>
  <si>
    <t>stainless steel</t>
  </si>
  <si>
    <t>nichrome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</si>
</sst>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0.1</v>
      </c>
      <c r="B2" s="1">
        <v>0.981</v>
      </c>
      <c r="C2" s="1">
        <v>114.77</v>
      </c>
      <c r="D2" s="1">
        <v>8.51</v>
      </c>
    </row>
    <row r="3">
      <c r="A3" s="1">
        <v>0.2</v>
      </c>
      <c r="B3" s="1">
        <v>2.678</v>
      </c>
      <c r="C3" s="1">
        <v>238.43</v>
      </c>
      <c r="D3" s="1">
        <v>11.07</v>
      </c>
    </row>
    <row r="4">
      <c r="A4" s="1">
        <v>0.3</v>
      </c>
      <c r="B4" s="1">
        <v>4.232</v>
      </c>
      <c r="C4" s="1">
        <v>353.06</v>
      </c>
      <c r="D4" s="1">
        <v>12.09</v>
      </c>
    </row>
    <row r="5">
      <c r="A5" s="1">
        <v>0.4</v>
      </c>
      <c r="B5" s="1">
        <v>5.931</v>
      </c>
      <c r="C5" s="1">
        <v>475.84</v>
      </c>
      <c r="D5" s="1">
        <v>12.6</v>
      </c>
    </row>
    <row r="6">
      <c r="A6" s="1">
        <v>0.5</v>
      </c>
      <c r="B6" s="1">
        <v>7.97</v>
      </c>
      <c r="C6" s="1">
        <v>600.18</v>
      </c>
      <c r="D6" s="1">
        <v>13.04</v>
      </c>
    </row>
    <row r="7">
      <c r="A7" s="1">
        <v>0.6</v>
      </c>
      <c r="B7" s="1">
        <v>9.587</v>
      </c>
      <c r="C7" s="1">
        <v>712.31</v>
      </c>
      <c r="D7" s="1">
        <v>13.5</v>
      </c>
    </row>
    <row r="8">
      <c r="A8" s="1">
        <v>0.7</v>
      </c>
      <c r="B8" s="1">
        <v>11.367</v>
      </c>
      <c r="C8" s="1">
        <v>835.0</v>
      </c>
      <c r="D8" s="1">
        <v>13.66</v>
      </c>
    </row>
    <row r="9">
      <c r="A9" s="1">
        <v>0.8</v>
      </c>
      <c r="B9" s="1">
        <v>13.39</v>
      </c>
      <c r="C9" s="1">
        <v>957.42</v>
      </c>
      <c r="D9" s="1">
        <v>13.95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0.0013</v>
      </c>
      <c r="B1" s="1" t="s">
        <v>4</v>
      </c>
      <c r="C1" s="1" t="s">
        <v>5</v>
      </c>
      <c r="D1" s="1">
        <v>0.001</v>
      </c>
      <c r="E1" s="1" t="s">
        <v>4</v>
      </c>
      <c r="F1" s="1" t="s">
        <v>6</v>
      </c>
      <c r="G1" s="1" t="s">
        <v>5</v>
      </c>
      <c r="H1" s="1" t="s">
        <v>7</v>
      </c>
      <c r="J1" s="1">
        <v>8.1E-4</v>
      </c>
      <c r="K1" s="1" t="s">
        <v>4</v>
      </c>
      <c r="L1" s="1" t="s">
        <v>6</v>
      </c>
      <c r="M1" s="1" t="s">
        <v>5</v>
      </c>
      <c r="N1" s="1" t="s">
        <v>7</v>
      </c>
      <c r="P1" s="1">
        <v>5.1E-4</v>
      </c>
      <c r="Q1" s="1" t="s">
        <v>4</v>
      </c>
      <c r="R1" s="1" t="s">
        <v>6</v>
      </c>
      <c r="S1" s="1" t="s">
        <v>5</v>
      </c>
      <c r="T1" s="1" t="s">
        <v>7</v>
      </c>
    </row>
    <row r="2">
      <c r="A2" s="1" t="s">
        <v>8</v>
      </c>
      <c r="B2" s="1">
        <v>24.0</v>
      </c>
      <c r="C2" s="1">
        <v>12.41</v>
      </c>
      <c r="D2" s="1" t="s">
        <v>8</v>
      </c>
      <c r="E2" s="1">
        <v>24.0</v>
      </c>
      <c r="F2" s="1">
        <f t="shared" ref="F2:F13" si="1">E2*0.01</f>
        <v>0.24</v>
      </c>
      <c r="G2" s="1">
        <v>18.08</v>
      </c>
      <c r="H2" s="2">
        <f t="shared" ref="H2:H13" si="2">G2*0.001</f>
        <v>0.01808</v>
      </c>
      <c r="J2" s="1" t="s">
        <v>8</v>
      </c>
      <c r="K2" s="1">
        <v>24.0</v>
      </c>
      <c r="L2" s="1">
        <f t="shared" ref="L2:L13" si="3">K2*0.01</f>
        <v>0.24</v>
      </c>
      <c r="M2" s="1">
        <v>30.9</v>
      </c>
      <c r="N2" s="2">
        <f t="shared" ref="N2:N13" si="4">M2*0.001</f>
        <v>0.0309</v>
      </c>
      <c r="P2" s="1" t="s">
        <v>8</v>
      </c>
      <c r="Q2" s="1">
        <v>24.0</v>
      </c>
      <c r="R2" s="1">
        <f t="shared" ref="R2:R13" si="5">Q2*0.01</f>
        <v>0.24</v>
      </c>
      <c r="S2" s="1">
        <v>81.87</v>
      </c>
      <c r="T2" s="2">
        <f t="shared" ref="T2:T13" si="6">S2*0.001</f>
        <v>0.08187</v>
      </c>
    </row>
    <row r="3">
      <c r="A3" s="1">
        <f>3.14 * (A1/2) * (A1/2)</f>
        <v>0.00000132665</v>
      </c>
      <c r="B3" s="1">
        <v>22.0</v>
      </c>
      <c r="C3" s="1">
        <v>12.0</v>
      </c>
      <c r="D3" s="1">
        <f>3.14 * (D1/2) * (D1/2)</f>
        <v>0.000000785</v>
      </c>
      <c r="E3" s="1">
        <v>22.0</v>
      </c>
      <c r="F3" s="1">
        <f t="shared" si="1"/>
        <v>0.22</v>
      </c>
      <c r="G3" s="1">
        <v>16.6</v>
      </c>
      <c r="H3" s="2">
        <f t="shared" si="2"/>
        <v>0.0166</v>
      </c>
      <c r="J3" s="1">
        <f>3.14 * (J1/2) * (J1/2)</f>
        <v>0.0000005150385</v>
      </c>
      <c r="K3" s="1">
        <v>22.0</v>
      </c>
      <c r="L3" s="1">
        <f t="shared" si="3"/>
        <v>0.22</v>
      </c>
      <c r="M3" s="1">
        <v>28.35</v>
      </c>
      <c r="N3" s="2">
        <f t="shared" si="4"/>
        <v>0.02835</v>
      </c>
      <c r="P3" s="1">
        <f>3.14 * (P1/2) * (P1/2)</f>
        <v>0.0000002041785</v>
      </c>
      <c r="Q3" s="1">
        <v>22.0</v>
      </c>
      <c r="R3" s="1">
        <f t="shared" si="5"/>
        <v>0.22</v>
      </c>
      <c r="S3" s="1">
        <v>75.25</v>
      </c>
      <c r="T3" s="2">
        <f t="shared" si="6"/>
        <v>0.07525</v>
      </c>
    </row>
    <row r="4">
      <c r="A4" s="1"/>
      <c r="B4" s="1">
        <v>20.0</v>
      </c>
      <c r="C4" s="1">
        <v>11.75</v>
      </c>
      <c r="E4" s="1">
        <v>20.0</v>
      </c>
      <c r="F4" s="1">
        <f t="shared" si="1"/>
        <v>0.2</v>
      </c>
      <c r="G4" s="1">
        <v>14.85</v>
      </c>
      <c r="H4" s="2">
        <f t="shared" si="2"/>
        <v>0.01485</v>
      </c>
      <c r="K4" s="1">
        <v>20.0</v>
      </c>
      <c r="L4" s="1">
        <f t="shared" si="3"/>
        <v>0.2</v>
      </c>
      <c r="M4" s="1">
        <v>25.5</v>
      </c>
      <c r="N4" s="2">
        <f t="shared" si="4"/>
        <v>0.0255</v>
      </c>
      <c r="Q4" s="1">
        <v>20.0</v>
      </c>
      <c r="R4" s="1">
        <f t="shared" si="5"/>
        <v>0.2</v>
      </c>
      <c r="S4" s="1">
        <v>68.33</v>
      </c>
      <c r="T4" s="2">
        <f t="shared" si="6"/>
        <v>0.06833</v>
      </c>
    </row>
    <row r="5">
      <c r="A5" s="1"/>
      <c r="B5" s="1">
        <v>18.0</v>
      </c>
      <c r="C5" s="1">
        <v>11.5</v>
      </c>
      <c r="E5" s="1">
        <v>18.0</v>
      </c>
      <c r="F5" s="1">
        <f t="shared" si="1"/>
        <v>0.18</v>
      </c>
      <c r="G5" s="1">
        <v>13.4</v>
      </c>
      <c r="H5" s="2">
        <f t="shared" si="2"/>
        <v>0.0134</v>
      </c>
      <c r="K5" s="1">
        <v>18.0</v>
      </c>
      <c r="L5" s="1">
        <f t="shared" si="3"/>
        <v>0.18</v>
      </c>
      <c r="M5" s="1">
        <v>22.9</v>
      </c>
      <c r="N5" s="2">
        <f t="shared" si="4"/>
        <v>0.0229</v>
      </c>
      <c r="Q5" s="1">
        <v>18.0</v>
      </c>
      <c r="R5" s="1">
        <f t="shared" si="5"/>
        <v>0.18</v>
      </c>
      <c r="S5" s="1">
        <v>61.13</v>
      </c>
      <c r="T5" s="2">
        <f t="shared" si="6"/>
        <v>0.06113</v>
      </c>
    </row>
    <row r="6">
      <c r="A6" s="1"/>
      <c r="B6" s="1">
        <v>16.0</v>
      </c>
      <c r="C6" s="1">
        <v>11.0</v>
      </c>
      <c r="E6" s="1">
        <v>16.0</v>
      </c>
      <c r="F6" s="1">
        <f t="shared" si="1"/>
        <v>0.16</v>
      </c>
      <c r="G6" s="1">
        <v>11.77</v>
      </c>
      <c r="H6" s="2">
        <f t="shared" si="2"/>
        <v>0.01177</v>
      </c>
      <c r="K6" s="1">
        <v>16.0</v>
      </c>
      <c r="L6" s="1">
        <f t="shared" si="3"/>
        <v>0.16</v>
      </c>
      <c r="M6" s="1">
        <v>20.04</v>
      </c>
      <c r="N6" s="2">
        <f t="shared" si="4"/>
        <v>0.02004</v>
      </c>
      <c r="Q6" s="1">
        <v>16.0</v>
      </c>
      <c r="R6" s="1">
        <f t="shared" si="5"/>
        <v>0.16</v>
      </c>
      <c r="S6" s="1">
        <v>54.25</v>
      </c>
      <c r="T6" s="2">
        <f t="shared" si="6"/>
        <v>0.05425</v>
      </c>
    </row>
    <row r="7">
      <c r="A7" s="1"/>
      <c r="B7" s="1">
        <v>14.0</v>
      </c>
      <c r="C7" s="1">
        <v>10.74</v>
      </c>
      <c r="E7" s="1">
        <v>14.0</v>
      </c>
      <c r="F7" s="1">
        <f t="shared" si="1"/>
        <v>0.14</v>
      </c>
      <c r="G7" s="1">
        <v>10.05</v>
      </c>
      <c r="H7" s="2">
        <f t="shared" si="2"/>
        <v>0.01005</v>
      </c>
      <c r="K7" s="1">
        <v>14.0</v>
      </c>
      <c r="L7" s="1">
        <f t="shared" si="3"/>
        <v>0.14</v>
      </c>
      <c r="M7" s="1">
        <v>17.41</v>
      </c>
      <c r="N7" s="2">
        <f t="shared" si="4"/>
        <v>0.01741</v>
      </c>
      <c r="Q7" s="1">
        <v>14.0</v>
      </c>
      <c r="R7" s="1">
        <f t="shared" si="5"/>
        <v>0.14</v>
      </c>
      <c r="S7" s="1">
        <v>47.1</v>
      </c>
      <c r="T7" s="2">
        <f t="shared" si="6"/>
        <v>0.0471</v>
      </c>
    </row>
    <row r="8">
      <c r="A8" s="1"/>
      <c r="B8" s="1">
        <v>12.0</v>
      </c>
      <c r="C8" s="1">
        <v>10.5</v>
      </c>
      <c r="E8" s="1">
        <v>12.0</v>
      </c>
      <c r="F8" s="1">
        <f t="shared" si="1"/>
        <v>0.12</v>
      </c>
      <c r="G8" s="1">
        <v>8.51</v>
      </c>
      <c r="H8" s="2">
        <f t="shared" si="2"/>
        <v>0.00851</v>
      </c>
      <c r="K8" s="1">
        <v>12.0</v>
      </c>
      <c r="L8" s="1">
        <f t="shared" si="3"/>
        <v>0.12</v>
      </c>
      <c r="M8" s="1">
        <v>14.54</v>
      </c>
      <c r="N8" s="2">
        <f t="shared" si="4"/>
        <v>0.01454</v>
      </c>
      <c r="Q8" s="1">
        <v>12.0</v>
      </c>
      <c r="R8" s="1">
        <f t="shared" si="5"/>
        <v>0.12</v>
      </c>
      <c r="S8" s="1">
        <v>40.0</v>
      </c>
      <c r="T8" s="2">
        <f t="shared" si="6"/>
        <v>0.04</v>
      </c>
    </row>
    <row r="9">
      <c r="A9" s="1"/>
      <c r="B9" s="1">
        <v>10.0</v>
      </c>
      <c r="C9" s="1">
        <v>10.31</v>
      </c>
      <c r="E9" s="1">
        <v>10.0</v>
      </c>
      <c r="F9" s="1">
        <f t="shared" si="1"/>
        <v>0.1</v>
      </c>
      <c r="G9" s="1">
        <v>6.81</v>
      </c>
      <c r="H9" s="2">
        <f t="shared" si="2"/>
        <v>0.00681</v>
      </c>
      <c r="K9" s="1">
        <v>10.0</v>
      </c>
      <c r="L9" s="1">
        <f t="shared" si="3"/>
        <v>0.1</v>
      </c>
      <c r="M9" s="1">
        <v>12.01</v>
      </c>
      <c r="N9" s="2">
        <f t="shared" si="4"/>
        <v>0.01201</v>
      </c>
      <c r="Q9" s="1">
        <v>10.0</v>
      </c>
      <c r="R9" s="1">
        <f t="shared" si="5"/>
        <v>0.1</v>
      </c>
      <c r="S9" s="1">
        <v>32.99</v>
      </c>
      <c r="T9" s="2">
        <f t="shared" si="6"/>
        <v>0.03299</v>
      </c>
    </row>
    <row r="10">
      <c r="A10" s="1"/>
      <c r="B10" s="1">
        <v>8.0</v>
      </c>
      <c r="C10" s="1">
        <v>10.07</v>
      </c>
      <c r="E10" s="1">
        <v>8.0</v>
      </c>
      <c r="F10" s="1">
        <f t="shared" si="1"/>
        <v>0.08</v>
      </c>
      <c r="G10" s="1">
        <v>5.1</v>
      </c>
      <c r="H10" s="2">
        <f t="shared" si="2"/>
        <v>0.0051</v>
      </c>
      <c r="K10" s="1">
        <v>8.0</v>
      </c>
      <c r="L10" s="1">
        <f t="shared" si="3"/>
        <v>0.08</v>
      </c>
      <c r="M10" s="1">
        <v>9.3</v>
      </c>
      <c r="N10" s="2">
        <f t="shared" si="4"/>
        <v>0.0093</v>
      </c>
      <c r="Q10" s="1">
        <v>8.0</v>
      </c>
      <c r="R10" s="1">
        <f t="shared" si="5"/>
        <v>0.08</v>
      </c>
      <c r="S10" s="1">
        <v>26.33</v>
      </c>
      <c r="T10" s="2">
        <f t="shared" si="6"/>
        <v>0.02633</v>
      </c>
    </row>
    <row r="11">
      <c r="A11" s="1"/>
      <c r="B11" s="1">
        <v>6.0</v>
      </c>
      <c r="C11" s="1">
        <v>9.65</v>
      </c>
      <c r="E11" s="1">
        <v>6.0</v>
      </c>
      <c r="F11" s="1">
        <f t="shared" si="1"/>
        <v>0.06</v>
      </c>
      <c r="G11" s="1">
        <v>3.5</v>
      </c>
      <c r="H11" s="2">
        <f t="shared" si="2"/>
        <v>0.0035</v>
      </c>
      <c r="K11" s="1">
        <v>6.0</v>
      </c>
      <c r="L11" s="1">
        <f t="shared" si="3"/>
        <v>0.06</v>
      </c>
      <c r="M11" s="1">
        <v>6.57</v>
      </c>
      <c r="N11" s="2">
        <f t="shared" si="4"/>
        <v>0.00657</v>
      </c>
      <c r="Q11" s="1">
        <v>6.0</v>
      </c>
      <c r="R11" s="1">
        <f t="shared" si="5"/>
        <v>0.06</v>
      </c>
      <c r="S11" s="1">
        <v>19.14</v>
      </c>
      <c r="T11" s="2">
        <f t="shared" si="6"/>
        <v>0.01914</v>
      </c>
    </row>
    <row r="12">
      <c r="A12" s="1"/>
      <c r="B12" s="1">
        <v>4.0</v>
      </c>
      <c r="C12" s="1">
        <v>9.0</v>
      </c>
      <c r="E12" s="1">
        <v>4.0</v>
      </c>
      <c r="F12" s="1">
        <f t="shared" si="1"/>
        <v>0.04</v>
      </c>
      <c r="G12" s="1">
        <v>1.75</v>
      </c>
      <c r="H12" s="2">
        <f t="shared" si="2"/>
        <v>0.00175</v>
      </c>
      <c r="K12" s="1">
        <v>4.0</v>
      </c>
      <c r="L12" s="1">
        <f t="shared" si="3"/>
        <v>0.04</v>
      </c>
      <c r="M12" s="1">
        <v>3.85</v>
      </c>
      <c r="N12" s="2">
        <f t="shared" si="4"/>
        <v>0.00385</v>
      </c>
      <c r="Q12" s="1">
        <v>4.0</v>
      </c>
      <c r="R12" s="1">
        <f t="shared" si="5"/>
        <v>0.04</v>
      </c>
      <c r="S12" s="1">
        <v>12.03</v>
      </c>
      <c r="T12" s="2">
        <f t="shared" si="6"/>
        <v>0.01203</v>
      </c>
    </row>
    <row r="13">
      <c r="A13" s="1"/>
      <c r="B13" s="1">
        <v>2.0</v>
      </c>
      <c r="C13" s="1">
        <v>8.75</v>
      </c>
      <c r="E13" s="1">
        <v>2.0</v>
      </c>
      <c r="F13" s="1">
        <f t="shared" si="1"/>
        <v>0.02</v>
      </c>
      <c r="G13" s="1">
        <v>0.27</v>
      </c>
      <c r="H13" s="2">
        <f t="shared" si="2"/>
        <v>0.00027</v>
      </c>
      <c r="K13" s="1">
        <v>2.0</v>
      </c>
      <c r="L13" s="1">
        <f t="shared" si="3"/>
        <v>0.02</v>
      </c>
      <c r="M13" s="1">
        <v>1.2</v>
      </c>
      <c r="N13" s="2">
        <f t="shared" si="4"/>
        <v>0.0012</v>
      </c>
      <c r="Q13" s="1">
        <v>2.0</v>
      </c>
      <c r="R13" s="1">
        <f t="shared" si="5"/>
        <v>0.02</v>
      </c>
      <c r="S13" s="1">
        <v>5.05</v>
      </c>
      <c r="T13" s="2">
        <f t="shared" si="6"/>
        <v>0.00505</v>
      </c>
    </row>
    <row r="14">
      <c r="E14" s="1" t="s">
        <v>6</v>
      </c>
      <c r="F14" s="1" t="s">
        <v>9</v>
      </c>
      <c r="K14" s="1" t="s">
        <v>6</v>
      </c>
      <c r="L14" s="1" t="s">
        <v>9</v>
      </c>
      <c r="Q14" s="1" t="s">
        <v>6</v>
      </c>
      <c r="R14" s="1" t="s">
        <v>9</v>
      </c>
    </row>
    <row r="15">
      <c r="E15" s="3">
        <f t="array" ref="E15:F15">LINEST(H2:H13, F2:F13)</f>
        <v>0.08163111888</v>
      </c>
      <c r="F15" s="3">
        <v>-0.0013878787878787908</v>
      </c>
      <c r="K15" s="3">
        <f t="array" ref="K15:L15">LINEST(N2:N13, L2:L13)</f>
        <v>0.1354318182</v>
      </c>
      <c r="L15" s="3">
        <v>-0.0015586363636363656</v>
      </c>
      <c r="Q15" s="3">
        <f t="array" ref="Q15:R15">LINEST(T2:T13, R2:R13)</f>
        <v>0.3502115385</v>
      </c>
      <c r="R15" s="3">
        <v>-0.001904999999999986</v>
      </c>
    </row>
    <row r="17">
      <c r="D17" s="1" t="s">
        <v>10</v>
      </c>
      <c r="E17" s="4">
        <f>E15*D3</f>
        <v>0.00000006408042832</v>
      </c>
      <c r="J17" s="1" t="s">
        <v>10</v>
      </c>
      <c r="K17" s="4">
        <f>K15*J3</f>
        <v>0.00000006975260049</v>
      </c>
      <c r="P17" s="1" t="s">
        <v>10</v>
      </c>
      <c r="Q17" s="4">
        <f>Q15*P3</f>
        <v>0.00000007150566661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0.001</v>
      </c>
      <c r="B1" s="1" t="s">
        <v>4</v>
      </c>
      <c r="C1" s="1" t="s">
        <v>6</v>
      </c>
      <c r="D1" s="1" t="s">
        <v>5</v>
      </c>
      <c r="E1" s="1" t="s">
        <v>7</v>
      </c>
      <c r="G1" s="1">
        <v>0.001</v>
      </c>
      <c r="H1" s="1" t="s">
        <v>4</v>
      </c>
      <c r="I1" s="1" t="s">
        <v>6</v>
      </c>
      <c r="J1" s="1" t="s">
        <v>5</v>
      </c>
      <c r="K1" s="1" t="s">
        <v>7</v>
      </c>
      <c r="M1" s="1">
        <v>0.001</v>
      </c>
      <c r="N1" s="1" t="s">
        <v>4</v>
      </c>
      <c r="O1" s="1" t="s">
        <v>6</v>
      </c>
      <c r="P1" s="1" t="s">
        <v>5</v>
      </c>
      <c r="Q1" s="1" t="s">
        <v>7</v>
      </c>
      <c r="S1" s="1">
        <v>0.001</v>
      </c>
      <c r="T1" s="1" t="s">
        <v>4</v>
      </c>
      <c r="U1" s="1" t="s">
        <v>6</v>
      </c>
      <c r="V1" s="1" t="s">
        <v>5</v>
      </c>
      <c r="W1" s="1" t="s">
        <v>7</v>
      </c>
    </row>
    <row r="2">
      <c r="A2" s="1" t="s">
        <v>8</v>
      </c>
      <c r="B2" s="1">
        <v>24.0</v>
      </c>
      <c r="C2" s="1">
        <f t="shared" ref="C2:C6" si="1">B2*0.01</f>
        <v>0.24</v>
      </c>
      <c r="D2" s="1">
        <v>3.34</v>
      </c>
      <c r="E2" s="2">
        <f t="shared" ref="E2:E6" si="2">D2*0.001</f>
        <v>0.00334</v>
      </c>
      <c r="G2" s="1" t="s">
        <v>8</v>
      </c>
      <c r="H2" s="1">
        <v>24.0</v>
      </c>
      <c r="I2" s="1">
        <f t="shared" ref="I2:I5" si="3">H2*0.01</f>
        <v>0.24</v>
      </c>
      <c r="J2" s="1">
        <v>14.18</v>
      </c>
      <c r="K2" s="2">
        <f t="shared" ref="K2:K5" si="4">J2*0.001</f>
        <v>0.01418</v>
      </c>
      <c r="M2" s="1" t="s">
        <v>8</v>
      </c>
      <c r="N2" s="1">
        <v>24.0</v>
      </c>
      <c r="O2" s="1">
        <f t="shared" ref="O2:O5" si="5">N2*0.01</f>
        <v>0.24</v>
      </c>
      <c r="P2" s="1">
        <v>228.08</v>
      </c>
      <c r="Q2" s="2">
        <f t="shared" ref="Q2:Q5" si="6">P2*0.001</f>
        <v>0.22808</v>
      </c>
      <c r="S2" s="1" t="s">
        <v>8</v>
      </c>
      <c r="T2" s="1">
        <v>24.0</v>
      </c>
      <c r="U2" s="1">
        <f t="shared" ref="U2:U5" si="7">T2*0.01</f>
        <v>0.24</v>
      </c>
      <c r="V2" s="1">
        <v>307.44</v>
      </c>
      <c r="W2" s="2">
        <f t="shared" ref="W2:W5" si="8">V2*0.001</f>
        <v>0.30744</v>
      </c>
    </row>
    <row r="3">
      <c r="A3" s="1">
        <f>3.14 * (A1/2) * (A1/2)</f>
        <v>0.000000785</v>
      </c>
      <c r="B3" s="1">
        <v>20.0</v>
      </c>
      <c r="C3" s="1">
        <f t="shared" si="1"/>
        <v>0.2</v>
      </c>
      <c r="D3" s="1">
        <v>2.42</v>
      </c>
      <c r="E3" s="2">
        <f t="shared" si="2"/>
        <v>0.00242</v>
      </c>
      <c r="G3" s="1">
        <f>3.14 * (G1/2) * (G1/2)</f>
        <v>0.000000785</v>
      </c>
      <c r="H3" s="1">
        <v>18.0</v>
      </c>
      <c r="I3" s="1">
        <f t="shared" si="3"/>
        <v>0.18</v>
      </c>
      <c r="J3" s="1">
        <v>10.21</v>
      </c>
      <c r="K3" s="2">
        <f t="shared" si="4"/>
        <v>0.01021</v>
      </c>
      <c r="M3" s="1">
        <f>3.14 * (M1/2) * (M1/2)</f>
        <v>0.000000785</v>
      </c>
      <c r="N3" s="1">
        <v>18.0</v>
      </c>
      <c r="O3" s="1">
        <f t="shared" si="5"/>
        <v>0.18</v>
      </c>
      <c r="P3" s="1">
        <v>170.43</v>
      </c>
      <c r="Q3" s="2">
        <f t="shared" si="6"/>
        <v>0.17043</v>
      </c>
      <c r="S3" s="1">
        <f>3.14 * (S1/2) * (S1/2)</f>
        <v>0.000000785</v>
      </c>
      <c r="T3" s="1">
        <v>18.0</v>
      </c>
      <c r="U3" s="1">
        <f t="shared" si="7"/>
        <v>0.18</v>
      </c>
      <c r="V3" s="1">
        <v>229.5</v>
      </c>
      <c r="W3" s="2">
        <f t="shared" si="8"/>
        <v>0.2295</v>
      </c>
    </row>
    <row r="4">
      <c r="B4" s="1">
        <v>18.0</v>
      </c>
      <c r="C4" s="1">
        <f t="shared" si="1"/>
        <v>0.18</v>
      </c>
      <c r="D4" s="1">
        <v>2.19</v>
      </c>
      <c r="E4" s="2">
        <f t="shared" si="2"/>
        <v>0.00219</v>
      </c>
      <c r="H4" s="1">
        <v>12.0</v>
      </c>
      <c r="I4" s="1">
        <f t="shared" si="3"/>
        <v>0.12</v>
      </c>
      <c r="J4" s="1">
        <v>6.05</v>
      </c>
      <c r="K4" s="2">
        <f t="shared" si="4"/>
        <v>0.00605</v>
      </c>
      <c r="N4" s="1">
        <v>12.0</v>
      </c>
      <c r="O4" s="1">
        <f t="shared" si="5"/>
        <v>0.12</v>
      </c>
      <c r="P4" s="1">
        <v>111.55</v>
      </c>
      <c r="Q4" s="2">
        <f t="shared" si="6"/>
        <v>0.11155</v>
      </c>
      <c r="T4" s="1">
        <v>12.0</v>
      </c>
      <c r="U4" s="1">
        <f t="shared" si="7"/>
        <v>0.12</v>
      </c>
      <c r="V4" s="1">
        <v>152.16</v>
      </c>
      <c r="W4" s="2">
        <f t="shared" si="8"/>
        <v>0.15216</v>
      </c>
    </row>
    <row r="5">
      <c r="B5" s="1">
        <v>16.0</v>
      </c>
      <c r="C5" s="1">
        <f t="shared" si="1"/>
        <v>0.16</v>
      </c>
      <c r="D5" s="1">
        <v>1.77</v>
      </c>
      <c r="E5" s="2">
        <f t="shared" si="2"/>
        <v>0.00177</v>
      </c>
      <c r="H5" s="1">
        <v>6.0</v>
      </c>
      <c r="I5" s="1">
        <f t="shared" si="3"/>
        <v>0.06</v>
      </c>
      <c r="J5" s="1">
        <v>2.28</v>
      </c>
      <c r="K5" s="2">
        <f t="shared" si="4"/>
        <v>0.00228</v>
      </c>
      <c r="N5" s="1">
        <v>6.0</v>
      </c>
      <c r="O5" s="1">
        <f t="shared" si="5"/>
        <v>0.06</v>
      </c>
      <c r="P5" s="1">
        <v>55.06</v>
      </c>
      <c r="Q5" s="2">
        <f t="shared" si="6"/>
        <v>0.05506</v>
      </c>
      <c r="T5" s="1">
        <v>6.0</v>
      </c>
      <c r="U5" s="1">
        <f t="shared" si="7"/>
        <v>0.06</v>
      </c>
      <c r="V5" s="1">
        <v>74.4</v>
      </c>
      <c r="W5" s="2">
        <f t="shared" si="8"/>
        <v>0.0744</v>
      </c>
    </row>
    <row r="6">
      <c r="B6" s="1">
        <v>12.0</v>
      </c>
      <c r="C6" s="1">
        <f t="shared" si="1"/>
        <v>0.12</v>
      </c>
      <c r="D6" s="1">
        <v>0.95</v>
      </c>
      <c r="E6" s="2">
        <f t="shared" si="2"/>
        <v>0.00095</v>
      </c>
    </row>
    <row r="14">
      <c r="B14" s="1" t="s">
        <v>6</v>
      </c>
      <c r="C14" s="1" t="s">
        <v>9</v>
      </c>
      <c r="H14" s="1" t="s">
        <v>6</v>
      </c>
      <c r="I14" s="1" t="s">
        <v>9</v>
      </c>
      <c r="N14" s="1" t="s">
        <v>6</v>
      </c>
      <c r="O14" s="1" t="s">
        <v>9</v>
      </c>
      <c r="T14" s="1" t="s">
        <v>6</v>
      </c>
      <c r="U14" s="1" t="s">
        <v>9</v>
      </c>
    </row>
    <row r="15">
      <c r="B15" s="3">
        <f t="array" ref="B15:C15">LINEST(E2:E6, C2:C6)</f>
        <v>0.01955</v>
      </c>
      <c r="C15" s="3">
        <v>-0.001385000000000002</v>
      </c>
      <c r="H15" s="3">
        <f t="array" ref="H15:I15">LINEST(K2:K5, I2:I5)</f>
        <v>0.06643333333</v>
      </c>
      <c r="I15" s="3">
        <v>-0.0017849999999999984</v>
      </c>
      <c r="N15" s="3">
        <f t="array" ref="N15:O15">LINEST(Q2:Q5, O2:O5)</f>
        <v>0.9632333333</v>
      </c>
      <c r="O15" s="3">
        <v>-0.0032049999999999856</v>
      </c>
      <c r="T15" s="3">
        <f t="array" ref="T15:U15">LINEST(W2:W5, U2:U5)</f>
        <v>1.2941</v>
      </c>
      <c r="U15" s="3">
        <v>-0.003239999999999965</v>
      </c>
    </row>
    <row r="17">
      <c r="A17" s="1" t="s">
        <v>10</v>
      </c>
      <c r="B17" s="4">
        <f>B15*A3</f>
        <v>0.00000001534675</v>
      </c>
      <c r="G17" s="1" t="s">
        <v>10</v>
      </c>
      <c r="H17" s="4">
        <f>H15*G3</f>
        <v>0.00000005215016667</v>
      </c>
      <c r="M17" s="1" t="s">
        <v>10</v>
      </c>
      <c r="N17" s="4">
        <f>N15*M3</f>
        <v>0.0000007561381667</v>
      </c>
      <c r="S17" s="1" t="s">
        <v>10</v>
      </c>
      <c r="T17" s="4">
        <f>T15*S3</f>
        <v>0.0000010158685</v>
      </c>
    </row>
    <row r="18">
      <c r="A18" s="1" t="s">
        <v>11</v>
      </c>
      <c r="B18" s="1" t="s">
        <v>12</v>
      </c>
      <c r="G18" s="1" t="s">
        <v>11</v>
      </c>
      <c r="H18" s="1" t="s">
        <v>13</v>
      </c>
      <c r="M18" s="1" t="s">
        <v>11</v>
      </c>
      <c r="N18" s="1" t="s">
        <v>14</v>
      </c>
      <c r="S18" s="1" t="s">
        <v>11</v>
      </c>
      <c r="T18" s="1" t="s">
        <v>15</v>
      </c>
    </row>
  </sheetData>
  <drawing r:id="rId1"/>
</worksheet>
</file>