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6600" windowHeight="21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" l="1"/>
  <c r="N5" i="1"/>
  <c r="N4" i="1"/>
  <c r="G4" i="1"/>
  <c r="F4" i="1"/>
  <c r="E4" i="1"/>
  <c r="D4" i="1"/>
  <c r="G5" i="1"/>
  <c r="F5" i="1"/>
  <c r="E5" i="1"/>
  <c r="D5" i="1"/>
  <c r="G3" i="1"/>
  <c r="F3" i="1"/>
  <c r="E3" i="1"/>
  <c r="D3" i="1"/>
</calcChain>
</file>

<file path=xl/sharedStrings.xml><?xml version="1.0" encoding="utf-8"?>
<sst xmlns="http://schemas.openxmlformats.org/spreadsheetml/2006/main" count="24" uniqueCount="22">
  <si>
    <t>MPU-9250</t>
  </si>
  <si>
    <t>MMC3416</t>
  </si>
  <si>
    <t>AK0991</t>
  </si>
  <si>
    <t>Daniel's Phone</t>
  </si>
  <si>
    <t>Arthur's Phone</t>
  </si>
  <si>
    <t>FXOS8700</t>
  </si>
  <si>
    <t>Distance Simulation in terms of SNR</t>
  </si>
  <si>
    <t>Powerdue Distance of Outer Track</t>
  </si>
  <si>
    <t>SNR</t>
  </si>
  <si>
    <t>110mm</t>
  </si>
  <si>
    <t>150mm</t>
  </si>
  <si>
    <t>180mm</t>
  </si>
  <si>
    <t>Algorithm #1 (Polling)</t>
  </si>
  <si>
    <t>Experiment #2 - Accuracy</t>
  </si>
  <si>
    <t>BASELINE</t>
  </si>
  <si>
    <t>Threshold 1 / 2</t>
  </si>
  <si>
    <t>-</t>
  </si>
  <si>
    <t>2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</si>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</sst>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E12:J16" totalsRowShown="0" headerRowDxfId="0" dataDxfId="1">
  <autoFilter ref="E12:J16"/>
  <tableColumns count="6">
    <tableColumn id="1" name="Threshold 1 / 2"/>
    <tableColumn id="2" name="2" dataDxfId="6"/>
    <tableColumn id="3" name="4" dataDxfId="5"/>
    <tableColumn id="4" name="6" dataDxfId="4"/>
    <tableColumn id="5" name="8" dataDxfId="3"/>
    <tableColumn id="6" name="10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F19" sqref="F19"/>
    </sheetView>
  </sheetViews>
  <sheetFormatPr baseColWidth="10" defaultRowHeight="15" x14ac:dyDescent="0"/>
  <cols>
    <col min="2" max="2" width="13.5" bestFit="1" customWidth="1"/>
    <col min="3" max="3" width="14.1640625" customWidth="1"/>
    <col min="4" max="5" width="23" customWidth="1"/>
    <col min="6" max="7" width="12.1640625" bestFit="1" customWidth="1"/>
    <col min="8" max="8" width="6.1640625" bestFit="1" customWidth="1"/>
    <col min="12" max="12" width="30.33203125" bestFit="1" customWidth="1"/>
  </cols>
  <sheetData>
    <row r="2" spans="2:14">
      <c r="D2">
        <v>30</v>
      </c>
      <c r="E2">
        <v>60</v>
      </c>
      <c r="F2">
        <v>90</v>
      </c>
      <c r="G2">
        <v>120</v>
      </c>
      <c r="H2">
        <v>150</v>
      </c>
    </row>
    <row r="3" spans="2:14">
      <c r="C3" t="s">
        <v>0</v>
      </c>
      <c r="D3">
        <f>(41.2-31.2)/(36.4-32)</f>
        <v>2.2727272727272743</v>
      </c>
      <c r="E3">
        <f>(38.7-30.4)/(35.6-29.7)</f>
        <v>1.4067796610169494</v>
      </c>
      <c r="F3">
        <f>(37.5-30.3)/(35-29.7)</f>
        <v>1.3584905660377355</v>
      </c>
      <c r="G3">
        <f>(36-30.7)/(34.8-30.2)</f>
        <v>1.1521739130434789</v>
      </c>
      <c r="H3">
        <v>1</v>
      </c>
      <c r="L3" t="s">
        <v>6</v>
      </c>
      <c r="N3" s="1" t="s">
        <v>8</v>
      </c>
    </row>
    <row r="4" spans="2:14">
      <c r="B4" t="s">
        <v>3</v>
      </c>
      <c r="C4" t="s">
        <v>1</v>
      </c>
      <c r="D4">
        <f>(67.8-60.8)/(63.5-61.4)</f>
        <v>3.3333333333333313</v>
      </c>
      <c r="E4">
        <f>(64.7-59.5)/(62.9-60.9)</f>
        <v>2.6000000000000014</v>
      </c>
      <c r="F4">
        <f>(63-59.5)/(62.1-60.8)</f>
        <v>2.6923076923076836</v>
      </c>
      <c r="G4">
        <f>(62.4-59.8)</f>
        <v>2.6000000000000014</v>
      </c>
      <c r="H4">
        <v>1</v>
      </c>
      <c r="L4" t="s">
        <v>7</v>
      </c>
      <c r="M4" s="1" t="s">
        <v>9</v>
      </c>
      <c r="N4">
        <f>(82.7-69.3)/(79.5-73.4)</f>
        <v>2.1967213114754127</v>
      </c>
    </row>
    <row r="5" spans="2:14">
      <c r="B5" t="s">
        <v>4</v>
      </c>
      <c r="C5" t="s">
        <v>2</v>
      </c>
      <c r="D5">
        <f>(85.5-72.9)/(78.4-72.8)</f>
        <v>2.2499999999999956</v>
      </c>
      <c r="E5">
        <f>(79.8-72.7)/(76.8-71.7)</f>
        <v>1.3921568627450984</v>
      </c>
      <c r="F5">
        <f>(78.4-71.3)/(77.6-72.2)</f>
        <v>1.3148148148148184</v>
      </c>
      <c r="G5">
        <f>(76.8-71.5)/(76.8-71.7)</f>
        <v>1.0392156862745103</v>
      </c>
      <c r="H5">
        <v>1</v>
      </c>
      <c r="M5" s="1" t="s">
        <v>10</v>
      </c>
      <c r="N5">
        <f>(77.5-69)/(76.5-70.9)</f>
        <v>1.5178571428571443</v>
      </c>
    </row>
    <row r="6" spans="2:14">
      <c r="C6" t="s">
        <v>5</v>
      </c>
      <c r="M6" s="1" t="s">
        <v>11</v>
      </c>
      <c r="N6">
        <f>(74.4-67.8)/(74.1-68.8)</f>
        <v>1.2452830188679267</v>
      </c>
    </row>
    <row r="10" spans="2:14">
      <c r="E10" t="s">
        <v>13</v>
      </c>
      <c r="F10" t="s">
        <v>12</v>
      </c>
    </row>
    <row r="11" spans="2:14">
      <c r="E11" s="1" t="s">
        <v>14</v>
      </c>
      <c r="F11" s="1">
        <v>20</v>
      </c>
      <c r="G11" s="1" t="s">
        <v>8</v>
      </c>
      <c r="H11" s="1">
        <v>2.1960000000000002</v>
      </c>
    </row>
    <row r="12" spans="2:14">
      <c r="E12" t="s">
        <v>15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2:14">
      <c r="E13">
        <v>1</v>
      </c>
      <c r="F13" s="1">
        <v>68</v>
      </c>
      <c r="G13" s="1">
        <v>52</v>
      </c>
      <c r="H13" s="1">
        <v>49</v>
      </c>
      <c r="I13" s="1">
        <v>41</v>
      </c>
      <c r="J13" s="1">
        <v>37</v>
      </c>
    </row>
    <row r="14" spans="2:14">
      <c r="E14">
        <v>2</v>
      </c>
      <c r="F14" s="1">
        <v>26</v>
      </c>
      <c r="G14" s="1">
        <v>14</v>
      </c>
      <c r="H14" s="2">
        <v>18</v>
      </c>
      <c r="I14" s="2">
        <v>18</v>
      </c>
      <c r="J14" s="1">
        <v>14</v>
      </c>
    </row>
    <row r="15" spans="2:14">
      <c r="E15">
        <v>3</v>
      </c>
      <c r="F15" s="1" t="s">
        <v>16</v>
      </c>
      <c r="G15" s="1">
        <v>9</v>
      </c>
      <c r="H15" s="1">
        <v>9</v>
      </c>
      <c r="I15" s="1">
        <v>11</v>
      </c>
      <c r="J15" s="1">
        <v>6</v>
      </c>
    </row>
    <row r="16" spans="2:14">
      <c r="E16">
        <v>4</v>
      </c>
      <c r="F16" s="1" t="s">
        <v>16</v>
      </c>
      <c r="G16" s="1">
        <v>4</v>
      </c>
      <c r="H16" s="1">
        <v>6</v>
      </c>
      <c r="I16" s="1">
        <v>7</v>
      </c>
      <c r="J16" s="1">
        <v>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2016-11-29T04:26:03Z</dcterms:created>
  <dcterms:modified xsi:type="dcterms:W3CDTF">2016-11-30T08:26:49Z</dcterms:modified>
</cp:coreProperties>
</file>