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leigh\Documents\HVI share\HVI\"/>
    </mc:Choice>
  </mc:AlternateContent>
  <xr:revisionPtr revIDLastSave="0" documentId="13_ncr:1_{D271ACAF-FB1B-4886-9FB3-0EC59A4C17E9}" xr6:coauthVersionLast="36" xr6:coauthVersionMax="36" xr10:uidLastSave="{00000000-0000-0000-0000-000000000000}"/>
  <bookViews>
    <workbookView xWindow="0" yWindow="0" windowWidth="19950" windowHeight="8790" activeTab="3" xr2:uid="{84D0EFE8-BE55-4288-8C02-3F60F3E82B53}"/>
  </bookViews>
  <sheets>
    <sheet name="Sheet1" sheetId="1" r:id="rId1"/>
    <sheet name="Sheet4" sheetId="4" r:id="rId2"/>
    <sheet name="Sheet2" sheetId="2" r:id="rId3"/>
    <sheet name="Sheet3" sheetId="3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G19" i="2"/>
  <c r="H19" i="2"/>
  <c r="I19" i="2"/>
  <c r="J19" i="2"/>
  <c r="F15" i="2"/>
  <c r="G15" i="2"/>
  <c r="H15" i="2"/>
  <c r="I15" i="2"/>
  <c r="J15" i="2"/>
  <c r="E19" i="2" l="1"/>
  <c r="E15" i="2"/>
</calcChain>
</file>

<file path=xl/sharedStrings.xml><?xml version="1.0" encoding="utf-8"?>
<sst xmlns="http://schemas.openxmlformats.org/spreadsheetml/2006/main" count="203" uniqueCount="148">
  <si>
    <t>Al 7005</t>
  </si>
  <si>
    <t>Residual velocity as a function of impact velocity fort/D0.424 with varying friction coefficient</t>
  </si>
  <si>
    <t>Percentage of conversion to particles due to tempera-ture</t>
  </si>
  <si>
    <t>Effect of varying density, witht/D0.049 and 0.424, at 6.7 km/s with linear EOS.</t>
  </si>
  <si>
    <r>
      <t>Effect of varyingW</t>
    </r>
    <r>
      <rPr>
        <sz val="7"/>
        <color theme="1"/>
        <rFont val="Arial"/>
        <family val="2"/>
      </rPr>
      <t>c</t>
    </r>
    <r>
      <rPr>
        <sz val="10"/>
        <color theme="1"/>
        <rFont val="Arial"/>
        <family val="2"/>
      </rPr>
      <t>, witht/D0.026, 0.049, 0.102 and 0.424, at 6.7 km/s with linear EOS</t>
    </r>
  </si>
  <si>
    <t>Target hole diameter.</t>
  </si>
  <si>
    <t>Effect of varying the number of elements in the sphere, witht/D0.049 at 6.7 km/s</t>
  </si>
  <si>
    <t>Residual velocity of the debris cloud as a function of impact velocity.</t>
  </si>
  <si>
    <t>Percentage of conversion to particles due to tempera-ture as a function of impact velocity</t>
  </si>
  <si>
    <t>Percentage of solid material as a function of impactvelocity</t>
  </si>
  <si>
    <t>Debris cloud diameter as a function of impact velocity</t>
  </si>
  <si>
    <t>Target hole diameter as a function of impact velocity</t>
  </si>
  <si>
    <t>Impact velocity study</t>
  </si>
  <si>
    <t>Single parameter studies</t>
  </si>
  <si>
    <t>mesh size</t>
  </si>
  <si>
    <t>varying Wc</t>
  </si>
  <si>
    <t>Solid material in the debris cloud. As a func of Wc</t>
  </si>
  <si>
    <t>Percentage of conversion to particles due to tempera-ture as a func of Wc</t>
  </si>
  <si>
    <t>Density</t>
  </si>
  <si>
    <t>Percentage of conversion to particles due to tempera-ture as a func of density</t>
  </si>
  <si>
    <t>Solid material in the debris cloud as a func of density</t>
  </si>
  <si>
    <t>Effect of Friction Coefficient</t>
  </si>
  <si>
    <t>Ti</t>
  </si>
  <si>
    <t>aluminium</t>
  </si>
  <si>
    <t>steel</t>
  </si>
  <si>
    <t>AA6061-T6 (Rannveig Model)</t>
  </si>
  <si>
    <t>Residual velocity</t>
  </si>
  <si>
    <t>Original Mass</t>
  </si>
  <si>
    <t>Final mass of particle</t>
  </si>
  <si>
    <t>Material Properties</t>
  </si>
  <si>
    <t>Results</t>
  </si>
  <si>
    <t>GRAPHICAL RESULTS</t>
  </si>
  <si>
    <t>DENSITY RESULTS</t>
  </si>
  <si>
    <t>NOTES PAGE</t>
  </si>
  <si>
    <t>Material Options:</t>
  </si>
  <si>
    <t>Impact Velocity</t>
  </si>
  <si>
    <t>Wc parameter</t>
  </si>
  <si>
    <t>Friction coefficient</t>
  </si>
  <si>
    <t>Mesh size</t>
  </si>
  <si>
    <t>t/D ratio</t>
  </si>
  <si>
    <t>Target thickness (t)</t>
  </si>
  <si>
    <t>Diameter of debris particle (D)</t>
  </si>
  <si>
    <t>*</t>
  </si>
  <si>
    <t>Ballistic limit curve - 'critical diameter' against velocity</t>
  </si>
  <si>
    <t>//</t>
  </si>
  <si>
    <t>mm/s</t>
  </si>
  <si>
    <t>Units</t>
  </si>
  <si>
    <t xml:space="preserve">Percentage of solid material in debris cloud </t>
  </si>
  <si>
    <t>%</t>
  </si>
  <si>
    <t>Percentage of conversion to particles due to temperature</t>
  </si>
  <si>
    <t xml:space="preserve">Kinetic Energy of the projectile </t>
  </si>
  <si>
    <t xml:space="preserve">Global kinetic energy </t>
  </si>
  <si>
    <t>mm</t>
  </si>
  <si>
    <t xml:space="preserve">Debris cloud diameter </t>
  </si>
  <si>
    <t xml:space="preserve">Target hole diameter </t>
  </si>
  <si>
    <t xml:space="preserve">Target hole radius </t>
  </si>
  <si>
    <t>% of initial projectile ke</t>
  </si>
  <si>
    <t>% of initial global ke</t>
  </si>
  <si>
    <t xml:space="preserve"> </t>
  </si>
  <si>
    <t>ton/mm3</t>
  </si>
  <si>
    <t xml:space="preserve">Density    x10-9   </t>
  </si>
  <si>
    <t>Docol 600 DL</t>
  </si>
  <si>
    <t>AA6061-T6</t>
  </si>
  <si>
    <t>ALUMINIUM</t>
  </si>
  <si>
    <t>A1</t>
  </si>
  <si>
    <t>A2</t>
  </si>
  <si>
    <t>A3</t>
  </si>
  <si>
    <t>A4</t>
  </si>
  <si>
    <t>A5</t>
  </si>
  <si>
    <t>S1</t>
  </si>
  <si>
    <t>STEEL</t>
  </si>
  <si>
    <t>AA6070-O</t>
  </si>
  <si>
    <t>AA6070-T4</t>
  </si>
  <si>
    <t>AA6070-T6</t>
  </si>
  <si>
    <t>AA6070-T7</t>
  </si>
  <si>
    <t>Material Parameters</t>
  </si>
  <si>
    <t>Symbol</t>
  </si>
  <si>
    <t>UNITS</t>
  </si>
  <si>
    <t>density</t>
  </si>
  <si>
    <t>rho</t>
  </si>
  <si>
    <t>bulk modulus</t>
  </si>
  <si>
    <t>K</t>
  </si>
  <si>
    <t>MPa</t>
  </si>
  <si>
    <t>shear modulus</t>
  </si>
  <si>
    <t>G</t>
  </si>
  <si>
    <t>user mat type</t>
  </si>
  <si>
    <t>-</t>
  </si>
  <si>
    <t>Young's modulus</t>
  </si>
  <si>
    <t>E</t>
  </si>
  <si>
    <t>Poisson's ratio</t>
  </si>
  <si>
    <t>nu</t>
  </si>
  <si>
    <t>Taylor-Quinney coefficient</t>
  </si>
  <si>
    <t>xsi</t>
  </si>
  <si>
    <t>specific heat capacity</t>
  </si>
  <si>
    <t>cp</t>
  </si>
  <si>
    <t>Nmm/tonK</t>
  </si>
  <si>
    <t>thermal expansion coefficient</t>
  </si>
  <si>
    <t>alpha</t>
  </si>
  <si>
    <t>K-1</t>
  </si>
  <si>
    <t>E dot</t>
  </si>
  <si>
    <t>s-1</t>
  </si>
  <si>
    <t>cp*rho</t>
  </si>
  <si>
    <t>melting temperature</t>
  </si>
  <si>
    <t>tm</t>
  </si>
  <si>
    <t>initial temperature</t>
  </si>
  <si>
    <t>t0</t>
  </si>
  <si>
    <t>room temperature</t>
  </si>
  <si>
    <t>tr</t>
  </si>
  <si>
    <t>critical temperature</t>
  </si>
  <si>
    <t>TC</t>
  </si>
  <si>
    <t>JC Yield stress</t>
  </si>
  <si>
    <t>A / sigma0</t>
  </si>
  <si>
    <t>JC hardening parameter</t>
  </si>
  <si>
    <t>B</t>
  </si>
  <si>
    <t>JC hardening param</t>
  </si>
  <si>
    <t>n</t>
  </si>
  <si>
    <t>C</t>
  </si>
  <si>
    <t>JC softening param</t>
  </si>
  <si>
    <t>m</t>
  </si>
  <si>
    <t>Voice hardening parameter</t>
  </si>
  <si>
    <t>Q1</t>
  </si>
  <si>
    <t>C1</t>
  </si>
  <si>
    <t>Q2</t>
  </si>
  <si>
    <t>C2</t>
  </si>
  <si>
    <t>Critical Cockcroft-Latham parameter</t>
  </si>
  <si>
    <t>Wc</t>
  </si>
  <si>
    <t>Mpa</t>
  </si>
  <si>
    <t>c</t>
  </si>
  <si>
    <t>sigma0</t>
  </si>
  <si>
    <t>Comments</t>
  </si>
  <si>
    <t>Annealed</t>
  </si>
  <si>
    <t>Naturally aged</t>
  </si>
  <si>
    <t>Peak strength</t>
  </si>
  <si>
    <t>Overaged</t>
  </si>
  <si>
    <t>References</t>
  </si>
  <si>
    <t>Status</t>
  </si>
  <si>
    <t>done</t>
  </si>
  <si>
    <t>running</t>
  </si>
  <si>
    <t>* Effects of heat treatment on the ballistic properties of AA6070 aluminium alloy J.K. Holmen a , J. Johnsen a , S. Jupp b , O.S. Hopperstad a , T. Børvik</t>
  </si>
  <si>
    <t>Rannveig</t>
  </si>
  <si>
    <t>**</t>
  </si>
  <si>
    <t>** On the dynamic response of blast-loaded steel plates with andwithout pre-formed holesTaggedPD1XXV. AuneD2XXa,b,*,D3XXG. ValsamosD4XXc,D5XXF. CasadeiD6XXc,1,D7XXM. LangsethD8XXa,b,D9XXT. BørvikD10XXa</t>
  </si>
  <si>
    <t>S2</t>
  </si>
  <si>
    <t>S3</t>
  </si>
  <si>
    <t>S4</t>
  </si>
  <si>
    <t>S5</t>
  </si>
  <si>
    <t>DP800</t>
  </si>
  <si>
    <t>Wc RESULTS - Aluminium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</si>
</sst>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medium">
        <color indexed="64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1" fillId="5" borderId="0" xfId="0" applyFont="1" applyFill="1"/>
    <xf numFmtId="0" fontId="0" fillId="0" borderId="0" xfId="0" applyFill="1"/>
    <xf numFmtId="0" fontId="1" fillId="0" borderId="0" xfId="0" applyFont="1" applyFill="1"/>
    <xf numFmtId="0" fontId="0" fillId="2" borderId="2" xfId="0" applyFill="1" applyBorder="1"/>
    <xf numFmtId="0" fontId="0" fillId="2" borderId="4" xfId="0" applyFill="1" applyBorder="1"/>
    <xf numFmtId="0" fontId="6" fillId="2" borderId="1" xfId="0" applyFont="1" applyFill="1" applyBorder="1"/>
    <xf numFmtId="0" fontId="0" fillId="5" borderId="0" xfId="0" applyFill="1"/>
    <xf numFmtId="0" fontId="0" fillId="2" borderId="0" xfId="0" applyFill="1"/>
    <xf numFmtId="0" fontId="1" fillId="0" borderId="0" xfId="0" applyFont="1"/>
    <xf numFmtId="0" fontId="2" fillId="5" borderId="0" xfId="0" applyFont="1" applyFill="1"/>
    <xf numFmtId="0" fontId="2" fillId="4" borderId="0" xfId="0" applyFont="1" applyFill="1"/>
    <xf numFmtId="0" fontId="3" fillId="4" borderId="0" xfId="0" applyFont="1" applyFill="1"/>
    <xf numFmtId="0" fontId="3" fillId="5" borderId="0" xfId="0" applyFont="1" applyFill="1"/>
    <xf numFmtId="0" fontId="1" fillId="2" borderId="2" xfId="0" applyFont="1" applyFill="1" applyBorder="1" applyAlignment="1"/>
    <xf numFmtId="0" fontId="1" fillId="2" borderId="5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0" fillId="0" borderId="0" xfId="0" applyAlignment="1">
      <alignment horizontal="center" vertical="top"/>
    </xf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" fillId="0" borderId="0" xfId="0" applyFont="1" applyFill="1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right" wrapText="1"/>
    </xf>
    <xf numFmtId="0" fontId="2" fillId="0" borderId="0" xfId="0" applyFont="1" applyBorder="1" applyAlignment="1">
      <alignment wrapText="1"/>
    </xf>
    <xf numFmtId="11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vertical="center"/>
    </xf>
    <xf numFmtId="0" fontId="2" fillId="6" borderId="7" xfId="0" applyFont="1" applyFill="1" applyBorder="1" applyAlignment="1">
      <alignment wrapText="1"/>
    </xf>
    <xf numFmtId="0" fontId="2" fillId="5" borderId="7" xfId="0" applyFont="1" applyFill="1" applyBorder="1" applyAlignment="1">
      <alignment wrapText="1"/>
    </xf>
    <xf numFmtId="11" fontId="2" fillId="0" borderId="7" xfId="0" applyNumberFormat="1" applyFont="1" applyBorder="1" applyAlignment="1">
      <alignment horizontal="right"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right" wrapText="1"/>
    </xf>
    <xf numFmtId="11" fontId="9" fillId="7" borderId="7" xfId="0" applyNumberFormat="1" applyFont="1" applyFill="1" applyBorder="1" applyAlignment="1">
      <alignment horizontal="right" wrapText="1"/>
    </xf>
    <xf numFmtId="0" fontId="2" fillId="8" borderId="7" xfId="0" applyFont="1" applyFill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1" fillId="5" borderId="8" xfId="0" applyFont="1" applyFill="1" applyBorder="1"/>
    <xf numFmtId="0" fontId="1" fillId="4" borderId="8" xfId="0" applyFont="1" applyFill="1" applyBorder="1"/>
    <xf numFmtId="0" fontId="1" fillId="0" borderId="8" xfId="0" applyFont="1" applyFill="1" applyBorder="1"/>
    <xf numFmtId="11" fontId="0" fillId="0" borderId="8" xfId="0" applyNumberFormat="1" applyBorder="1"/>
    <xf numFmtId="0" fontId="0" fillId="0" borderId="8" xfId="0" applyBorder="1"/>
    <xf numFmtId="0" fontId="0" fillId="0" borderId="8" xfId="0" applyFill="1" applyBorder="1"/>
    <xf numFmtId="164" fontId="0" fillId="0" borderId="8" xfId="0" applyNumberFormat="1" applyBorder="1"/>
    <xf numFmtId="11" fontId="0" fillId="0" borderId="8" xfId="0" applyNumberFormat="1" applyFill="1" applyBorder="1"/>
    <xf numFmtId="0" fontId="1" fillId="4" borderId="9" xfId="0" applyFont="1" applyFill="1" applyBorder="1"/>
    <xf numFmtId="0" fontId="1" fillId="0" borderId="9" xfId="0" applyFont="1" applyFill="1" applyBorder="1"/>
    <xf numFmtId="11" fontId="0" fillId="0" borderId="9" xfId="0" applyNumberFormat="1" applyBorder="1"/>
    <xf numFmtId="0" fontId="0" fillId="0" borderId="9" xfId="0" applyBorder="1"/>
    <xf numFmtId="0" fontId="0" fillId="0" borderId="9" xfId="0" applyFill="1" applyBorder="1"/>
    <xf numFmtId="11" fontId="2" fillId="0" borderId="9" xfId="0" applyNumberFormat="1" applyFont="1" applyBorder="1"/>
    <xf numFmtId="0" fontId="1" fillId="5" borderId="10" xfId="0" applyFont="1" applyFill="1" applyBorder="1"/>
    <xf numFmtId="0" fontId="5" fillId="5" borderId="10" xfId="0" applyFont="1" applyFill="1" applyBorder="1"/>
    <xf numFmtId="0" fontId="7" fillId="5" borderId="10" xfId="0" applyFont="1" applyFill="1" applyBorder="1"/>
    <xf numFmtId="0" fontId="1" fillId="4" borderId="12" xfId="0" applyFont="1" applyFill="1" applyBorder="1"/>
    <xf numFmtId="0" fontId="1" fillId="0" borderId="12" xfId="0" applyFont="1" applyFill="1" applyBorder="1"/>
    <xf numFmtId="0" fontId="0" fillId="0" borderId="12" xfId="0" applyBorder="1"/>
    <xf numFmtId="0" fontId="0" fillId="0" borderId="12" xfId="0" applyFill="1" applyBorder="1"/>
    <xf numFmtId="0" fontId="1" fillId="5" borderId="11" xfId="0" applyFont="1" applyFill="1" applyBorder="1"/>
    <xf numFmtId="0" fontId="0" fillId="5" borderId="11" xfId="0" applyFill="1" applyBorder="1"/>
    <xf numFmtId="0" fontId="2" fillId="5" borderId="14" xfId="0" applyFont="1" applyFill="1" applyBorder="1" applyAlignment="1">
      <alignment wrapText="1"/>
    </xf>
    <xf numFmtId="11" fontId="2" fillId="0" borderId="14" xfId="0" applyNumberFormat="1" applyFont="1" applyBorder="1" applyAlignment="1">
      <alignment horizontal="right" wrapText="1"/>
    </xf>
    <xf numFmtId="0" fontId="2" fillId="0" borderId="14" xfId="0" applyFont="1" applyBorder="1" applyAlignment="1">
      <alignment wrapText="1"/>
    </xf>
    <xf numFmtId="0" fontId="2" fillId="6" borderId="14" xfId="0" applyFont="1" applyFill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5" borderId="13" xfId="0" applyFont="1" applyFill="1" applyBorder="1" applyAlignment="1">
      <alignment wrapText="1"/>
    </xf>
    <xf numFmtId="0" fontId="2" fillId="0" borderId="13" xfId="0" applyFont="1" applyBorder="1" applyAlignment="1">
      <alignment horizontal="right" wrapText="1"/>
    </xf>
    <xf numFmtId="0" fontId="2" fillId="2" borderId="7" xfId="0" applyFont="1" applyFill="1" applyBorder="1" applyAlignment="1">
      <alignment wrapText="1"/>
    </xf>
    <xf numFmtId="0" fontId="8" fillId="2" borderId="7" xfId="0" applyFont="1" applyFill="1" applyBorder="1" applyAlignment="1">
      <alignment horizontal="center" wrapText="1"/>
    </xf>
    <xf numFmtId="0" fontId="8" fillId="2" borderId="13" xfId="0" applyFont="1" applyFill="1" applyBorder="1" applyAlignment="1">
      <alignment wrapText="1"/>
    </xf>
    <xf numFmtId="0" fontId="8" fillId="2" borderId="15" xfId="0" applyFont="1" applyFill="1" applyBorder="1" applyAlignment="1">
      <alignment horizontal="center" wrapText="1"/>
    </xf>
    <xf numFmtId="0" fontId="8" fillId="2" borderId="16" xfId="0" applyFont="1" applyFill="1" applyBorder="1" applyAlignment="1">
      <alignment wrapText="1"/>
    </xf>
    <xf numFmtId="11" fontId="2" fillId="0" borderId="17" xfId="0" applyNumberFormat="1" applyFont="1" applyBorder="1" applyAlignment="1">
      <alignment horizontal="right" wrapText="1"/>
    </xf>
    <xf numFmtId="0" fontId="2" fillId="0" borderId="15" xfId="0" applyFont="1" applyBorder="1" applyAlignment="1">
      <alignment horizontal="right" wrapText="1"/>
    </xf>
    <xf numFmtId="11" fontId="2" fillId="0" borderId="15" xfId="0" applyNumberFormat="1" applyFont="1" applyBorder="1" applyAlignment="1">
      <alignment horizontal="right" wrapText="1"/>
    </xf>
    <xf numFmtId="11" fontId="9" fillId="7" borderId="15" xfId="0" applyNumberFormat="1" applyFont="1" applyFill="1" applyBorder="1" applyAlignment="1">
      <alignment horizontal="right" wrapText="1"/>
    </xf>
    <xf numFmtId="0" fontId="2" fillId="0" borderId="16" xfId="0" applyFont="1" applyBorder="1" applyAlignment="1">
      <alignment horizontal="right" wrapText="1"/>
    </xf>
    <xf numFmtId="0" fontId="8" fillId="2" borderId="18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wrapText="1"/>
    </xf>
    <xf numFmtId="11" fontId="2" fillId="0" borderId="20" xfId="0" applyNumberFormat="1" applyFont="1" applyBorder="1" applyAlignment="1">
      <alignment horizontal="right" wrapText="1"/>
    </xf>
    <xf numFmtId="11" fontId="2" fillId="0" borderId="18" xfId="0" applyNumberFormat="1" applyFont="1" applyBorder="1" applyAlignment="1">
      <alignment horizontal="right" wrapText="1"/>
    </xf>
    <xf numFmtId="0" fontId="2" fillId="0" borderId="18" xfId="0" applyFont="1" applyBorder="1" applyAlignment="1">
      <alignment horizontal="right" wrapText="1"/>
    </xf>
    <xf numFmtId="0" fontId="2" fillId="2" borderId="15" xfId="0" applyFont="1" applyFill="1" applyBorder="1" applyAlignment="1">
      <alignment wrapText="1"/>
    </xf>
    <xf numFmtId="0" fontId="2" fillId="5" borderId="17" xfId="0" applyFont="1" applyFill="1" applyBorder="1" applyAlignment="1">
      <alignment wrapText="1"/>
    </xf>
    <xf numFmtId="0" fontId="2" fillId="5" borderId="15" xfId="0" applyFont="1" applyFill="1" applyBorder="1" applyAlignment="1">
      <alignment wrapText="1"/>
    </xf>
    <xf numFmtId="0" fontId="2" fillId="8" borderId="15" xfId="0" applyFont="1" applyFill="1" applyBorder="1" applyAlignment="1">
      <alignment wrapText="1"/>
    </xf>
    <xf numFmtId="0" fontId="2" fillId="5" borderId="16" xfId="0" applyFont="1" applyFill="1" applyBorder="1" applyAlignment="1">
      <alignment wrapText="1"/>
    </xf>
    <xf numFmtId="0" fontId="2" fillId="6" borderId="17" xfId="0" applyFont="1" applyFill="1" applyBorder="1" applyAlignment="1">
      <alignment wrapText="1"/>
    </xf>
    <xf numFmtId="0" fontId="2" fillId="6" borderId="15" xfId="0" applyFont="1" applyFill="1" applyBorder="1" applyAlignment="1">
      <alignment wrapText="1"/>
    </xf>
    <xf numFmtId="0" fontId="2" fillId="0" borderId="19" xfId="0" applyFont="1" applyBorder="1" applyAlignment="1">
      <alignment horizontal="right" wrapText="1"/>
    </xf>
    <xf numFmtId="0" fontId="2" fillId="0" borderId="20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1" fillId="2" borderId="7" xfId="0" applyFont="1" applyFill="1" applyBorder="1" applyAlignment="1">
      <alignment horizontal="center"/>
    </xf>
    <xf numFmtId="0" fontId="0" fillId="0" borderId="21" xfId="0" applyFill="1" applyBorder="1"/>
    <xf numFmtId="0" fontId="0" fillId="0" borderId="21" xfId="0" applyBorder="1"/>
    <xf numFmtId="0" fontId="2" fillId="0" borderId="6" xfId="0" applyFont="1" applyBorder="1" applyAlignment="1">
      <alignment wrapText="1"/>
    </xf>
    <xf numFmtId="0" fontId="0" fillId="0" borderId="6" xfId="0" applyBorder="1"/>
    <xf numFmtId="0" fontId="2" fillId="2" borderId="7" xfId="0" applyFont="1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8" fillId="2" borderId="18" xfId="0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wrapText="1"/>
    </xf>
    <xf numFmtId="0" fontId="8" fillId="2" borderId="1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0" xfId="0" applyFont="1" applyBorder="1" applyAlignment="1">
      <alignment horizontal="left" vertical="top" wrapText="1"/>
    </xf>
    <xf numFmtId="0" fontId="1" fillId="5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Sheet2!$E$15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6-4EA6-9045-C9ED2DD694A4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Sheet2!$J$15</c:f>
              <c:numCache>
                <c:formatCode>General</c:formatCode>
                <c:ptCount val="1"/>
                <c:pt idx="0">
                  <c:v>13.92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9-47D6-82FF-C0257CCC2204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8C-4D4D-9408-647817444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Density  </a:t>
                </a:r>
                <a:r>
                  <a:rPr lang="en-GB" sz="1100" b="0" i="0" u="none" strike="noStrike" baseline="0">
                    <a:effectLst/>
                  </a:rPr>
                  <a:t>x10</a:t>
                </a:r>
                <a:r>
                  <a:rPr lang="en-GB" sz="1100" b="0" i="0" u="none" strike="noStrike" baseline="30000">
                    <a:effectLst/>
                  </a:rPr>
                  <a:t>-9   </a:t>
                </a:r>
                <a:r>
                  <a:rPr lang="en-GB" sz="1100"/>
                  <a:t>(ton/</a:t>
                </a:r>
                <a:r>
                  <a:rPr lang="en-GB" sz="1100">
                    <a:effectLst/>
                  </a:rPr>
                  <a:t>mm</a:t>
                </a:r>
                <a:r>
                  <a:rPr lang="en-GB" sz="1100" baseline="30000">
                    <a:effectLst/>
                  </a:rPr>
                  <a:t>3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4108515124134076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Wc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Sheet2!$E$7</c:f>
              <c:numCache>
                <c:formatCode>General</c:formatCode>
                <c:ptCount val="1"/>
                <c:pt idx="0">
                  <c:v>278</c:v>
                </c:pt>
              </c:numCache>
            </c:numRef>
          </c:xVal>
          <c:yVal>
            <c:numRef>
              <c:f>Sheet2!$E$21</c:f>
              <c:numCache>
                <c:formatCode>0.00E+00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7-42D2-B623-D1E17E79D22A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Sheet2!$F$7</c:f>
              <c:numCache>
                <c:formatCode>General</c:formatCode>
                <c:ptCount val="1"/>
                <c:pt idx="0">
                  <c:v>151</c:v>
                </c:pt>
              </c:numCache>
            </c:numRef>
          </c:xVal>
          <c:yVal>
            <c:numRef>
              <c:f>Sheet2!$F$21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7-42D2-B623-D1E17E79D22A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Sheet2!$G$7</c:f>
              <c:numCache>
                <c:formatCode>General</c:formatCode>
                <c:ptCount val="1"/>
                <c:pt idx="0">
                  <c:v>211</c:v>
                </c:pt>
              </c:numCache>
            </c:numRef>
          </c:xVal>
          <c:yVal>
            <c:numRef>
              <c:f>Sheet2!$G$21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7-42D2-B623-D1E17E79D22A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Sheet2!$H$7</c:f>
              <c:numCache>
                <c:formatCode>General</c:formatCode>
                <c:ptCount val="1"/>
                <c:pt idx="0">
                  <c:v>115</c:v>
                </c:pt>
              </c:numCache>
            </c:numRef>
          </c:xVal>
          <c:yVal>
            <c:numRef>
              <c:f>Sheet2!$H$21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7-42D2-B623-D1E17E79D22A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Sheet2!$I$7</c:f>
              <c:numCache>
                <c:formatCode>General</c:formatCode>
                <c:ptCount val="1"/>
                <c:pt idx="0">
                  <c:v>128</c:v>
                </c:pt>
              </c:numCache>
            </c:numRef>
          </c:xVal>
          <c:yVal>
            <c:numRef>
              <c:f>Sheet2!$I$21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7-42D2-B623-D1E17E79D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Cockcroft-Latham parameter, Wc (MPa)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Sheet2!$E$16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B-417A-BE16-DE5855DB8D02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Sheet2!$J$16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C-493F-A1BB-A7D857CD293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Sheet2!$I$16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C1-4C83-8A08-6B3CB26DE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6564785257698645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Sheet2!$E$19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1-4AD1-B30E-0884540977CA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Sheet2!$J$19</c:f>
              <c:numCache>
                <c:formatCode>0.0</c:formatCode>
                <c:ptCount val="1"/>
                <c:pt idx="0">
                  <c:v>5.7377049180327875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A-459E-90C3-C273EBE581AF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Sheet2!$I$19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7D-4695-B2A7-FDDA5D541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Density  x10</a:t>
                </a:r>
                <a:r>
                  <a:rPr lang="en-GB" sz="1200" b="0" i="0" baseline="30000">
                    <a:effectLst/>
                  </a:rPr>
                  <a:t>-9   </a:t>
                </a:r>
                <a:r>
                  <a:rPr lang="en-GB" sz="1200" b="0" i="0" baseline="0">
                    <a:effectLst/>
                  </a:rPr>
                  <a:t>(ton/mm</a:t>
                </a:r>
                <a:r>
                  <a:rPr lang="en-GB" sz="1200" b="0" i="0" baseline="30000">
                    <a:effectLst/>
                  </a:rPr>
                  <a:t>3</a:t>
                </a:r>
                <a:r>
                  <a:rPr lang="en-GB" sz="1200" b="0" i="0" baseline="0">
                    <a:effectLst/>
                  </a:rPr>
                  <a:t>) </a:t>
                </a:r>
                <a:endParaRPr lang="en-GB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146027201145305"/>
              <c:y val="0.896202613848526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density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Sheet2!$E$20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D-4D7B-8EBA-1CBF7BC82128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Sheet2!$J$20</c:f>
              <c:numCache>
                <c:formatCode>0.00E+00</c:formatCode>
                <c:ptCount val="1"/>
                <c:pt idx="0">
                  <c:v>6070000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B-4F13-8C4E-382187767210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Sheet2!$I$20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8-411C-9FBE-7AB27E7BA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conversion to particles due to temperature </a:t>
            </a:r>
            <a:r>
              <a:rPr lang="en-US" sz="1400"/>
              <a:t>as a function of density</a:t>
            </a:r>
          </a:p>
        </c:rich>
      </c:tx>
      <c:layout>
        <c:manualLayout>
          <c:xMode val="edge"/>
          <c:yMode val="edge"/>
          <c:x val="0.16822821797443924"/>
          <c:y val="3.427997856857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Sheet2!$E$21</c:f>
              <c:numCache>
                <c:formatCode>0.00E+00</c:formatCode>
                <c:ptCount val="1"/>
                <c:pt idx="0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7-4C7B-9713-D86DDBF95EFF}"/>
            </c:ext>
          </c:extLst>
        </c:ser>
        <c:ser>
          <c:idx val="1"/>
          <c:order val="1"/>
          <c:tx>
            <c:v>Docol 600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Sheet2!$J$5</c:f>
              <c:numCache>
                <c:formatCode>0.00E+00</c:formatCode>
                <c:ptCount val="1"/>
                <c:pt idx="0">
                  <c:v>7.85</c:v>
                </c:pt>
              </c:numCache>
            </c:numRef>
          </c:xVal>
          <c:yVal>
            <c:numRef>
              <c:f>Sheet2!$J$21</c:f>
              <c:numCache>
                <c:formatCode>0.00E+00</c:formatCode>
                <c:ptCount val="1"/>
                <c:pt idx="0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A-4C2F-AF24-51ED110F963C}"/>
            </c:ext>
          </c:extLst>
        </c:ser>
        <c:ser>
          <c:idx val="2"/>
          <c:order val="2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Sheet2!$I$5</c:f>
              <c:numCache>
                <c:formatCode>0.00E+00</c:formatCode>
                <c:ptCount val="1"/>
                <c:pt idx="0">
                  <c:v>2.7</c:v>
                </c:pt>
              </c:numCache>
            </c:numRef>
          </c:xVal>
          <c:yVal>
            <c:numRef>
              <c:f>Sheet2!$I$21</c:f>
              <c:numCache>
                <c:formatCode>General</c:formatCode>
                <c:ptCount val="1"/>
                <c:pt idx="0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7-4739-BCDC-B38831E58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Density  x10</a:t>
                </a:r>
                <a:r>
                  <a:rPr lang="en-GB" sz="1100" b="0" i="0" baseline="30000">
                    <a:effectLst/>
                  </a:rPr>
                  <a:t>-9   </a:t>
                </a:r>
                <a:r>
                  <a:rPr lang="en-GB" sz="1100" b="0" i="0" baseline="0">
                    <a:effectLst/>
                  </a:rPr>
                  <a:t>(ton/mm</a:t>
                </a:r>
                <a:r>
                  <a:rPr lang="en-GB" sz="1100" b="0" i="0" baseline="30000">
                    <a:effectLst/>
                  </a:rPr>
                  <a:t>3</a:t>
                </a:r>
                <a:r>
                  <a:rPr lang="en-GB" sz="1100" b="0" i="0" baseline="0">
                    <a:effectLst/>
                  </a:rPr>
                  <a:t>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  <a:r>
                  <a:rPr lang="en-GB" baseline="0"/>
                  <a:t> of conversion to particles due to temperature </a:t>
                </a:r>
                <a:r>
                  <a:rPr lang="en-GB"/>
                  <a:t>(%)</a:t>
                </a:r>
              </a:p>
            </c:rich>
          </c:tx>
          <c:layout>
            <c:manualLayout>
              <c:xMode val="edge"/>
              <c:yMode val="edge"/>
              <c:x val="9.8678373956930104E-3"/>
              <c:y val="0.20193235535480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 hole diameter as a function of Wc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Sheet2!$E$7</c:f>
              <c:numCache>
                <c:formatCode>General</c:formatCode>
                <c:ptCount val="1"/>
                <c:pt idx="0">
                  <c:v>278</c:v>
                </c:pt>
              </c:numCache>
            </c:numRef>
          </c:xVal>
          <c:yVal>
            <c:numRef>
              <c:f>Sheet2!$E$15</c:f>
              <c:numCache>
                <c:formatCode>General</c:formatCode>
                <c:ptCount val="1"/>
                <c:pt idx="0">
                  <c:v>11.72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2-4545-B313-B7A23DDB4EF5}"/>
            </c:ext>
          </c:extLst>
        </c:ser>
        <c:ser>
          <c:idx val="1"/>
          <c:order val="1"/>
          <c:tx>
            <c:v>AA6070-O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Sheet2!$F$7</c:f>
              <c:numCache>
                <c:formatCode>General</c:formatCode>
                <c:ptCount val="1"/>
                <c:pt idx="0">
                  <c:v>151</c:v>
                </c:pt>
              </c:numCache>
            </c:numRef>
          </c:xVal>
          <c:yVal>
            <c:numRef>
              <c:f>Sheet2!$F$15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92-4545-B313-B7A23DDB4EF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Sheet2!$G$7</c:f>
              <c:numCache>
                <c:formatCode>General</c:formatCode>
                <c:ptCount val="1"/>
                <c:pt idx="0">
                  <c:v>211</c:v>
                </c:pt>
              </c:numCache>
            </c:numRef>
          </c:xVal>
          <c:yVal>
            <c:numRef>
              <c:f>Sheet2!$G$15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2-4545-B313-B7A23DDB4EF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Sheet2!$H$7</c:f>
              <c:numCache>
                <c:formatCode>General</c:formatCode>
                <c:ptCount val="1"/>
                <c:pt idx="0">
                  <c:v>115</c:v>
                </c:pt>
              </c:numCache>
            </c:numRef>
          </c:xVal>
          <c:yVal>
            <c:numRef>
              <c:f>Sheet2!$H$15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92-4545-B313-B7A23DDB4EF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Sheet2!$I$7</c:f>
              <c:numCache>
                <c:formatCode>General</c:formatCode>
                <c:ptCount val="1"/>
                <c:pt idx="0">
                  <c:v>128</c:v>
                </c:pt>
              </c:numCache>
            </c:numRef>
          </c:xVal>
          <c:yVal>
            <c:numRef>
              <c:f>Sheet2!$I$15</c:f>
              <c:numCache>
                <c:formatCode>General</c:formatCode>
                <c:ptCount val="1"/>
                <c:pt idx="0">
                  <c:v>10.84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92-4545-B313-B7A23DDB4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/>
                  <a:t>Cockcroft-Latham parameter, Wc (MPa</a:t>
                </a:r>
                <a:r>
                  <a:rPr lang="en-GB" sz="1100">
                    <a:effectLst/>
                  </a:rPr>
                  <a:t>) </a:t>
                </a:r>
              </a:p>
            </c:rich>
          </c:tx>
          <c:layout>
            <c:manualLayout>
              <c:xMode val="edge"/>
              <c:yMode val="edge"/>
              <c:x val="0.32518847960696418"/>
              <c:y val="0.90929218606099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Target hole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Debris cloud diameter as a function of Wc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Sheet2!$E$7</c:f>
              <c:numCache>
                <c:formatCode>General</c:formatCode>
                <c:ptCount val="1"/>
                <c:pt idx="0">
                  <c:v>278</c:v>
                </c:pt>
              </c:numCache>
            </c:numRef>
          </c:xVal>
          <c:yVal>
            <c:numRef>
              <c:f>Sheet2!$E$16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82-4731-A8B8-BBA391678DEE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Sheet2!$F$7</c:f>
              <c:numCache>
                <c:formatCode>General</c:formatCode>
                <c:ptCount val="1"/>
                <c:pt idx="0">
                  <c:v>151</c:v>
                </c:pt>
              </c:numCache>
            </c:numRef>
          </c:xVal>
          <c:yVal>
            <c:numRef>
              <c:f>Sheet2!$F$16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82-4731-A8B8-BBA391678DEE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Sheet2!$G$7</c:f>
              <c:numCache>
                <c:formatCode>General</c:formatCode>
                <c:ptCount val="1"/>
                <c:pt idx="0">
                  <c:v>211</c:v>
                </c:pt>
              </c:numCache>
            </c:numRef>
          </c:xVal>
          <c:yVal>
            <c:numRef>
              <c:f>Sheet2!$G$16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82-4731-A8B8-BBA391678DEE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Sheet2!$H$7</c:f>
              <c:numCache>
                <c:formatCode>General</c:formatCode>
                <c:ptCount val="1"/>
                <c:pt idx="0">
                  <c:v>115</c:v>
                </c:pt>
              </c:numCache>
            </c:numRef>
          </c:xVal>
          <c:yVal>
            <c:numRef>
              <c:f>Sheet2!$H$16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82-4731-A8B8-BBA391678DEE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Sheet2!$I$7</c:f>
              <c:numCache>
                <c:formatCode>General</c:formatCode>
                <c:ptCount val="1"/>
                <c:pt idx="0">
                  <c:v>128</c:v>
                </c:pt>
              </c:numCache>
            </c:numRef>
          </c:xVal>
          <c:yVal>
            <c:numRef>
              <c:f>Sheet2!$I$16</c:f>
              <c:numCache>
                <c:formatCode>General</c:formatCode>
                <c:ptCount val="1"/>
                <c:pt idx="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82-4731-A8B8-BBA391678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Cockcroft-Latham parameter, Wc (MPa)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3161381854295241"/>
              <c:y val="0.91272418810181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Debris cloud diameter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Percentage of solid material in debris cloud </a:t>
            </a:r>
            <a:r>
              <a:rPr lang="en-US" sz="1400"/>
              <a:t>as a function of Wc</a:t>
            </a:r>
          </a:p>
        </c:rich>
      </c:tx>
      <c:layout>
        <c:manualLayout>
          <c:xMode val="edge"/>
          <c:yMode val="edge"/>
          <c:x val="0.12456456456456456"/>
          <c:y val="3.4320020408251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Sheet2!$E$7</c:f>
              <c:numCache>
                <c:formatCode>General</c:formatCode>
                <c:ptCount val="1"/>
                <c:pt idx="0">
                  <c:v>278</c:v>
                </c:pt>
              </c:numCache>
            </c:numRef>
          </c:xVal>
          <c:yVal>
            <c:numRef>
              <c:f>Sheet2!$E$19</c:f>
              <c:numCache>
                <c:formatCode>0.0</c:formatCode>
                <c:ptCount val="1"/>
                <c:pt idx="0">
                  <c:v>25.9016393442623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46E7-858B-C35FFF4CD727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Sheet2!$F$7</c:f>
              <c:numCache>
                <c:formatCode>General</c:formatCode>
                <c:ptCount val="1"/>
                <c:pt idx="0">
                  <c:v>151</c:v>
                </c:pt>
              </c:numCache>
            </c:numRef>
          </c:xVal>
          <c:yVal>
            <c:numRef>
              <c:f>Sheet2!$F$19</c:f>
              <c:numCache>
                <c:formatCode>0.0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6-46E7-858B-C35FFF4CD727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Sheet2!$G$7</c:f>
              <c:numCache>
                <c:formatCode>General</c:formatCode>
                <c:ptCount val="1"/>
                <c:pt idx="0">
                  <c:v>211</c:v>
                </c:pt>
              </c:numCache>
            </c:numRef>
          </c:xVal>
          <c:yVal>
            <c:numRef>
              <c:f>Sheet2!$G$19</c:f>
              <c:numCache>
                <c:formatCode>0.0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6-46E7-858B-C35FFF4CD727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Sheet2!$H$7</c:f>
              <c:numCache>
                <c:formatCode>General</c:formatCode>
                <c:ptCount val="1"/>
                <c:pt idx="0">
                  <c:v>115</c:v>
                </c:pt>
              </c:numCache>
            </c:numRef>
          </c:xVal>
          <c:yVal>
            <c:numRef>
              <c:f>Sheet2!$H$19</c:f>
              <c:numCache>
                <c:formatCode>0.0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6-46E7-858B-C35FFF4CD727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Sheet2!$I$7</c:f>
              <c:numCache>
                <c:formatCode>General</c:formatCode>
                <c:ptCount val="1"/>
                <c:pt idx="0">
                  <c:v>128</c:v>
                </c:pt>
              </c:numCache>
            </c:numRef>
          </c:xVal>
          <c:yVal>
            <c:numRef>
              <c:f>Sheet2!$I$19</c:f>
              <c:numCache>
                <c:formatCode>0.0</c:formatCode>
                <c:ptCount val="1"/>
                <c:pt idx="0">
                  <c:v>28.442622950819676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6-46E7-858B-C35FFF4CD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Cockcroft-Latham parameter, Wc (MPa) </a:t>
                </a:r>
                <a:endParaRPr lang="en-GB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154990201485619"/>
              <c:y val="0.89963903996536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of solid material in debris cloud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velocity as a function of Wc</a:t>
            </a:r>
          </a:p>
        </c:rich>
      </c:tx>
      <c:layout>
        <c:manualLayout>
          <c:xMode val="edge"/>
          <c:yMode val="edge"/>
          <c:x val="0.23627627627627629"/>
          <c:y val="3.08880183674263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AA6061-T6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Sheet2!$E$7</c:f>
              <c:numCache>
                <c:formatCode>General</c:formatCode>
                <c:ptCount val="1"/>
                <c:pt idx="0">
                  <c:v>278</c:v>
                </c:pt>
              </c:numCache>
            </c:numRef>
          </c:xVal>
          <c:yVal>
            <c:numRef>
              <c:f>Sheet2!$E$20</c:f>
              <c:numCache>
                <c:formatCode>0.00E+00</c:formatCode>
                <c:ptCount val="1"/>
                <c:pt idx="0">
                  <c:v>6470000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2-4618-AA56-376AC878D045}"/>
            </c:ext>
          </c:extLst>
        </c:ser>
        <c:ser>
          <c:idx val="1"/>
          <c:order val="1"/>
          <c:tx>
            <c:v>AA6070-TO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Sheet2!$F$7</c:f>
              <c:numCache>
                <c:formatCode>General</c:formatCode>
                <c:ptCount val="1"/>
                <c:pt idx="0">
                  <c:v>151</c:v>
                </c:pt>
              </c:numCache>
            </c:numRef>
          </c:xVal>
          <c:yVal>
            <c:numRef>
              <c:f>Sheet2!$F$20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2-4618-AA56-376AC878D045}"/>
            </c:ext>
          </c:extLst>
        </c:ser>
        <c:ser>
          <c:idx val="2"/>
          <c:order val="2"/>
          <c:tx>
            <c:v>AA6070-T4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Sheet2!$G$7</c:f>
              <c:numCache>
                <c:formatCode>General</c:formatCode>
                <c:ptCount val="1"/>
                <c:pt idx="0">
                  <c:v>211</c:v>
                </c:pt>
              </c:numCache>
            </c:numRef>
          </c:xVal>
          <c:yVal>
            <c:numRef>
              <c:f>Sheet2!$G$20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2-4618-AA56-376AC878D045}"/>
            </c:ext>
          </c:extLst>
        </c:ser>
        <c:ser>
          <c:idx val="3"/>
          <c:order val="3"/>
          <c:tx>
            <c:v>AA6070-T6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Sheet2!$H$7</c:f>
              <c:numCache>
                <c:formatCode>General</c:formatCode>
                <c:ptCount val="1"/>
                <c:pt idx="0">
                  <c:v>115</c:v>
                </c:pt>
              </c:numCache>
            </c:numRef>
          </c:xVal>
          <c:yVal>
            <c:numRef>
              <c:f>Sheet2!$H$20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52-4618-AA56-376AC878D045}"/>
            </c:ext>
          </c:extLst>
        </c:ser>
        <c:ser>
          <c:idx val="4"/>
          <c:order val="4"/>
          <c:tx>
            <c:v>AA6070-T7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Sheet2!$I$7</c:f>
              <c:numCache>
                <c:formatCode>General</c:formatCode>
                <c:ptCount val="1"/>
                <c:pt idx="0">
                  <c:v>128</c:v>
                </c:pt>
              </c:numCache>
            </c:numRef>
          </c:xVal>
          <c:yVal>
            <c:numRef>
              <c:f>Sheet2!$I$20</c:f>
              <c:numCache>
                <c:formatCode>0.00E+00</c:formatCode>
                <c:ptCount val="1"/>
                <c:pt idx="0">
                  <c:v>6450000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52-4618-AA56-376AC878D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3264"/>
        <c:axId val="1767837104"/>
      </c:scatterChart>
      <c:valAx>
        <c:axId val="15931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0" i="0" baseline="0">
                    <a:effectLst/>
                  </a:rPr>
                  <a:t>Cockcroft-Latham parameter, Wc (MPa) </a:t>
                </a:r>
                <a:endParaRPr lang="en-GB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837104"/>
        <c:crosses val="autoZero"/>
        <c:crossBetween val="midCat"/>
      </c:valAx>
      <c:valAx>
        <c:axId val="1767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velocity </a:t>
                </a:r>
                <a:r>
                  <a:rPr lang="en-GB"/>
                  <a:t>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11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4</xdr:row>
      <xdr:rowOff>28575</xdr:rowOff>
    </xdr:from>
    <xdr:to>
      <xdr:col>12</xdr:col>
      <xdr:colOff>285750</xdr:colOff>
      <xdr:row>23</xdr:row>
      <xdr:rowOff>109539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616AD-E1A5-463B-8C95-B4C1A9497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352425</xdr:colOff>
      <xdr:row>4</xdr:row>
      <xdr:rowOff>38100</xdr:rowOff>
    </xdr:from>
    <xdr:to>
      <xdr:col>22</xdr:col>
      <xdr:colOff>600075</xdr:colOff>
      <xdr:row>23</xdr:row>
      <xdr:rowOff>119064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10B25-E597-4EDA-99BD-4ACEFAD03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38099</xdr:colOff>
      <xdr:row>24</xdr:row>
      <xdr:rowOff>57150</xdr:rowOff>
    </xdr:from>
    <xdr:to>
      <xdr:col>12</xdr:col>
      <xdr:colOff>285749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09186C-2614-446F-950B-4C51566BA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24</xdr:row>
      <xdr:rowOff>57150</xdr:rowOff>
    </xdr:from>
    <xdr:to>
      <xdr:col>23</xdr:col>
      <xdr:colOff>9525</xdr:colOff>
      <xdr:row>43</xdr:row>
      <xdr:rowOff>138114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82E2C1-5E03-41E1-9AFE-D55B9FF90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266700</xdr:colOff>
      <xdr:row>44</xdr:row>
      <xdr:rowOff>54769</xdr:rowOff>
    </xdr:from>
    <xdr:to>
      <xdr:col>18</xdr:col>
      <xdr:colOff>33337</xdr:colOff>
      <xdr:row>63</xdr:row>
      <xdr:rowOff>121444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F1D19-DA55-40AF-AEAD-E0111FD56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47626</xdr:colOff>
      <xdr:row>4</xdr:row>
      <xdr:rowOff>38100</xdr:rowOff>
    </xdr:from>
    <xdr:to>
      <xdr:col>38</xdr:col>
      <xdr:colOff>342901</xdr:colOff>
      <xdr:row>23</xdr:row>
      <xdr:rowOff>119064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5FFEDB-4BB2-4EBB-8CC4-D9442BC94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409576</xdr:colOff>
      <xdr:row>4</xdr:row>
      <xdr:rowOff>47625</xdr:rowOff>
    </xdr:from>
    <xdr:to>
      <xdr:col>49</xdr:col>
      <xdr:colOff>47626</xdr:colOff>
      <xdr:row>23</xdr:row>
      <xdr:rowOff>128589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E8CF3F-3746-43C2-914E-210E182AA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47625</xdr:colOff>
      <xdr:row>24</xdr:row>
      <xdr:rowOff>66675</xdr:rowOff>
    </xdr:from>
    <xdr:to>
      <xdr:col>38</xdr:col>
      <xdr:colOff>342900</xdr:colOff>
      <xdr:row>43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E2F49C-A7F5-4311-8DAE-05916E061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428626</xdr:colOff>
      <xdr:row>24</xdr:row>
      <xdr:rowOff>66675</xdr:rowOff>
    </xdr:from>
    <xdr:to>
      <xdr:col>49</xdr:col>
      <xdr:colOff>66676</xdr:colOff>
      <xdr:row>43</xdr:row>
      <xdr:rowOff>147639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7C6B6AC-B057-4411-82F3-2D17F3E4B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342901</xdr:colOff>
      <xdr:row>44</xdr:row>
      <xdr:rowOff>64294</xdr:rowOff>
    </xdr:from>
    <xdr:to>
      <xdr:col>44</xdr:col>
      <xdr:colOff>90488</xdr:colOff>
      <xdr:row>63</xdr:row>
      <xdr:rowOff>130969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D150CA8-9116-4D22-8052-786C4DC513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8EFC3-025D-4161-805A-04D4F0B566A5}">
  <dimension ref="C2:E32"/>
  <sheetViews>
    <sheetView topLeftCell="B1" workbookViewId="0">
      <selection activeCell="D36" sqref="D36"/>
    </sheetView>
  </sheetViews>
  <sheetFormatPr defaultRowHeight="15"/>
  <cols>
    <col min="2" max="3" width="24.5703125" customWidth="1"/>
    <col min="4" max="4" width="25.5703125" customWidth="1"/>
    <col min="5" max="5" width="78.85546875" customWidth="1"/>
  </cols>
  <sheetData>
    <row r="2" spans="3:4">
      <c r="C2" s="12" t="s">
        <v>33</v>
      </c>
    </row>
    <row r="4" spans="3:4" ht="17.25" customHeight="1">
      <c r="C4" s="24" t="s">
        <v>34</v>
      </c>
    </row>
    <row r="5" spans="3:4" ht="21" customHeight="1">
      <c r="C5" s="17" t="s">
        <v>23</v>
      </c>
      <c r="D5" s="7" t="s">
        <v>0</v>
      </c>
    </row>
    <row r="6" spans="3:4">
      <c r="C6" s="18"/>
      <c r="D6" s="9" t="s">
        <v>25</v>
      </c>
    </row>
    <row r="7" spans="3:4">
      <c r="C7" s="19"/>
      <c r="D7" s="8"/>
    </row>
    <row r="8" spans="3:4">
      <c r="C8" s="19"/>
      <c r="D8" s="2"/>
    </row>
    <row r="9" spans="3:4">
      <c r="C9" s="20"/>
      <c r="D9" s="2"/>
    </row>
    <row r="10" spans="3:4">
      <c r="C10" s="21" t="s">
        <v>24</v>
      </c>
      <c r="D10" s="3"/>
    </row>
    <row r="11" spans="3:4">
      <c r="C11" s="22"/>
      <c r="D11" s="3"/>
    </row>
    <row r="12" spans="3:4">
      <c r="C12" s="23"/>
      <c r="D12" s="3"/>
    </row>
    <row r="13" spans="3:4">
      <c r="C13" s="17" t="s">
        <v>22</v>
      </c>
      <c r="D13" s="2"/>
    </row>
    <row r="14" spans="3:4">
      <c r="C14" s="19"/>
      <c r="D14" s="2"/>
    </row>
    <row r="15" spans="3:4">
      <c r="C15" s="20"/>
      <c r="D15" s="2"/>
    </row>
    <row r="18" spans="3:5">
      <c r="C18" s="4" t="s">
        <v>13</v>
      </c>
      <c r="D18" s="13" t="s">
        <v>21</v>
      </c>
      <c r="E18" s="13" t="s">
        <v>1</v>
      </c>
    </row>
    <row r="19" spans="3:5">
      <c r="C19" s="1"/>
      <c r="D19" s="1" t="s">
        <v>18</v>
      </c>
      <c r="E19" s="14" t="s">
        <v>3</v>
      </c>
    </row>
    <row r="20" spans="3:5">
      <c r="C20" s="1"/>
      <c r="D20" s="1"/>
      <c r="E20" s="15" t="s">
        <v>19</v>
      </c>
    </row>
    <row r="21" spans="3:5">
      <c r="C21" s="1"/>
      <c r="D21" s="1"/>
      <c r="E21" s="15" t="s">
        <v>20</v>
      </c>
    </row>
    <row r="22" spans="3:5">
      <c r="C22" s="10"/>
      <c r="D22" s="10" t="s">
        <v>15</v>
      </c>
      <c r="E22" s="13" t="s">
        <v>4</v>
      </c>
    </row>
    <row r="23" spans="3:5">
      <c r="C23" s="10"/>
      <c r="D23" s="10"/>
      <c r="E23" s="16" t="s">
        <v>16</v>
      </c>
    </row>
    <row r="24" spans="3:5">
      <c r="C24" s="10"/>
      <c r="D24" s="10"/>
      <c r="E24" s="16" t="s">
        <v>17</v>
      </c>
    </row>
    <row r="25" spans="3:5">
      <c r="C25" s="1"/>
      <c r="D25" s="1" t="s">
        <v>14</v>
      </c>
      <c r="E25" s="14" t="s">
        <v>6</v>
      </c>
    </row>
    <row r="26" spans="3:5">
      <c r="C26" s="1"/>
      <c r="D26" s="1"/>
      <c r="E26" s="15" t="s">
        <v>5</v>
      </c>
    </row>
    <row r="27" spans="3:5">
      <c r="C27" s="1"/>
      <c r="D27" s="1"/>
      <c r="E27" s="15" t="s">
        <v>2</v>
      </c>
    </row>
    <row r="28" spans="3:5">
      <c r="C28" s="4" t="s">
        <v>12</v>
      </c>
      <c r="D28" s="10"/>
      <c r="E28" s="13" t="s">
        <v>7</v>
      </c>
    </row>
    <row r="29" spans="3:5">
      <c r="C29" s="10"/>
      <c r="D29" s="10"/>
      <c r="E29" s="16" t="s">
        <v>8</v>
      </c>
    </row>
    <row r="30" spans="3:5">
      <c r="C30" s="10"/>
      <c r="D30" s="10"/>
      <c r="E30" s="16" t="s">
        <v>9</v>
      </c>
    </row>
    <row r="31" spans="3:5">
      <c r="C31" s="10"/>
      <c r="D31" s="10"/>
      <c r="E31" s="16" t="s">
        <v>10</v>
      </c>
    </row>
    <row r="32" spans="3:5">
      <c r="C32" s="10"/>
      <c r="D32" s="10"/>
      <c r="E32" s="16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7FD7-1EC0-41E4-96B7-2075AF4FD95D}">
  <dimension ref="B3:Q47"/>
  <sheetViews>
    <sheetView topLeftCell="A5" workbookViewId="0">
      <selection activeCell="C33" sqref="C33"/>
    </sheetView>
  </sheetViews>
  <sheetFormatPr defaultRowHeight="15"/>
  <cols>
    <col min="3" max="3" width="33.140625" customWidth="1"/>
    <col min="4" max="4" width="12.140625" customWidth="1"/>
    <col min="5" max="5" width="12.28515625" customWidth="1"/>
    <col min="6" max="6" width="12.5703125" customWidth="1"/>
    <col min="7" max="7" width="13.140625" customWidth="1"/>
    <col min="8" max="8" width="13.28515625" customWidth="1"/>
    <col min="9" max="9" width="13.85546875" customWidth="1"/>
    <col min="10" max="10" width="13.42578125" customWidth="1"/>
    <col min="11" max="11" width="14.85546875" customWidth="1"/>
    <col min="12" max="12" width="17.140625" customWidth="1"/>
    <col min="13" max="13" width="20.28515625" customWidth="1"/>
    <col min="14" max="14" width="21.85546875" customWidth="1"/>
    <col min="15" max="15" width="18.85546875" customWidth="1"/>
  </cols>
  <sheetData>
    <row r="3" spans="2:17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2:17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2:17">
      <c r="B5" s="28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28"/>
      <c r="P5" s="28"/>
    </row>
    <row r="6" spans="2:17">
      <c r="B6" s="28"/>
      <c r="C6" s="103"/>
      <c r="D6" s="103"/>
      <c r="E6" s="104"/>
      <c r="F6" s="105" t="s">
        <v>63</v>
      </c>
      <c r="G6" s="106"/>
      <c r="H6" s="106"/>
      <c r="I6" s="106"/>
      <c r="J6" s="107"/>
      <c r="K6" s="106" t="s">
        <v>70</v>
      </c>
      <c r="L6" s="106"/>
      <c r="M6" s="106"/>
      <c r="N6" s="106"/>
      <c r="O6" s="106"/>
      <c r="P6" s="99"/>
      <c r="Q6" s="5"/>
    </row>
    <row r="7" spans="2:17">
      <c r="B7" s="28"/>
      <c r="C7" s="73"/>
      <c r="D7" s="73"/>
      <c r="E7" s="88"/>
      <c r="F7" s="83" t="s">
        <v>64</v>
      </c>
      <c r="G7" s="74" t="s">
        <v>65</v>
      </c>
      <c r="H7" s="74" t="s">
        <v>66</v>
      </c>
      <c r="I7" s="74" t="s">
        <v>67</v>
      </c>
      <c r="J7" s="76" t="s">
        <v>68</v>
      </c>
      <c r="K7" s="74" t="s">
        <v>69</v>
      </c>
      <c r="L7" s="74" t="s">
        <v>142</v>
      </c>
      <c r="M7" s="74" t="s">
        <v>143</v>
      </c>
      <c r="N7" s="74" t="s">
        <v>144</v>
      </c>
      <c r="O7" s="98" t="s">
        <v>145</v>
      </c>
      <c r="P7" s="99"/>
      <c r="Q7" s="5"/>
    </row>
    <row r="8" spans="2:17" ht="34.5" customHeight="1" thickBot="1">
      <c r="B8" s="28"/>
      <c r="C8" s="75" t="s">
        <v>75</v>
      </c>
      <c r="D8" s="75" t="s">
        <v>76</v>
      </c>
      <c r="E8" s="77" t="s">
        <v>77</v>
      </c>
      <c r="F8" s="84" t="s">
        <v>62</v>
      </c>
      <c r="G8" s="75" t="s">
        <v>71</v>
      </c>
      <c r="H8" s="75" t="s">
        <v>72</v>
      </c>
      <c r="I8" s="75" t="s">
        <v>73</v>
      </c>
      <c r="J8" s="77" t="s">
        <v>74</v>
      </c>
      <c r="K8" s="75" t="s">
        <v>61</v>
      </c>
      <c r="L8" s="75" t="s">
        <v>146</v>
      </c>
      <c r="M8" s="75"/>
      <c r="N8" s="75"/>
      <c r="O8" s="75"/>
      <c r="P8" s="99"/>
      <c r="Q8" s="5"/>
    </row>
    <row r="9" spans="2:17">
      <c r="B9" s="28"/>
      <c r="C9" s="66" t="s">
        <v>78</v>
      </c>
      <c r="D9" s="66" t="s">
        <v>79</v>
      </c>
      <c r="E9" s="89" t="s">
        <v>59</v>
      </c>
      <c r="F9" s="85">
        <v>2.7000000000000002E-9</v>
      </c>
      <c r="G9" s="67">
        <v>2.7000000000000002E-9</v>
      </c>
      <c r="H9" s="67">
        <v>2.7000000000000002E-9</v>
      </c>
      <c r="I9" s="67">
        <v>2.7000000000000002E-9</v>
      </c>
      <c r="J9" s="78">
        <v>2.7000000000000002E-9</v>
      </c>
      <c r="K9" s="32">
        <v>7.8500000000000008E-9</v>
      </c>
      <c r="L9" s="32"/>
      <c r="M9" s="32"/>
      <c r="N9" s="32"/>
      <c r="O9" s="32"/>
      <c r="P9" s="100"/>
    </row>
    <row r="10" spans="2:17">
      <c r="B10" s="28"/>
      <c r="C10" s="36" t="s">
        <v>80</v>
      </c>
      <c r="D10" s="36" t="s">
        <v>81</v>
      </c>
      <c r="E10" s="90" t="s">
        <v>82</v>
      </c>
      <c r="F10" s="87">
        <v>58333.33</v>
      </c>
      <c r="G10" s="39">
        <v>58333.33</v>
      </c>
      <c r="H10" s="39">
        <v>58333.33</v>
      </c>
      <c r="I10" s="39">
        <v>58333.33</v>
      </c>
      <c r="J10" s="79">
        <v>58333.33</v>
      </c>
      <c r="K10" s="32">
        <v>205880</v>
      </c>
      <c r="L10" s="32"/>
      <c r="M10" s="32"/>
      <c r="N10" s="32"/>
      <c r="O10" s="32"/>
      <c r="P10" s="100"/>
    </row>
    <row r="11" spans="2:17">
      <c r="B11" s="28"/>
      <c r="C11" s="36" t="s">
        <v>83</v>
      </c>
      <c r="D11" s="36" t="s">
        <v>84</v>
      </c>
      <c r="E11" s="90" t="s">
        <v>82</v>
      </c>
      <c r="F11" s="87">
        <v>26923.08</v>
      </c>
      <c r="G11" s="39">
        <v>26923.08</v>
      </c>
      <c r="H11" s="39">
        <v>26923.08</v>
      </c>
      <c r="I11" s="39">
        <v>26923.08</v>
      </c>
      <c r="J11" s="79">
        <v>26923.08</v>
      </c>
      <c r="K11" s="32">
        <v>78947</v>
      </c>
      <c r="L11" s="32"/>
      <c r="M11" s="32"/>
      <c r="N11" s="32"/>
      <c r="O11" s="32"/>
      <c r="P11" s="100"/>
    </row>
    <row r="12" spans="2:17">
      <c r="B12" s="28"/>
      <c r="C12" s="36" t="s">
        <v>85</v>
      </c>
      <c r="D12" s="36" t="s">
        <v>86</v>
      </c>
      <c r="E12" s="90" t="s">
        <v>86</v>
      </c>
      <c r="F12" s="87">
        <v>47</v>
      </c>
      <c r="G12" s="39">
        <v>47</v>
      </c>
      <c r="H12" s="39">
        <v>47</v>
      </c>
      <c r="I12" s="39">
        <v>47</v>
      </c>
      <c r="J12" s="79">
        <v>47</v>
      </c>
      <c r="K12" s="33">
        <v>47</v>
      </c>
      <c r="L12" s="33"/>
      <c r="M12" s="33"/>
      <c r="N12" s="33"/>
      <c r="O12" s="33"/>
      <c r="P12" s="100"/>
    </row>
    <row r="13" spans="2:17">
      <c r="B13" s="28"/>
      <c r="C13" s="36" t="s">
        <v>87</v>
      </c>
      <c r="D13" s="36" t="s">
        <v>88</v>
      </c>
      <c r="E13" s="90" t="s">
        <v>82</v>
      </c>
      <c r="F13" s="87">
        <v>70000</v>
      </c>
      <c r="G13" s="39">
        <v>70000</v>
      </c>
      <c r="H13" s="39">
        <v>70000</v>
      </c>
      <c r="I13" s="39">
        <v>70000</v>
      </c>
      <c r="J13" s="79">
        <v>70000</v>
      </c>
      <c r="K13" s="32">
        <v>210000</v>
      </c>
      <c r="L13" s="32"/>
      <c r="M13" s="32"/>
      <c r="N13" s="32"/>
      <c r="O13" s="32"/>
      <c r="P13" s="100"/>
    </row>
    <row r="14" spans="2:17">
      <c r="B14" s="28"/>
      <c r="C14" s="36" t="s">
        <v>89</v>
      </c>
      <c r="D14" s="36" t="s">
        <v>90</v>
      </c>
      <c r="E14" s="90" t="s">
        <v>86</v>
      </c>
      <c r="F14" s="87">
        <v>0.3</v>
      </c>
      <c r="G14" s="39">
        <v>0.3</v>
      </c>
      <c r="H14" s="39">
        <v>0.3</v>
      </c>
      <c r="I14" s="39">
        <v>0.3</v>
      </c>
      <c r="J14" s="79">
        <v>0.3</v>
      </c>
      <c r="K14" s="33">
        <v>0.33</v>
      </c>
      <c r="L14" s="33"/>
      <c r="M14" s="33"/>
      <c r="N14" s="33"/>
      <c r="O14" s="33"/>
      <c r="P14" s="100"/>
    </row>
    <row r="15" spans="2:17">
      <c r="B15" s="28"/>
      <c r="C15" s="36" t="s">
        <v>91</v>
      </c>
      <c r="D15" s="36" t="s">
        <v>92</v>
      </c>
      <c r="E15" s="90" t="s">
        <v>86</v>
      </c>
      <c r="F15" s="87">
        <v>0.9</v>
      </c>
      <c r="G15" s="39">
        <v>0.9</v>
      </c>
      <c r="H15" s="39">
        <v>0.9</v>
      </c>
      <c r="I15" s="39">
        <v>0.9</v>
      </c>
      <c r="J15" s="79">
        <v>0.9</v>
      </c>
      <c r="K15" s="33">
        <v>0.9</v>
      </c>
      <c r="L15" s="33"/>
      <c r="M15" s="33"/>
      <c r="N15" s="33"/>
      <c r="O15" s="33"/>
      <c r="P15" s="100"/>
    </row>
    <row r="16" spans="2:17">
      <c r="B16" s="28"/>
      <c r="C16" s="36" t="s">
        <v>93</v>
      </c>
      <c r="D16" s="36" t="s">
        <v>94</v>
      </c>
      <c r="E16" s="90" t="s">
        <v>95</v>
      </c>
      <c r="F16" s="86">
        <v>910000000</v>
      </c>
      <c r="G16" s="37">
        <v>910000000</v>
      </c>
      <c r="H16" s="37">
        <v>910000000</v>
      </c>
      <c r="I16" s="37">
        <v>910000000</v>
      </c>
      <c r="J16" s="80">
        <v>910000000</v>
      </c>
      <c r="K16" s="32">
        <v>452000000</v>
      </c>
      <c r="L16" s="32"/>
      <c r="M16" s="32"/>
      <c r="N16" s="32"/>
      <c r="O16" s="32"/>
      <c r="P16" s="100"/>
    </row>
    <row r="17" spans="2:16">
      <c r="B17" s="28"/>
      <c r="C17" s="36" t="s">
        <v>96</v>
      </c>
      <c r="D17" s="36" t="s">
        <v>97</v>
      </c>
      <c r="E17" s="90" t="s">
        <v>98</v>
      </c>
      <c r="F17" s="86">
        <v>2.3200000000000001E-5</v>
      </c>
      <c r="G17" s="37">
        <v>2.3200000000000001E-5</v>
      </c>
      <c r="H17" s="40">
        <v>2.3200000000000001E-5</v>
      </c>
      <c r="I17" s="40">
        <v>2.3200000000000001E-5</v>
      </c>
      <c r="J17" s="81">
        <v>2.3200000000000001E-5</v>
      </c>
      <c r="K17" s="32">
        <v>2.3200000000000001E-5</v>
      </c>
      <c r="L17" s="32"/>
      <c r="M17" s="32"/>
      <c r="N17" s="32"/>
      <c r="O17" s="32"/>
      <c r="P17" s="100"/>
    </row>
    <row r="18" spans="2:16">
      <c r="B18" s="28"/>
      <c r="C18" s="36" t="s">
        <v>99</v>
      </c>
      <c r="D18" s="36" t="s">
        <v>100</v>
      </c>
      <c r="E18" s="90"/>
      <c r="F18" s="86">
        <v>1E-4</v>
      </c>
      <c r="G18" s="37">
        <v>5.0000000000000001E-4</v>
      </c>
      <c r="H18" s="37">
        <v>5.0000000000000001E-4</v>
      </c>
      <c r="I18" s="37">
        <v>5.0000000000000001E-4</v>
      </c>
      <c r="J18" s="80">
        <v>5.0000000000000001E-4</v>
      </c>
      <c r="K18" s="32">
        <v>1E-4</v>
      </c>
      <c r="L18" s="31"/>
      <c r="M18" s="31"/>
      <c r="N18" s="31"/>
      <c r="O18" s="28"/>
      <c r="P18" s="100"/>
    </row>
    <row r="19" spans="2:16">
      <c r="B19" s="28"/>
      <c r="C19" s="36"/>
      <c r="D19" s="36" t="s">
        <v>101</v>
      </c>
      <c r="E19" s="90"/>
      <c r="F19" s="86">
        <v>2.4569999999999999</v>
      </c>
      <c r="G19" s="37">
        <v>2.4569999999999999</v>
      </c>
      <c r="H19" s="37">
        <v>2.4569999999999999</v>
      </c>
      <c r="I19" s="37">
        <v>2.4569999999999999</v>
      </c>
      <c r="J19" s="80">
        <v>2.4569999999999999</v>
      </c>
      <c r="K19" s="32">
        <v>3.548</v>
      </c>
      <c r="L19" s="31"/>
      <c r="M19" s="31"/>
      <c r="N19" s="31"/>
      <c r="O19" s="28"/>
      <c r="P19" s="100"/>
    </row>
    <row r="20" spans="2:16">
      <c r="B20" s="28"/>
      <c r="C20" s="41" t="s">
        <v>102</v>
      </c>
      <c r="D20" s="41" t="s">
        <v>103</v>
      </c>
      <c r="E20" s="91" t="s">
        <v>81</v>
      </c>
      <c r="F20" s="87">
        <v>893</v>
      </c>
      <c r="G20" s="39">
        <v>893</v>
      </c>
      <c r="H20" s="39">
        <v>893</v>
      </c>
      <c r="I20" s="39">
        <v>893</v>
      </c>
      <c r="J20" s="79">
        <v>893</v>
      </c>
      <c r="K20" s="33">
        <v>1800</v>
      </c>
      <c r="L20" s="31"/>
      <c r="M20" s="31"/>
      <c r="N20" s="31"/>
      <c r="O20" s="28"/>
      <c r="P20" s="100"/>
    </row>
    <row r="21" spans="2:16">
      <c r="B21" s="28"/>
      <c r="C21" s="41" t="s">
        <v>104</v>
      </c>
      <c r="D21" s="41" t="s">
        <v>105</v>
      </c>
      <c r="E21" s="91" t="s">
        <v>81</v>
      </c>
      <c r="F21" s="87">
        <v>293</v>
      </c>
      <c r="G21" s="39">
        <v>293</v>
      </c>
      <c r="H21" s="39">
        <v>293</v>
      </c>
      <c r="I21" s="39">
        <v>293</v>
      </c>
      <c r="J21" s="79">
        <v>293</v>
      </c>
      <c r="K21" s="33">
        <v>293</v>
      </c>
      <c r="L21" s="31"/>
      <c r="M21" s="31"/>
      <c r="N21" s="31"/>
      <c r="O21" s="28"/>
      <c r="P21" s="100"/>
    </row>
    <row r="22" spans="2:16">
      <c r="B22" s="28"/>
      <c r="C22" s="41" t="s">
        <v>106</v>
      </c>
      <c r="D22" s="41" t="s">
        <v>107</v>
      </c>
      <c r="E22" s="91" t="s">
        <v>81</v>
      </c>
      <c r="F22" s="87">
        <v>293</v>
      </c>
      <c r="G22" s="39">
        <v>293</v>
      </c>
      <c r="H22" s="39">
        <v>293</v>
      </c>
      <c r="I22" s="39">
        <v>293</v>
      </c>
      <c r="J22" s="79">
        <v>293</v>
      </c>
      <c r="K22" s="33">
        <v>293</v>
      </c>
      <c r="L22" s="31"/>
      <c r="M22" s="31"/>
      <c r="N22" s="31"/>
      <c r="O22" s="28"/>
      <c r="P22" s="100"/>
    </row>
    <row r="23" spans="2:16">
      <c r="B23" s="28"/>
      <c r="C23" s="41" t="s">
        <v>108</v>
      </c>
      <c r="D23" s="41" t="s">
        <v>109</v>
      </c>
      <c r="E23" s="91" t="s">
        <v>81</v>
      </c>
      <c r="F23" s="87">
        <v>893</v>
      </c>
      <c r="G23" s="39">
        <v>893</v>
      </c>
      <c r="H23" s="39">
        <v>893</v>
      </c>
      <c r="I23" s="39">
        <v>893</v>
      </c>
      <c r="J23" s="79">
        <v>893</v>
      </c>
      <c r="K23" s="33">
        <v>893</v>
      </c>
      <c r="L23" s="31"/>
      <c r="M23" s="31"/>
      <c r="N23" s="31"/>
      <c r="O23" s="28"/>
      <c r="P23" s="100"/>
    </row>
    <row r="24" spans="2:16">
      <c r="B24" s="28"/>
      <c r="C24" s="36" t="s">
        <v>110</v>
      </c>
      <c r="D24" s="36" t="s">
        <v>111</v>
      </c>
      <c r="E24" s="90" t="s">
        <v>82</v>
      </c>
      <c r="F24" s="87">
        <v>292.60000000000002</v>
      </c>
      <c r="G24" s="39">
        <v>38.799999999999997</v>
      </c>
      <c r="H24" s="39">
        <v>172.7</v>
      </c>
      <c r="I24" s="39">
        <v>350</v>
      </c>
      <c r="J24" s="79">
        <v>292.5</v>
      </c>
      <c r="K24" s="33">
        <v>325.70001000000002</v>
      </c>
      <c r="L24" s="31"/>
      <c r="M24" s="31"/>
      <c r="N24" s="31"/>
      <c r="O24" s="28"/>
      <c r="P24" s="100"/>
    </row>
    <row r="25" spans="2:16">
      <c r="B25" s="28"/>
      <c r="C25" s="36" t="s">
        <v>112</v>
      </c>
      <c r="D25" s="36" t="s">
        <v>113</v>
      </c>
      <c r="E25" s="90" t="s">
        <v>86</v>
      </c>
      <c r="F25" s="87">
        <v>0</v>
      </c>
      <c r="G25" s="39">
        <v>3.63</v>
      </c>
      <c r="H25" s="39">
        <v>2.99</v>
      </c>
      <c r="I25" s="39">
        <v>2.64</v>
      </c>
      <c r="J25" s="79">
        <v>2.69</v>
      </c>
      <c r="K25" s="33">
        <v>0</v>
      </c>
      <c r="L25" s="31"/>
      <c r="M25" s="31"/>
      <c r="N25" s="31"/>
      <c r="O25" s="28"/>
      <c r="P25" s="100"/>
    </row>
    <row r="26" spans="2:16">
      <c r="B26" s="28"/>
      <c r="C26" s="36" t="s">
        <v>114</v>
      </c>
      <c r="D26" s="36" t="s">
        <v>115</v>
      </c>
      <c r="E26" s="90" t="s">
        <v>86</v>
      </c>
      <c r="F26" s="87">
        <v>0</v>
      </c>
      <c r="G26" s="39">
        <v>0.21299999999999999</v>
      </c>
      <c r="H26" s="39">
        <v>0.16600000000000001</v>
      </c>
      <c r="I26" s="39">
        <v>0.05</v>
      </c>
      <c r="J26" s="79">
        <v>3.5999999999999997E-2</v>
      </c>
      <c r="K26" s="33">
        <v>0</v>
      </c>
      <c r="L26" s="31"/>
      <c r="M26" s="31"/>
      <c r="N26" s="31"/>
      <c r="O26" s="28"/>
      <c r="P26" s="100"/>
    </row>
    <row r="27" spans="2:16">
      <c r="B27" s="28"/>
      <c r="C27" s="36" t="s">
        <v>114</v>
      </c>
      <c r="D27" s="36" t="s">
        <v>116</v>
      </c>
      <c r="E27" s="90" t="s">
        <v>86</v>
      </c>
      <c r="F27" s="87">
        <v>0.02</v>
      </c>
      <c r="G27" s="39">
        <v>0.14199999999999999</v>
      </c>
      <c r="H27" s="39">
        <v>0.11700000000000001</v>
      </c>
      <c r="I27" s="39">
        <v>0.10299999999999999</v>
      </c>
      <c r="J27" s="79">
        <v>0.105</v>
      </c>
      <c r="K27" s="33">
        <v>0.01</v>
      </c>
      <c r="L27" s="31"/>
      <c r="M27" s="31"/>
      <c r="N27" s="31"/>
      <c r="O27" s="28"/>
      <c r="P27" s="100"/>
    </row>
    <row r="28" spans="2:16">
      <c r="B28" s="28"/>
      <c r="C28" s="36" t="s">
        <v>117</v>
      </c>
      <c r="D28" s="36" t="s">
        <v>118</v>
      </c>
      <c r="E28" s="90" t="s">
        <v>86</v>
      </c>
      <c r="F28" s="87">
        <v>1</v>
      </c>
      <c r="G28" s="39">
        <v>1</v>
      </c>
      <c r="H28" s="39">
        <v>1</v>
      </c>
      <c r="I28" s="39">
        <v>1</v>
      </c>
      <c r="J28" s="79">
        <v>1</v>
      </c>
      <c r="K28" s="33">
        <v>1</v>
      </c>
      <c r="L28" s="31"/>
      <c r="M28" s="31"/>
      <c r="N28" s="31"/>
      <c r="O28" s="28"/>
      <c r="P28" s="100"/>
    </row>
    <row r="29" spans="2:16">
      <c r="B29" s="28"/>
      <c r="C29" s="41" t="s">
        <v>119</v>
      </c>
      <c r="D29" s="41" t="s">
        <v>120</v>
      </c>
      <c r="E29" s="91" t="s">
        <v>82</v>
      </c>
      <c r="F29" s="87">
        <v>2.7</v>
      </c>
      <c r="G29" s="39">
        <v>79.5</v>
      </c>
      <c r="H29" s="39">
        <v>35.6</v>
      </c>
      <c r="I29" s="39">
        <v>30.1</v>
      </c>
      <c r="J29" s="79">
        <v>55.3</v>
      </c>
      <c r="K29" s="33">
        <v>234.8</v>
      </c>
      <c r="L29" s="31"/>
      <c r="M29" s="31"/>
      <c r="N29" s="31"/>
      <c r="O29" s="28"/>
      <c r="P29" s="100"/>
    </row>
    <row r="30" spans="2:16">
      <c r="B30" s="28"/>
      <c r="C30" s="41" t="s">
        <v>119</v>
      </c>
      <c r="D30" s="41" t="s">
        <v>121</v>
      </c>
      <c r="E30" s="91" t="s">
        <v>86</v>
      </c>
      <c r="F30" s="87">
        <v>2160.6999999999998</v>
      </c>
      <c r="G30" s="39">
        <v>56.9</v>
      </c>
      <c r="H30" s="39">
        <v>80.599999999999994</v>
      </c>
      <c r="I30" s="39">
        <v>185.9</v>
      </c>
      <c r="J30" s="79">
        <v>317.2</v>
      </c>
      <c r="K30" s="33">
        <v>56.200001</v>
      </c>
      <c r="L30" s="31"/>
      <c r="M30" s="31"/>
      <c r="N30" s="31"/>
      <c r="O30" s="28"/>
      <c r="P30" s="100"/>
    </row>
    <row r="31" spans="2:16">
      <c r="B31" s="28"/>
      <c r="C31" s="41" t="s">
        <v>119</v>
      </c>
      <c r="D31" s="41" t="s">
        <v>122</v>
      </c>
      <c r="E31" s="91" t="s">
        <v>82</v>
      </c>
      <c r="F31" s="87">
        <v>707.6</v>
      </c>
      <c r="G31" s="39">
        <v>88.2</v>
      </c>
      <c r="H31" s="39">
        <v>247.7</v>
      </c>
      <c r="I31" s="39">
        <v>72.8</v>
      </c>
      <c r="J31" s="79">
        <v>31.1</v>
      </c>
      <c r="K31" s="33">
        <v>445.70001000000002</v>
      </c>
      <c r="L31" s="31"/>
      <c r="M31" s="31"/>
      <c r="N31" s="31"/>
      <c r="O31" s="28"/>
      <c r="P31" s="100"/>
    </row>
    <row r="32" spans="2:16">
      <c r="B32" s="28"/>
      <c r="C32" s="41" t="s">
        <v>119</v>
      </c>
      <c r="D32" s="41" t="s">
        <v>123</v>
      </c>
      <c r="E32" s="91" t="s">
        <v>86</v>
      </c>
      <c r="F32" s="87">
        <v>8.94</v>
      </c>
      <c r="G32" s="39">
        <v>4</v>
      </c>
      <c r="H32" s="39">
        <v>6.5</v>
      </c>
      <c r="I32" s="39">
        <v>7.7</v>
      </c>
      <c r="J32" s="79">
        <v>10</v>
      </c>
      <c r="K32" s="33">
        <v>4.6999997999999996</v>
      </c>
      <c r="L32" s="31"/>
      <c r="M32" s="31"/>
      <c r="N32" s="31"/>
      <c r="O32" s="28"/>
      <c r="P32" s="100"/>
    </row>
    <row r="33" spans="2:16">
      <c r="B33" s="28"/>
      <c r="C33" s="41" t="s">
        <v>124</v>
      </c>
      <c r="D33" s="41" t="s">
        <v>125</v>
      </c>
      <c r="E33" s="91" t="s">
        <v>126</v>
      </c>
      <c r="F33" s="87">
        <v>278</v>
      </c>
      <c r="G33" s="39">
        <v>151</v>
      </c>
      <c r="H33" s="39">
        <v>211</v>
      </c>
      <c r="I33" s="39">
        <v>115</v>
      </c>
      <c r="J33" s="79">
        <v>128</v>
      </c>
      <c r="K33" s="33">
        <v>555</v>
      </c>
      <c r="L33" s="31"/>
      <c r="M33" s="31"/>
      <c r="N33" s="31"/>
      <c r="O33" s="28"/>
      <c r="P33" s="100"/>
    </row>
    <row r="34" spans="2:16">
      <c r="B34" s="28"/>
      <c r="C34" s="36"/>
      <c r="D34" s="36" t="s">
        <v>127</v>
      </c>
      <c r="E34" s="90" t="s">
        <v>86</v>
      </c>
      <c r="F34" s="87">
        <v>1E-3</v>
      </c>
      <c r="G34" s="39">
        <v>1E-3</v>
      </c>
      <c r="H34" s="39">
        <v>1E-3</v>
      </c>
      <c r="I34" s="39">
        <v>1E-3</v>
      </c>
      <c r="J34" s="79">
        <v>1E-3</v>
      </c>
      <c r="K34" s="31"/>
      <c r="L34" s="31"/>
      <c r="M34" s="31"/>
      <c r="N34" s="31"/>
      <c r="O34" s="28"/>
      <c r="P34" s="100"/>
    </row>
    <row r="35" spans="2:16" ht="15.75" thickBot="1">
      <c r="B35" s="28"/>
      <c r="C35" s="71"/>
      <c r="D35" s="71" t="s">
        <v>128</v>
      </c>
      <c r="E35" s="92" t="s">
        <v>82</v>
      </c>
      <c r="F35" s="95">
        <v>292.60000000000002</v>
      </c>
      <c r="G35" s="72">
        <v>51</v>
      </c>
      <c r="H35" s="72">
        <v>187</v>
      </c>
      <c r="I35" s="72">
        <v>373</v>
      </c>
      <c r="J35" s="82">
        <v>341</v>
      </c>
      <c r="K35" s="101"/>
      <c r="L35" s="101"/>
      <c r="M35" s="101"/>
      <c r="N35" s="101"/>
      <c r="O35" s="102"/>
      <c r="P35" s="100"/>
    </row>
    <row r="36" spans="2:16">
      <c r="B36" s="28"/>
      <c r="C36" s="69" t="s">
        <v>129</v>
      </c>
      <c r="D36" s="69"/>
      <c r="E36" s="93"/>
      <c r="F36" s="96" t="s">
        <v>139</v>
      </c>
      <c r="G36" s="70" t="s">
        <v>130</v>
      </c>
      <c r="H36" s="70" t="s">
        <v>131</v>
      </c>
      <c r="I36" s="70" t="s">
        <v>132</v>
      </c>
      <c r="J36" s="70" t="s">
        <v>133</v>
      </c>
      <c r="K36" s="70"/>
      <c r="L36" s="68"/>
      <c r="M36" s="68"/>
      <c r="N36" s="31"/>
      <c r="O36" s="28"/>
      <c r="P36" s="28"/>
    </row>
    <row r="37" spans="2:16">
      <c r="B37" s="28"/>
      <c r="C37" s="35" t="s">
        <v>134</v>
      </c>
      <c r="D37" s="35"/>
      <c r="E37" s="94"/>
      <c r="F37" s="97"/>
      <c r="G37" s="108" t="s">
        <v>42</v>
      </c>
      <c r="H37" s="108"/>
      <c r="I37" s="108"/>
      <c r="J37" s="108"/>
      <c r="K37" s="42" t="s">
        <v>140</v>
      </c>
      <c r="L37" s="38"/>
      <c r="M37" s="38"/>
      <c r="N37" s="31"/>
      <c r="O37" s="28"/>
      <c r="P37" s="28"/>
    </row>
    <row r="38" spans="2:16">
      <c r="B38" s="28"/>
      <c r="C38" s="35" t="s">
        <v>135</v>
      </c>
      <c r="D38" s="35"/>
      <c r="E38" s="94"/>
      <c r="F38" s="97" t="s">
        <v>136</v>
      </c>
      <c r="G38" s="42" t="s">
        <v>137</v>
      </c>
      <c r="H38" s="42" t="s">
        <v>137</v>
      </c>
      <c r="I38" s="42" t="s">
        <v>137</v>
      </c>
      <c r="J38" s="42" t="s">
        <v>136</v>
      </c>
      <c r="K38" s="42" t="s">
        <v>136</v>
      </c>
      <c r="L38" s="38"/>
      <c r="M38" s="38"/>
      <c r="N38" s="31"/>
      <c r="O38" s="28"/>
      <c r="P38" s="28"/>
    </row>
    <row r="39" spans="2:16">
      <c r="B39" s="28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28"/>
      <c r="P39" s="28"/>
    </row>
    <row r="40" spans="2:16">
      <c r="B40" s="28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28"/>
      <c r="P40" s="28"/>
    </row>
    <row r="41" spans="2:16">
      <c r="B41" s="28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28"/>
      <c r="P41" s="28"/>
    </row>
    <row r="42" spans="2:16">
      <c r="B42" s="28"/>
      <c r="C42" s="34" t="s">
        <v>138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8"/>
      <c r="P42" s="28"/>
    </row>
    <row r="43" spans="2:16">
      <c r="B43" s="28"/>
      <c r="C43" s="109" t="s">
        <v>141</v>
      </c>
      <c r="D43" s="109"/>
      <c r="E43" s="109"/>
      <c r="F43" s="109"/>
      <c r="G43" s="109"/>
      <c r="H43" s="109"/>
      <c r="I43" s="109"/>
      <c r="J43" s="109"/>
      <c r="K43" s="109"/>
      <c r="L43" s="31"/>
      <c r="M43" s="31"/>
      <c r="N43" s="31"/>
      <c r="O43" s="28"/>
      <c r="P43" s="28"/>
    </row>
    <row r="44" spans="2:16">
      <c r="B44" s="28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28"/>
      <c r="P44" s="28"/>
    </row>
    <row r="45" spans="2:16"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</row>
    <row r="46" spans="2:16"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</row>
    <row r="47" spans="2:16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</row>
  </sheetData>
  <mergeCells count="5">
    <mergeCell ref="C6:E6"/>
    <mergeCell ref="F6:J6"/>
    <mergeCell ref="G37:J37"/>
    <mergeCell ref="C43:K43"/>
    <mergeCell ref="K6:O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5B10-5B6F-4D38-8EC8-85892A4FDDD6}">
  <dimension ref="B2:K44"/>
  <sheetViews>
    <sheetView workbookViewId="0">
      <selection activeCell="L4" sqref="L4"/>
    </sheetView>
  </sheetViews>
  <sheetFormatPr defaultRowHeight="15"/>
  <cols>
    <col min="2" max="2" width="14.28515625" customWidth="1"/>
    <col min="3" max="3" width="52.140625" customWidth="1"/>
    <col min="4" max="4" width="22.42578125" bestFit="1" customWidth="1"/>
    <col min="5" max="5" width="14.7109375" customWidth="1"/>
    <col min="6" max="6" width="14.140625" customWidth="1"/>
    <col min="7" max="7" width="13.85546875" customWidth="1"/>
    <col min="8" max="8" width="15.28515625" customWidth="1"/>
    <col min="9" max="9" width="13" customWidth="1"/>
    <col min="10" max="10" width="15.5703125" customWidth="1"/>
  </cols>
  <sheetData>
    <row r="2" spans="2:11">
      <c r="C2" s="111"/>
      <c r="D2" s="110"/>
      <c r="E2" s="110" t="s">
        <v>63</v>
      </c>
      <c r="F2" s="110"/>
      <c r="G2" s="110"/>
      <c r="H2" s="110"/>
      <c r="I2" s="110"/>
      <c r="J2" s="43" t="s">
        <v>70</v>
      </c>
      <c r="K2" s="28"/>
    </row>
    <row r="3" spans="2:11">
      <c r="C3" s="111"/>
      <c r="D3" s="110"/>
      <c r="E3" s="43" t="s">
        <v>64</v>
      </c>
      <c r="F3" s="43" t="s">
        <v>65</v>
      </c>
      <c r="G3" s="43" t="s">
        <v>66</v>
      </c>
      <c r="H3" s="43" t="s">
        <v>67</v>
      </c>
      <c r="I3" s="43" t="s">
        <v>68</v>
      </c>
      <c r="J3" s="43" t="s">
        <v>69</v>
      </c>
      <c r="K3" s="28"/>
    </row>
    <row r="4" spans="2:11" ht="15.75" thickBot="1">
      <c r="C4" s="57" t="s">
        <v>29</v>
      </c>
      <c r="D4" s="57" t="s">
        <v>46</v>
      </c>
      <c r="E4" s="58" t="s">
        <v>62</v>
      </c>
      <c r="F4" s="59" t="s">
        <v>71</v>
      </c>
      <c r="G4" s="59" t="s">
        <v>72</v>
      </c>
      <c r="H4" s="59" t="s">
        <v>73</v>
      </c>
      <c r="I4" s="59" t="s">
        <v>74</v>
      </c>
      <c r="J4" s="59" t="s">
        <v>61</v>
      </c>
      <c r="K4" s="28"/>
    </row>
    <row r="5" spans="2:11">
      <c r="B5" s="26" t="s">
        <v>42</v>
      </c>
      <c r="C5" s="51" t="s">
        <v>60</v>
      </c>
      <c r="D5" s="52" t="s">
        <v>59</v>
      </c>
      <c r="E5" s="53">
        <v>2.7</v>
      </c>
      <c r="F5" s="53">
        <v>2.7</v>
      </c>
      <c r="G5" s="53">
        <v>2.7</v>
      </c>
      <c r="H5" s="53">
        <v>2.7</v>
      </c>
      <c r="I5" s="53">
        <v>2.7</v>
      </c>
      <c r="J5" s="56">
        <v>7.85</v>
      </c>
      <c r="K5" s="28"/>
    </row>
    <row r="6" spans="2:11">
      <c r="B6" s="26"/>
      <c r="C6" s="44" t="s">
        <v>35</v>
      </c>
      <c r="D6" s="45" t="s">
        <v>45</v>
      </c>
      <c r="E6" s="46">
        <v>6700000</v>
      </c>
      <c r="F6" s="46">
        <v>6700000</v>
      </c>
      <c r="G6" s="46">
        <v>6700000</v>
      </c>
      <c r="H6" s="46">
        <v>6700000</v>
      </c>
      <c r="I6" s="46">
        <v>6700000</v>
      </c>
      <c r="J6" s="46">
        <v>6700000</v>
      </c>
      <c r="K6" s="28"/>
    </row>
    <row r="7" spans="2:11">
      <c r="B7" s="5"/>
      <c r="C7" s="44" t="s">
        <v>36</v>
      </c>
      <c r="D7" s="45"/>
      <c r="E7" s="47">
        <v>278</v>
      </c>
      <c r="F7" s="47">
        <v>151</v>
      </c>
      <c r="G7" s="47">
        <v>211</v>
      </c>
      <c r="H7" s="48">
        <v>115</v>
      </c>
      <c r="I7" s="48">
        <v>128</v>
      </c>
      <c r="J7" s="47">
        <v>555</v>
      </c>
      <c r="K7" s="28"/>
    </row>
    <row r="8" spans="2:11">
      <c r="B8" s="5"/>
      <c r="C8" s="44" t="s">
        <v>37</v>
      </c>
      <c r="D8" s="45"/>
      <c r="E8" s="47"/>
      <c r="F8" s="47"/>
      <c r="G8" s="47"/>
      <c r="H8" s="48"/>
      <c r="I8" s="47"/>
      <c r="J8" s="47"/>
      <c r="K8" s="28"/>
    </row>
    <row r="9" spans="2:11">
      <c r="B9" s="5"/>
      <c r="C9" s="44" t="s">
        <v>38</v>
      </c>
      <c r="D9" s="45"/>
      <c r="E9" s="47"/>
      <c r="F9" s="47"/>
      <c r="G9" s="47"/>
      <c r="H9" s="48"/>
      <c r="I9" s="47"/>
      <c r="J9" s="47"/>
      <c r="K9" s="28"/>
    </row>
    <row r="10" spans="2:11">
      <c r="B10" s="5"/>
      <c r="C10" s="44" t="s">
        <v>40</v>
      </c>
      <c r="D10" s="45"/>
      <c r="E10" s="47"/>
      <c r="F10" s="47"/>
      <c r="G10" s="47"/>
      <c r="H10" s="48"/>
      <c r="I10" s="47"/>
      <c r="J10" s="47"/>
      <c r="K10" s="28"/>
    </row>
    <row r="11" spans="2:11">
      <c r="B11" s="5"/>
      <c r="C11" s="44" t="s">
        <v>41</v>
      </c>
      <c r="D11" s="45"/>
      <c r="E11" s="47"/>
      <c r="F11" s="47"/>
      <c r="G11" s="47"/>
      <c r="H11" s="48"/>
      <c r="I11" s="47"/>
      <c r="J11" s="47"/>
      <c r="K11" s="28"/>
    </row>
    <row r="12" spans="2:11">
      <c r="B12" s="26"/>
      <c r="C12" s="60" t="s">
        <v>39</v>
      </c>
      <c r="D12" s="61"/>
      <c r="E12" s="62"/>
      <c r="F12" s="62"/>
      <c r="G12" s="62"/>
      <c r="H12" s="63"/>
      <c r="I12" s="62"/>
      <c r="J12" s="62"/>
      <c r="K12" s="28"/>
    </row>
    <row r="13" spans="2:11">
      <c r="B13" s="5"/>
      <c r="C13" s="64" t="s">
        <v>30</v>
      </c>
      <c r="D13" s="64"/>
      <c r="E13" s="65"/>
      <c r="F13" s="65"/>
      <c r="G13" s="65"/>
      <c r="H13" s="65"/>
      <c r="I13" s="65"/>
      <c r="J13" s="65"/>
      <c r="K13" s="28"/>
    </row>
    <row r="14" spans="2:11">
      <c r="B14" s="5"/>
      <c r="C14" s="51" t="s">
        <v>55</v>
      </c>
      <c r="D14" s="52" t="s">
        <v>52</v>
      </c>
      <c r="E14" s="54">
        <v>5.86</v>
      </c>
      <c r="F14" s="54"/>
      <c r="G14" s="55"/>
      <c r="H14" s="55"/>
      <c r="I14" s="54">
        <v>5.42</v>
      </c>
      <c r="J14" s="54">
        <v>6.96</v>
      </c>
      <c r="K14" s="28"/>
    </row>
    <row r="15" spans="2:11">
      <c r="B15" s="26" t="s">
        <v>42</v>
      </c>
      <c r="C15" s="44" t="s">
        <v>54</v>
      </c>
      <c r="D15" s="45" t="s">
        <v>52</v>
      </c>
      <c r="E15" s="47">
        <f>E14*2</f>
        <v>11.72</v>
      </c>
      <c r="F15" s="47">
        <f t="shared" ref="F15:J15" si="0">F14*2</f>
        <v>0</v>
      </c>
      <c r="G15" s="47">
        <f t="shared" si="0"/>
        <v>0</v>
      </c>
      <c r="H15" s="47">
        <f t="shared" si="0"/>
        <v>0</v>
      </c>
      <c r="I15" s="47">
        <f t="shared" si="0"/>
        <v>10.84</v>
      </c>
      <c r="J15" s="47">
        <f t="shared" si="0"/>
        <v>13.92</v>
      </c>
      <c r="K15" s="28"/>
    </row>
    <row r="16" spans="2:11">
      <c r="B16" s="26" t="s">
        <v>42</v>
      </c>
      <c r="C16" s="44" t="s">
        <v>53</v>
      </c>
      <c r="D16" s="45" t="s">
        <v>52</v>
      </c>
      <c r="E16" s="47">
        <v>62.2</v>
      </c>
      <c r="F16" s="47"/>
      <c r="G16" s="48"/>
      <c r="H16" s="48"/>
      <c r="I16" s="47">
        <v>52</v>
      </c>
      <c r="J16" s="47">
        <v>90</v>
      </c>
      <c r="K16" s="28"/>
    </row>
    <row r="17" spans="2:11">
      <c r="B17" s="26"/>
      <c r="C17" s="44" t="s">
        <v>27</v>
      </c>
      <c r="D17" s="45"/>
      <c r="E17" s="46">
        <v>1.22E-6</v>
      </c>
      <c r="F17" s="46">
        <v>1.22E-6</v>
      </c>
      <c r="G17" s="46">
        <v>1.22E-6</v>
      </c>
      <c r="H17" s="46">
        <v>1.22E-6</v>
      </c>
      <c r="I17" s="46">
        <v>1.22E-6</v>
      </c>
      <c r="J17" s="46">
        <v>1.22E-6</v>
      </c>
      <c r="K17" s="28"/>
    </row>
    <row r="18" spans="2:11">
      <c r="B18" s="26"/>
      <c r="C18" s="44" t="s">
        <v>28</v>
      </c>
      <c r="D18" s="45"/>
      <c r="E18" s="46">
        <v>3.1600000000000002E-7</v>
      </c>
      <c r="F18" s="47"/>
      <c r="G18" s="48"/>
      <c r="H18" s="48"/>
      <c r="I18" s="46">
        <v>3.4700000000000002E-7</v>
      </c>
      <c r="J18" s="46">
        <v>7.0000000000000005E-8</v>
      </c>
      <c r="K18" s="28"/>
    </row>
    <row r="19" spans="2:11">
      <c r="B19" s="26" t="s">
        <v>42</v>
      </c>
      <c r="C19" s="44" t="s">
        <v>47</v>
      </c>
      <c r="D19" s="45" t="s">
        <v>48</v>
      </c>
      <c r="E19" s="49">
        <f>(E18/E17)*100</f>
        <v>25.9016393442623</v>
      </c>
      <c r="F19" s="49">
        <f t="shared" ref="F19:J19" si="1">(F18/F17)*100</f>
        <v>0</v>
      </c>
      <c r="G19" s="49">
        <f t="shared" si="1"/>
        <v>0</v>
      </c>
      <c r="H19" s="49">
        <f t="shared" si="1"/>
        <v>0</v>
      </c>
      <c r="I19" s="49">
        <f t="shared" si="1"/>
        <v>28.442622950819676</v>
      </c>
      <c r="J19" s="49">
        <f t="shared" si="1"/>
        <v>5.7377049180327875</v>
      </c>
      <c r="K19" s="28"/>
    </row>
    <row r="20" spans="2:11">
      <c r="B20" s="26" t="s">
        <v>42</v>
      </c>
      <c r="C20" s="44" t="s">
        <v>26</v>
      </c>
      <c r="D20" s="45" t="s">
        <v>45</v>
      </c>
      <c r="E20" s="46">
        <v>6470000</v>
      </c>
      <c r="F20" s="47"/>
      <c r="G20" s="48"/>
      <c r="H20" s="48"/>
      <c r="I20" s="46">
        <v>6450000</v>
      </c>
      <c r="J20" s="46">
        <v>6070000</v>
      </c>
      <c r="K20" s="28"/>
    </row>
    <row r="21" spans="2:11">
      <c r="B21" s="26" t="s">
        <v>42</v>
      </c>
      <c r="C21" s="44" t="s">
        <v>49</v>
      </c>
      <c r="D21" s="45" t="s">
        <v>48</v>
      </c>
      <c r="E21" s="46">
        <v>1.35</v>
      </c>
      <c r="F21" s="47"/>
      <c r="G21" s="48"/>
      <c r="H21" s="48"/>
      <c r="I21" s="47">
        <v>3.08</v>
      </c>
      <c r="J21" s="46">
        <v>4.96</v>
      </c>
      <c r="K21" s="28"/>
    </row>
    <row r="22" spans="2:11">
      <c r="B22" s="26" t="s">
        <v>44</v>
      </c>
      <c r="C22" s="44" t="s">
        <v>50</v>
      </c>
      <c r="D22" s="45" t="s">
        <v>56</v>
      </c>
      <c r="E22" s="50"/>
      <c r="F22" s="47"/>
      <c r="G22" s="48"/>
      <c r="H22" s="48"/>
      <c r="I22" s="47"/>
      <c r="J22" s="48"/>
      <c r="K22" s="28"/>
    </row>
    <row r="23" spans="2:11">
      <c r="B23" s="26" t="s">
        <v>44</v>
      </c>
      <c r="C23" s="44" t="s">
        <v>51</v>
      </c>
      <c r="D23" s="45" t="s">
        <v>57</v>
      </c>
      <c r="E23" s="48"/>
      <c r="F23" s="47"/>
      <c r="G23" s="48"/>
      <c r="H23" s="48"/>
      <c r="I23" s="47"/>
      <c r="J23" s="48"/>
      <c r="K23" s="28"/>
    </row>
    <row r="24" spans="2:11">
      <c r="B24" s="5"/>
      <c r="C24" s="48"/>
      <c r="D24" s="48"/>
      <c r="E24" s="48"/>
      <c r="F24" s="47"/>
      <c r="G24" s="48"/>
      <c r="H24" s="48"/>
      <c r="I24" s="47"/>
      <c r="J24" s="48"/>
    </row>
    <row r="25" spans="2:11">
      <c r="B25" s="5"/>
      <c r="C25" s="44" t="s">
        <v>43</v>
      </c>
      <c r="D25" s="44"/>
      <c r="E25" s="48"/>
      <c r="F25" s="47"/>
      <c r="G25" s="48"/>
      <c r="H25" s="48"/>
      <c r="I25" s="48"/>
      <c r="J25" s="48"/>
    </row>
    <row r="26" spans="2:11">
      <c r="B26" s="5"/>
      <c r="C26" s="45"/>
      <c r="D26" s="45"/>
      <c r="E26" s="45"/>
      <c r="F26" s="45"/>
      <c r="G26" s="48"/>
      <c r="H26" s="48"/>
      <c r="I26" s="48"/>
      <c r="J26" s="48"/>
    </row>
    <row r="27" spans="2:11">
      <c r="B27" s="5"/>
      <c r="C27" s="6"/>
      <c r="D27" s="6"/>
      <c r="E27" s="5"/>
      <c r="F27" s="5"/>
      <c r="G27" s="5"/>
      <c r="H27" s="5"/>
      <c r="I27" s="5"/>
      <c r="J27" s="5"/>
    </row>
    <row r="28" spans="2:11">
      <c r="B28" s="5"/>
      <c r="C28" s="6"/>
      <c r="D28" s="6"/>
      <c r="E28" s="5"/>
      <c r="F28" s="5"/>
      <c r="G28" s="5"/>
      <c r="H28" s="5"/>
      <c r="I28" s="5"/>
      <c r="J28" s="5"/>
    </row>
    <row r="29" spans="2:11">
      <c r="B29" s="5"/>
      <c r="C29" s="6"/>
      <c r="D29" s="6"/>
      <c r="E29" s="5"/>
      <c r="F29" s="5"/>
      <c r="G29" s="5"/>
      <c r="H29" s="5"/>
      <c r="I29" s="5"/>
      <c r="J29" s="5"/>
    </row>
    <row r="30" spans="2:11">
      <c r="B30" s="5"/>
      <c r="C30" s="27"/>
      <c r="D30" s="30"/>
      <c r="E30" s="30"/>
      <c r="F30" s="30"/>
      <c r="G30" s="30"/>
      <c r="H30" s="30"/>
      <c r="I30" s="30"/>
      <c r="J30" s="5"/>
    </row>
    <row r="31" spans="2:11">
      <c r="B31" s="5"/>
      <c r="C31" s="27"/>
      <c r="D31" s="27"/>
      <c r="E31" s="29"/>
      <c r="F31" s="29"/>
      <c r="G31" s="29"/>
      <c r="H31" s="29"/>
      <c r="I31" s="29"/>
      <c r="J31" s="5"/>
    </row>
    <row r="32" spans="2:11">
      <c r="C32" s="6"/>
      <c r="D32" s="6"/>
      <c r="E32" s="5"/>
      <c r="F32" s="5"/>
      <c r="G32" s="5"/>
    </row>
    <row r="33" spans="3:7">
      <c r="C33" s="6"/>
      <c r="D33" s="6"/>
      <c r="E33" s="5"/>
      <c r="F33" s="5"/>
      <c r="G33" s="5"/>
    </row>
    <row r="34" spans="3:7">
      <c r="C34" s="6"/>
      <c r="D34" s="6"/>
      <c r="E34" s="5"/>
      <c r="F34" s="5"/>
      <c r="G34" s="5"/>
    </row>
    <row r="35" spans="3:7">
      <c r="C35" s="6"/>
      <c r="D35" s="6"/>
      <c r="E35" s="5"/>
      <c r="F35" s="5"/>
      <c r="G35" s="5"/>
    </row>
    <row r="36" spans="3:7">
      <c r="C36" s="6"/>
      <c r="D36" s="6"/>
      <c r="E36" s="5"/>
      <c r="F36" s="5"/>
      <c r="G36" s="5"/>
    </row>
    <row r="37" spans="3:7">
      <c r="C37" s="6"/>
      <c r="D37" s="6"/>
      <c r="E37" s="5"/>
      <c r="F37" s="5"/>
      <c r="G37" s="5"/>
    </row>
    <row r="38" spans="3:7">
      <c r="C38" s="6"/>
      <c r="D38" s="6"/>
      <c r="E38" s="5"/>
      <c r="F38" s="5"/>
      <c r="G38" s="5"/>
    </row>
    <row r="39" spans="3:7">
      <c r="C39" s="6"/>
      <c r="D39" s="6"/>
      <c r="E39" s="5"/>
      <c r="F39" s="5"/>
      <c r="G39" s="5"/>
    </row>
    <row r="40" spans="3:7">
      <c r="C40" s="6"/>
      <c r="D40" s="6"/>
      <c r="E40" s="5"/>
      <c r="F40" s="5"/>
      <c r="G40" s="5"/>
    </row>
    <row r="41" spans="3:7">
      <c r="C41" s="6"/>
      <c r="D41" s="6"/>
      <c r="E41" s="5"/>
      <c r="F41" s="5"/>
      <c r="G41" s="5"/>
    </row>
    <row r="42" spans="3:7">
      <c r="C42" s="6"/>
      <c r="D42" s="6"/>
      <c r="E42" s="5"/>
      <c r="F42" s="5"/>
      <c r="G42" s="5"/>
    </row>
    <row r="43" spans="3:7">
      <c r="C43" s="25"/>
      <c r="D43" s="25"/>
      <c r="E43" s="5"/>
      <c r="F43" s="5"/>
      <c r="G43" s="5"/>
    </row>
    <row r="44" spans="3:7">
      <c r="C44" s="25"/>
      <c r="D44" s="25"/>
      <c r="E44" s="5"/>
      <c r="F44" s="5"/>
      <c r="G44" s="5"/>
    </row>
  </sheetData>
  <mergeCells count="3">
    <mergeCell ref="E2:I2"/>
    <mergeCell ref="C2:C3"/>
    <mergeCell ref="D2:D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0CB03-FDC1-47B9-AF99-E205AFF1D2E2}">
  <dimension ref="C3:BF46"/>
  <sheetViews>
    <sheetView tabSelected="1" topLeftCell="B1" zoomScaleNormal="100" workbookViewId="0">
      <selection activeCell="Y13" sqref="Y13"/>
    </sheetView>
  </sheetViews>
  <sheetFormatPr defaultRowHeight="15"/>
  <cols>
    <col min="3" max="3" width="9.85546875" customWidth="1"/>
    <col min="4" max="4" width="9.42578125" customWidth="1"/>
    <col min="12" max="12" width="8.85546875" customWidth="1"/>
  </cols>
  <sheetData>
    <row r="3" spans="3:40">
      <c r="C3" s="11" t="s">
        <v>31</v>
      </c>
      <c r="D3" s="11"/>
      <c r="L3" s="4" t="s">
        <v>32</v>
      </c>
      <c r="M3" s="10"/>
      <c r="AL3" s="4" t="s">
        <v>147</v>
      </c>
      <c r="AM3" s="10"/>
      <c r="AN3" s="10"/>
    </row>
    <row r="24" spans="52:52">
      <c r="AZ24" t="s">
        <v>58</v>
      </c>
    </row>
    <row r="46" spans="58:58">
      <c r="BF46" t="s">
        <v>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AD1F-0AE4-48FA-822A-069021B6C158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Kayleigh</dc:creator>
  <cp:lastModifiedBy>Kayleigh</cp:lastModifiedBy>
  <dcterms:created xsi:type="dcterms:W3CDTF">2022-02-22T08:13:26Z</dcterms:created>
  <dcterms:modified xsi:type="dcterms:W3CDTF">2022-02-24T08:23:30Z</dcterms:modified>
</cp:coreProperties>
</file>