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A0AB569E-165E-4E94-83CB-8934BA81843B}" xr6:coauthVersionLast="36" xr6:coauthVersionMax="47" xr10:uidLastSave="{00000000-0000-0000-0000-000000000000}"/>
  <bookViews>
    <workbookView xWindow="420" yWindow="-105" windowWidth="22725" windowHeight="13170" activeTab="3" xr2:uid="{84D0EFE8-BE55-4288-8C02-3F60F3E82B53}"/>
  </bookViews>
  <sheets>
    <sheet name="2R" sheetId="6" r:id="rId1"/>
    <sheet name="notes" sheetId="1" r:id="rId2"/>
    <sheet name="mat_param" sheetId="4" r:id="rId3"/>
    <sheet name="Sheet2" sheetId="7" r:id="rId4"/>
    <sheet name="sim_results" sheetId="2" r:id="rId5"/>
    <sheet name="plots" sheetId="3" r:id="rId6"/>
    <sheet name="Sheet1" sheetId="5" r:id="rId7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0" i="2" l="1"/>
  <c r="AP8" i="2"/>
  <c r="AF10" i="4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<sst xmlns="http://schemas.openxmlformats.org/spreadsheetml/2006/main" count="532" uniqueCount="338">
  <si>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</si>
  <si>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</si>
  <si>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</si>
  <si>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</si>
  <si>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</si>
  <si>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</si>
  <si>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</si>
  <si>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</si>
  <si>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</si>
  <si>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</si>
  <si>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</si>
  <si>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</si>
  <si>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</si>
  <si>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</si>
  <si>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</si>
  <si>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</si>
  <si>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</si>
  <si>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</si>
  <si>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</si>
  <si>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</si>
  <si>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</si>
  <si>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</si>
  <si>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</si>
  <si>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</si>
  <si>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</si>
  <si>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</si>
  <si>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</si>
  <si>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</si>
  <si>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</si>
  <si>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</si>
  <si>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</si>
  <si>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</si>
  <si>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</si>
  <si>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</si>
  <si>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</si>
  <si>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</si>
  <si>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</si>
  <si>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</si>
  <si>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</si>
  <si>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</si>
  <si>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</si>
  <si>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</si>
  <si>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</si>
  <si>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</si>
  <si>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</si>
  <si>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</si>
  <si>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</si>
  <si>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</si>
  <si>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</si>
  <si>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</si>
  <si>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</si>
  <si>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</si>
  <si>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</si>
  <si>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</si>
  <si>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</si>
  <si>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</si>
  <si>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</si>
  <si>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</si>
  <si>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</si>
  <si>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</si>
  <si>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</si>
  <si>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</si>
  <si>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</si>
  <si>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</si>
  <si>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</si>
  <si>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</si>
  <si>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</si>
  <si>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</si>
  <si>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</si>
  <si>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</si>
  <si>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</si>
  <si>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</si>
  <si>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</si>
  <si>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</si>
  <si>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</si>
  <si>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</si>
  <si>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</si>
  <si>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</si>
  <si>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</si>
  <si>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</si>
  <si>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</si>
  <si>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</si>
  <si>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</si>
  <si>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</si>
  <si>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</si>
  <si>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</si>
  <si>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</si>
  <si>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</si>
  <si>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</si>
  <si>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</si>
  <si>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</si>
  <si>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</si>
  <si>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</si>
  <si>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</si>
  <si>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</si>
  <si>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</si>
  <si>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</si>
  <si>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</si>
  <si>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</si>
  <si>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</si>
  <si>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</si>
  <si>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</si>
  <si>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</si>
  <si>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</si>
  <si>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</si>
  <si>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</si>
  <si>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</si>
  <si>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</si>
  <si>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</si>
  <si>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</si>
  <si>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</si>
  <si>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</si>
  <si>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</si>
  <si>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</si>
  <si>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</si>
  <si>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</si>
  <si>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</si>
  <si>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</si>
  <si>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</si>
  <si>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</si>
  <si>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</si>
  <si>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</si>
  <si>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</si>
  <si>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</si>
  <si>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</si>
  <si>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</si>
  <si>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</si>
  <si>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</si>
  <si>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</si>
  <si>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</si>
  <si>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</si>
  <si>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</si>
  <si>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</si>
  <si>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</si>
  <si>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</si>
  <si>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</si>
  <si>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</si>
  <si>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</si>
  <si>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</si>
  <si>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</si>
  <si>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</si>
  <si>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</si>
  <si>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</si>
  <si>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</si>
  <si>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</si>
  <si>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</si>
  <si>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</si>
  <si>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</si>
  <si>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</si>
  <si>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</si>
  <si>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</si>
  <si>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</si>
  <si>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</si>
  <si>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</si>
  <si>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</si>
  <si>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</si>
  <si>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</si>
  <si>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</si>
  <si>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</si>
  <si>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</si>
  <si>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</si>
  <si>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</si>
  <si>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</si>
  <si>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</si>
  <si>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</si>
  <si>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</si>
  <si>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</si>
  <si>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</si>
  <si>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</si>
  <si>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</si>
  <si>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</si>
  <si>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</si>
  <si>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</si>
  <si>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</si>
  <si>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</si>
  <si>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</si>
  <si>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</si>
  <si>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</si>
  <si>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</si>
  <si>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</si>
  <si>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</si>
  <si>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</si>
  <si>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</si>
  <si>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</si>
  <si>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</si>
  <si>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</si>
  <si>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</si>
  <si>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</si>
  <si>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</si>
  <si>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</si>
  <si>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</si>
  <si>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</si>
  <si>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</si>
  <si>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</si>
  <si>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</si>
  <si>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</si>
  <si>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</si>
  <si>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</si>
  <si>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</si>
  <si>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</si>
  <si>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</si>
  <si>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</si>
  <si>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</si>
  <si>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</si>
  <si>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</si>
  <si>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</si>
  <si>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</si>
  <si>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</si>
  <si>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</si>
  <si>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</si>
  <si>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</si>
  <si>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</si>
  <si>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</si>
  <si>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</si>
  <si>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</si>
  <si>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</si>
  <si>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</si>
  <si>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</si>
  <si>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</si>
  <si>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</si>
  <si>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</si>
  <si>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</si>
  <si>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</si>
  <si>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</si>
  <si>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</si>
  <si>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</si>
  <si>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</si>
  <si>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</si>
  <si>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</si>
  <si>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</si>
  <si>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</si>
  <si>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</si>
  <si>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</si>
  <si>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</si>
  <si>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</si>
  <si>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</si>
  <si>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</si>
  <si>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</si>
  <si>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</si>
  <si>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</si>
  <si>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</si>
  <si>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</si>
  <si>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</si>
  <si>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</si>
  <si>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</si>
  <si>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</si>
  <si>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</si>
  <si>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</si>
  <si>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</si>
  <si>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</si>
  <si>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</si>
  <si>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</si>
  <si>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</si>
  <si>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</si>
  <si>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</si>
  <si>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</si>
  <si>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</si>
  <si>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</si>
  <si>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</si>
  <si>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</si>
  <si>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</si>
  <si>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</si>
  <si>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</si>
  <si>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</si>
  <si>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</si>
  <si>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</si>
  <si>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</si>
  <si>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</si>
  <si>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</si>
  <si>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</si>
  <si>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</si>
  <si>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</si>
  <si>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</si>
  <si>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</si>
  <si>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</si>
  <si>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</si>
  <si>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</si>
  <si>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</si>
  <si>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</si>
  <si>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</si>
  <si>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</si>
  <si>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</si>
  <si>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</si>
  <si>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</si>
  <si>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</si>
  <si>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</si>
  <si>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</si>
  <si>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</si>
  <si>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</si>
  <si>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</si>
  <si>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</si>
  <si>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</si>
  <si>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</si>
  <si>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</si>
  <si>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</si>
  <si>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</si>
  <si>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</si>
  <si>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</si>
  <si>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</si>
  <si>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</si>
  <si>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</si>
  <si>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</si>
  <si>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</si>
  <si>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</si>
  <si>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</si>
  <si>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</si>
  <si>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</si>
  <si>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</si>
  <si>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</si>
  <si>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</si>
  <si>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</si>
  <si>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</si>
  <si>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</si>
  <si>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</si>
  <si>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</si>
  <si>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</si>
  <si>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</si>
  <si>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</si>
  <si>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</si>
  <si>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</si>
  <si>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</si>
  <si>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</si>
  <si>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</si>
  <si>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</si>
  <si>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</si>
  <si>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</si>
  <si>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</si>
  <si>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</si>
  <si>
    <t>LS-OPT</t>
  </si>
  <si>
    <t>TOP</t>
  </si>
  <si>
    <t>OPTIMISE FOR</t>
  </si>
  <si>
    <t>MAX E_INTERNAL</t>
  </si>
  <si>
    <t>THICKNESS AND E_INTERNAL</t>
  </si>
  <si>
    <t>DEBRIS LOCATION</t>
  </si>
  <si>
    <t>CENTER</t>
  </si>
  <si>
    <t>OPTIMISED X</t>
  </si>
  <si>
    <t>OPTIMISED Y</t>
  </si>
  <si>
    <t>ANGLED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</si>
</sst>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40625"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opLeftCell="A4" zoomScale="80" zoomScaleNormal="80" workbookViewId="0">
      <pane xSplit="5" topLeftCell="F1" activePane="topRight" state="frozen"/>
      <selection pane="topRight" activeCell="B36" sqref="B36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84" t="s">
        <v>140</v>
      </c>
      <c r="G5" s="285"/>
      <c r="H5" s="285"/>
      <c r="I5" s="285"/>
      <c r="J5" s="285"/>
      <c r="K5" s="285" t="s">
        <v>178</v>
      </c>
      <c r="L5" s="285"/>
      <c r="M5" s="285"/>
      <c r="N5" s="162"/>
      <c r="O5" s="162"/>
      <c r="P5" s="178"/>
      <c r="Q5" s="213"/>
      <c r="R5" s="237"/>
      <c r="S5" s="123" t="s">
        <v>177</v>
      </c>
      <c r="T5" s="280" t="s">
        <v>141</v>
      </c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65"/>
      <c r="D6" s="265"/>
      <c r="E6" s="266"/>
      <c r="F6" s="276" t="s">
        <v>49</v>
      </c>
      <c r="G6" s="275"/>
      <c r="H6" s="275"/>
      <c r="I6" s="275"/>
      <c r="J6" s="275"/>
      <c r="K6" s="275"/>
      <c r="L6" s="113"/>
      <c r="M6" s="111"/>
      <c r="N6" s="161"/>
      <c r="O6" s="161"/>
      <c r="P6" s="177"/>
      <c r="Q6" s="212"/>
      <c r="R6" s="236"/>
      <c r="S6" s="276" t="s">
        <v>56</v>
      </c>
      <c r="T6" s="275"/>
      <c r="U6" s="275"/>
      <c r="V6" s="275"/>
      <c r="W6" s="275"/>
      <c r="X6" s="136"/>
      <c r="Y6" s="148"/>
      <c r="Z6" s="163"/>
      <c r="AA6" s="163"/>
      <c r="AB6" s="163"/>
      <c r="AC6" s="163"/>
      <c r="AD6" s="163"/>
      <c r="AE6" s="163"/>
      <c r="AF6" s="275" t="s">
        <v>125</v>
      </c>
      <c r="AG6" s="275"/>
      <c r="AH6" s="275"/>
      <c r="AI6" s="275"/>
      <c r="AJ6" s="281" t="s">
        <v>176</v>
      </c>
      <c r="AK6" s="282"/>
      <c r="AL6" s="283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77" t="s">
        <v>235</v>
      </c>
      <c r="AS7" s="278"/>
      <c r="AT7" s="278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>
        <v>22</v>
      </c>
      <c r="G49" s="273">
        <v>1</v>
      </c>
      <c r="H49" s="273"/>
      <c r="I49" s="273"/>
      <c r="J49" s="274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71">
        <v>5</v>
      </c>
      <c r="V49" s="271"/>
      <c r="W49" s="271"/>
      <c r="X49" s="149">
        <v>8</v>
      </c>
      <c r="Y49" s="159">
        <v>12</v>
      </c>
      <c r="Z49" s="159">
        <v>13</v>
      </c>
      <c r="AA49" s="271">
        <v>14</v>
      </c>
      <c r="AB49" s="271"/>
      <c r="AC49" s="271"/>
      <c r="AD49" s="271"/>
      <c r="AE49" s="173">
        <v>15</v>
      </c>
      <c r="AF49" s="271">
        <v>3</v>
      </c>
      <c r="AG49" s="271"/>
      <c r="AH49" s="271"/>
      <c r="AI49" s="109">
        <v>6</v>
      </c>
      <c r="AJ49" s="268">
        <v>7</v>
      </c>
      <c r="AK49" s="269"/>
      <c r="AL49" s="143">
        <v>16</v>
      </c>
      <c r="AM49" s="180">
        <v>18</v>
      </c>
      <c r="AR49" s="279">
        <v>21</v>
      </c>
      <c r="AS49" s="279"/>
      <c r="AT49" s="279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72" t="s">
        <v>164</v>
      </c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72" t="s">
        <v>163</v>
      </c>
      <c r="D56" s="272"/>
      <c r="E56" s="272"/>
      <c r="F56" s="272"/>
      <c r="G56" s="272"/>
      <c r="H56" s="272"/>
      <c r="I56" s="272"/>
      <c r="J56" s="272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70" t="s">
        <v>161</v>
      </c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64" t="s">
        <v>160</v>
      </c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70" t="s">
        <v>171</v>
      </c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67" t="s">
        <v>167</v>
      </c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211</v>
      </c>
    </row>
    <row r="73" spans="2:3">
      <c r="B73" s="59">
        <v>18</v>
      </c>
      <c r="C73" t="s">
        <v>213</v>
      </c>
    </row>
    <row r="74" spans="2:3">
      <c r="B74" s="59">
        <v>19</v>
      </c>
      <c r="C74" t="s">
        <v>216</v>
      </c>
    </row>
    <row r="75" spans="2:3">
      <c r="B75" s="59">
        <v>20</v>
      </c>
      <c r="C75" t="s">
        <v>217</v>
      </c>
    </row>
    <row r="76" spans="2:3">
      <c r="B76" s="59">
        <v>21</v>
      </c>
      <c r="C76" t="s">
        <v>243</v>
      </c>
    </row>
    <row r="77" spans="2:3">
      <c r="B77" s="59">
        <v>22</v>
      </c>
      <c r="C77" t="s">
        <v>325</v>
      </c>
    </row>
    <row r="78" spans="2:3">
      <c r="B78" s="59">
        <v>23</v>
      </c>
      <c r="C78" t="s">
        <v>326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6C7-DF66-4BE3-BA65-3876370B1A6F}">
  <dimension ref="B2:F8"/>
  <sheetViews>
    <sheetView tabSelected="1" workbookViewId="0">
      <selection activeCell="D8" sqref="D8"/>
    </sheetView>
  </sheetViews>
  <sheetFormatPr defaultRowHeight="15"/>
  <cols>
    <col min="2" max="2" width="9.28515625" customWidth="1"/>
    <col min="3" max="3" width="29.85546875" customWidth="1"/>
    <col min="4" max="4" width="16.85546875" bestFit="1" customWidth="1"/>
    <col min="5" max="5" width="15.140625" customWidth="1"/>
    <col min="6" max="6" width="14.28515625" customWidth="1"/>
  </cols>
  <sheetData>
    <row r="2" spans="2:6">
      <c r="B2" t="s">
        <v>328</v>
      </c>
    </row>
    <row r="4" spans="2:6">
      <c r="C4" t="s">
        <v>330</v>
      </c>
      <c r="D4" t="s">
        <v>333</v>
      </c>
      <c r="E4" t="s">
        <v>335</v>
      </c>
      <c r="F4" t="s">
        <v>336</v>
      </c>
    </row>
    <row r="5" spans="2:6">
      <c r="B5">
        <v>1</v>
      </c>
      <c r="C5" t="s">
        <v>331</v>
      </c>
      <c r="D5" t="s">
        <v>334</v>
      </c>
    </row>
    <row r="6" spans="2:6">
      <c r="B6">
        <v>2</v>
      </c>
      <c r="C6" t="s">
        <v>331</v>
      </c>
      <c r="D6" t="s">
        <v>329</v>
      </c>
    </row>
    <row r="7" spans="2:6">
      <c r="B7">
        <v>3</v>
      </c>
      <c r="C7" t="s">
        <v>331</v>
      </c>
      <c r="D7" t="s">
        <v>337</v>
      </c>
    </row>
    <row r="8" spans="2:6">
      <c r="B8">
        <v>4</v>
      </c>
      <c r="C8" t="s">
        <v>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90" zoomScaleNormal="90" workbookViewId="0">
      <pane xSplit="5" topLeftCell="F1" activePane="topRight" state="frozen"/>
      <selection pane="topRight" activeCell="M25" sqref="M17:M25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89"/>
      <c r="D2" s="287"/>
      <c r="E2" s="171"/>
      <c r="F2" s="287" t="s">
        <v>49</v>
      </c>
      <c r="G2" s="287"/>
      <c r="H2" s="287"/>
      <c r="I2" s="287"/>
      <c r="J2" s="287"/>
      <c r="K2" s="287"/>
      <c r="L2" s="287"/>
      <c r="M2" s="287"/>
      <c r="N2" s="287"/>
      <c r="O2" s="287"/>
      <c r="P2" s="179"/>
      <c r="Q2" s="286" t="s">
        <v>56</v>
      </c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86" t="s">
        <v>125</v>
      </c>
      <c r="AE2" s="287"/>
      <c r="AF2" s="287"/>
      <c r="AG2" s="287"/>
      <c r="AH2" s="286" t="s">
        <v>176</v>
      </c>
      <c r="AI2" s="287"/>
      <c r="AJ2" s="287"/>
      <c r="AK2" s="287"/>
      <c r="AL2" s="217"/>
      <c r="AM2" s="217"/>
      <c r="AN2" s="217"/>
      <c r="AO2" s="217"/>
      <c r="AP2" s="217"/>
      <c r="AQ2" s="25"/>
    </row>
    <row r="3" spans="2:43">
      <c r="B3" s="25"/>
      <c r="C3" s="289"/>
      <c r="D3" s="287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229</v>
      </c>
      <c r="D40" s="25"/>
      <c r="E40" s="184"/>
    </row>
    <row r="41" spans="3:52">
      <c r="C41" s="183" t="s">
        <v>230</v>
      </c>
      <c r="D41" s="25"/>
      <c r="E41" s="184"/>
    </row>
    <row r="42" spans="3:52">
      <c r="C42" s="183" t="s">
        <v>231</v>
      </c>
      <c r="D42" s="59"/>
      <c r="E42" s="59"/>
    </row>
    <row r="43" spans="3:52">
      <c r="C43" s="183" t="s">
        <v>234</v>
      </c>
      <c r="D43" s="223"/>
      <c r="E43" s="223"/>
    </row>
    <row r="44" spans="3:52">
      <c r="C44" s="225" t="s">
        <v>232</v>
      </c>
      <c r="D44" s="184"/>
      <c r="E44" s="184"/>
    </row>
    <row r="45" spans="3:52">
      <c r="C45" s="183" t="s">
        <v>233</v>
      </c>
      <c r="D45" s="184"/>
      <c r="E45" s="184"/>
    </row>
    <row r="46" spans="3:52">
      <c r="C46" s="183" t="s">
        <v>231</v>
      </c>
      <c r="D46" s="184"/>
      <c r="E46" s="184"/>
    </row>
    <row r="47" spans="3:52">
      <c r="C47" s="183" t="s">
        <v>234</v>
      </c>
      <c r="D47" s="25"/>
      <c r="E47" s="25"/>
    </row>
    <row r="48" spans="3:52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CB26" sqref="CB26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density and debris cloud diamter</v>
      </c>
    </row>
    <row r="10" spans="3:67">
      <c r="AD10" t="str">
        <f>sim_results!C6&amp; " and target hole diameter"</f>
        <v>density and target hole diameter</v>
      </c>
    </row>
    <row r="11" spans="3:67">
      <c r="BD11" t="s">
        <v>269</v>
      </c>
      <c r="BE11" t="s">
        <v>270</v>
      </c>
    </row>
    <row r="12" spans="3:67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>
      <c r="BC14" t="s">
        <v>142</v>
      </c>
      <c r="BD14">
        <f>sim_results!R6</f>
        <v>7.8500000000000008E-9</v>
      </c>
      <c r="BE14">
        <f>sim_results!R9</f>
        <v>15.44</v>
      </c>
    </row>
    <row r="15" spans="3:67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>
      <c r="CB45" s="12"/>
    </row>
    <row r="46" spans="58:80">
      <c r="BF46" t="s">
        <v>45</v>
      </c>
    </row>
    <row r="50" spans="37:37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A4" zoomScale="70" zoomScaleNormal="70" workbookViewId="0">
      <selection activeCell="AD8" sqref="AD8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14" style="243" bestFit="1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90" t="s">
        <v>250</v>
      </c>
      <c r="D4" s="290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2R</vt:lpstr>
      <vt:lpstr>notes</vt:lpstr>
      <vt:lpstr>mat_param</vt:lpstr>
      <vt:lpstr>Sheet2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2022-03-30T08:54:54Z</dcterms:modified>
</cp:coreProperties>
</file>