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Training Video\Excel2013\7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3" i="2"/>
  <c r="O15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O10" i="2"/>
  <c r="O9" i="2"/>
  <c r="O8" i="2"/>
  <c r="P5" i="2"/>
  <c r="P4" i="2"/>
</calcChain>
</file>

<file path=xl/sharedStrings.xml><?xml version="1.0" encoding="utf-8"?>
<sst xmlns="http://schemas.openxmlformats.org/spreadsheetml/2006/main" count="166" uniqueCount="112">
  <si>
    <t>رديف</t>
  </si>
  <si>
    <t>نام</t>
  </si>
  <si>
    <t>نام خانوادگي</t>
  </si>
  <si>
    <t>تاريخ تولد</t>
  </si>
  <si>
    <t>كد پرسنلي</t>
  </si>
  <si>
    <t>تاريخ استخدام</t>
  </si>
  <si>
    <t>درآمد ماهيانه</t>
  </si>
  <si>
    <t>تاهل</t>
  </si>
  <si>
    <t>Ali</t>
  </si>
  <si>
    <t>Rezaei</t>
  </si>
  <si>
    <t>متاهل</t>
  </si>
  <si>
    <t>Saeed</t>
  </si>
  <si>
    <t>Rad</t>
  </si>
  <si>
    <t>مجرد</t>
  </si>
  <si>
    <t>Mehran</t>
  </si>
  <si>
    <t>Esteghamat</t>
  </si>
  <si>
    <t>Ramin</t>
  </si>
  <si>
    <t>Lashkari</t>
  </si>
  <si>
    <t>Hamid</t>
  </si>
  <si>
    <t>Farzam</t>
  </si>
  <si>
    <t>Amir</t>
  </si>
  <si>
    <t>Pourhamidi</t>
  </si>
  <si>
    <t>Siavash</t>
  </si>
  <si>
    <t>Shayesteh</t>
  </si>
  <si>
    <t>Mohsen</t>
  </si>
  <si>
    <t>Jalali</t>
  </si>
  <si>
    <t>Hasan</t>
  </si>
  <si>
    <t>Hedayat</t>
  </si>
  <si>
    <t>Mehdi</t>
  </si>
  <si>
    <t>Shirzad</t>
  </si>
  <si>
    <t>Kaveh</t>
  </si>
  <si>
    <t>Aria</t>
  </si>
  <si>
    <t>Sina</t>
  </si>
  <si>
    <t>Motallebi</t>
  </si>
  <si>
    <t>Arash</t>
  </si>
  <si>
    <t>Amini</t>
  </si>
  <si>
    <t>Kian</t>
  </si>
  <si>
    <t>Alizadeh</t>
  </si>
  <si>
    <t>Alireza</t>
  </si>
  <si>
    <t>Amirghasemi</t>
  </si>
  <si>
    <t>Mojtba</t>
  </si>
  <si>
    <t>Akhavan</t>
  </si>
  <si>
    <t>Nader</t>
  </si>
  <si>
    <t>Afshar</t>
  </si>
  <si>
    <t>Mohammad</t>
  </si>
  <si>
    <t>Firouzi</t>
  </si>
  <si>
    <t>Vahid</t>
  </si>
  <si>
    <t>Ahmadi</t>
  </si>
  <si>
    <t>Nima</t>
  </si>
  <si>
    <t>KamKar</t>
  </si>
  <si>
    <t>نام خانوادگی</t>
  </si>
  <si>
    <t>مدرک تحصیلی</t>
  </si>
  <si>
    <t>رتبه</t>
  </si>
  <si>
    <t>واحد سازمانی</t>
  </si>
  <si>
    <t>حقوق پایه</t>
  </si>
  <si>
    <t>ساعت اضافه كار</t>
  </si>
  <si>
    <t>مرتضی</t>
  </si>
  <si>
    <t>قدوسی</t>
  </si>
  <si>
    <t>فوق دیپلم</t>
  </si>
  <si>
    <t>واحد D</t>
  </si>
  <si>
    <t xml:space="preserve">مهدی </t>
  </si>
  <si>
    <t>احد پور</t>
  </si>
  <si>
    <t>لیسانس</t>
  </si>
  <si>
    <t>واحد B</t>
  </si>
  <si>
    <t>سحر</t>
  </si>
  <si>
    <t>حقیقی</t>
  </si>
  <si>
    <t>واحد C</t>
  </si>
  <si>
    <t>خدیجه</t>
  </si>
  <si>
    <t>حیاتی</t>
  </si>
  <si>
    <t>دیپلم</t>
  </si>
  <si>
    <t>رضا</t>
  </si>
  <si>
    <t>توحیدی</t>
  </si>
  <si>
    <t xml:space="preserve">اردشیر </t>
  </si>
  <si>
    <t>جلالوند</t>
  </si>
  <si>
    <t xml:space="preserve">حسین </t>
  </si>
  <si>
    <t>قاسم کریمی</t>
  </si>
  <si>
    <t xml:space="preserve">محمد ابراهیم </t>
  </si>
  <si>
    <t>مزروعی راد</t>
  </si>
  <si>
    <t>حمزه</t>
  </si>
  <si>
    <t>اسدی</t>
  </si>
  <si>
    <t xml:space="preserve">علی اکبر </t>
  </si>
  <si>
    <t>رحیم پور</t>
  </si>
  <si>
    <t>حجت اله</t>
  </si>
  <si>
    <t>رضایی</t>
  </si>
  <si>
    <t xml:space="preserve">عباس  </t>
  </si>
  <si>
    <t>امینی</t>
  </si>
  <si>
    <t>فوق لیسانس</t>
  </si>
  <si>
    <t>اعظم</t>
  </si>
  <si>
    <t>محمدی</t>
  </si>
  <si>
    <t xml:space="preserve">محمد </t>
  </si>
  <si>
    <t>عزیز</t>
  </si>
  <si>
    <t>سمیه</t>
  </si>
  <si>
    <t>محمد ابراهیم</t>
  </si>
  <si>
    <t>غبرایی</t>
  </si>
  <si>
    <t>هاشم</t>
  </si>
  <si>
    <t>شکوهی</t>
  </si>
  <si>
    <t>مهران</t>
  </si>
  <si>
    <t>فرسنگی</t>
  </si>
  <si>
    <t>یونس</t>
  </si>
  <si>
    <t>غریب</t>
  </si>
  <si>
    <t>مهدي</t>
  </si>
  <si>
    <t>شيري</t>
  </si>
  <si>
    <t>Not</t>
  </si>
  <si>
    <t>And</t>
  </si>
  <si>
    <t>OR</t>
  </si>
  <si>
    <t>a1&gt;c4 and d4&lt;d6</t>
  </si>
  <si>
    <t xml:space="preserve"> and(a1&gt;c4,d4&lt;d6)</t>
  </si>
  <si>
    <t>IF</t>
  </si>
  <si>
    <t>اضافه کار1</t>
  </si>
  <si>
    <t>اضافه کار2</t>
  </si>
  <si>
    <t>تشویقی</t>
  </si>
  <si>
    <t>اضافه کار3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</si>
</sst>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rightToLeft="1" workbookViewId="0">
      <selection activeCell="I11" sqref="I11"/>
    </sheetView>
  </sheetViews>
  <sheetFormatPr defaultRowHeight="15" x14ac:dyDescent="0.25"/>
  <cols>
    <col min="3" max="3" width="4.7109375" bestFit="1" customWidth="1"/>
    <col min="4" max="4" width="11.85546875" customWidth="1"/>
    <col min="5" max="5" width="14.85546875" customWidth="1"/>
    <col min="6" max="6" width="7.7109375" bestFit="1" customWidth="1"/>
    <col min="7" max="7" width="9.140625" bestFit="1" customWidth="1"/>
    <col min="8" max="8" width="11.140625" bestFit="1" customWidth="1"/>
    <col min="9" max="9" width="14.7109375" customWidth="1"/>
    <col min="10" max="10" width="6.5703125" bestFit="1" customWidth="1"/>
  </cols>
  <sheetData>
    <row r="3" spans="3:1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0" x14ac:dyDescent="0.25">
      <c r="C4" s="1">
        <v>1</v>
      </c>
      <c r="D4" s="1" t="s">
        <v>8</v>
      </c>
      <c r="E4" s="1" t="s">
        <v>9</v>
      </c>
      <c r="F4" s="1">
        <v>1347</v>
      </c>
      <c r="G4" s="1">
        <v>249</v>
      </c>
      <c r="H4" s="1">
        <v>1375</v>
      </c>
      <c r="I4" s="1">
        <v>875000</v>
      </c>
      <c r="J4" s="1" t="s">
        <v>10</v>
      </c>
    </row>
    <row r="5" spans="3:10" x14ac:dyDescent="0.25">
      <c r="C5" s="1">
        <v>2</v>
      </c>
      <c r="D5" s="1" t="s">
        <v>11</v>
      </c>
      <c r="E5" s="1" t="s">
        <v>12</v>
      </c>
      <c r="F5" s="1">
        <v>1353</v>
      </c>
      <c r="G5" s="1">
        <v>754</v>
      </c>
      <c r="H5" s="1">
        <v>1375</v>
      </c>
      <c r="I5" s="1">
        <v>1125000</v>
      </c>
      <c r="J5" s="1" t="s">
        <v>13</v>
      </c>
    </row>
    <row r="6" spans="3:10" x14ac:dyDescent="0.25">
      <c r="C6" s="1">
        <v>3</v>
      </c>
      <c r="D6" s="1" t="s">
        <v>14</v>
      </c>
      <c r="E6" s="1" t="s">
        <v>15</v>
      </c>
      <c r="F6" s="1">
        <v>1341</v>
      </c>
      <c r="G6" s="1">
        <v>684</v>
      </c>
      <c r="H6" s="1">
        <v>1374</v>
      </c>
      <c r="I6" s="1">
        <v>1200000</v>
      </c>
      <c r="J6" s="1" t="s">
        <v>10</v>
      </c>
    </row>
    <row r="7" spans="3:10" x14ac:dyDescent="0.25">
      <c r="C7" s="1">
        <v>4</v>
      </c>
      <c r="D7" s="1" t="s">
        <v>16</v>
      </c>
      <c r="E7" s="1" t="s">
        <v>17</v>
      </c>
      <c r="F7" s="1">
        <v>1353</v>
      </c>
      <c r="G7" s="1">
        <v>368</v>
      </c>
      <c r="H7" s="1">
        <v>1375</v>
      </c>
      <c r="I7" s="1">
        <v>1250000</v>
      </c>
      <c r="J7" s="1" t="s">
        <v>13</v>
      </c>
    </row>
    <row r="8" spans="3:10" x14ac:dyDescent="0.25">
      <c r="C8" s="1">
        <v>5</v>
      </c>
      <c r="D8" s="1" t="s">
        <v>18</v>
      </c>
      <c r="E8" s="1" t="s">
        <v>19</v>
      </c>
      <c r="F8" s="1">
        <v>1355</v>
      </c>
      <c r="G8" s="1">
        <v>425</v>
      </c>
      <c r="H8" s="1">
        <v>1372</v>
      </c>
      <c r="I8" s="1">
        <v>1750000</v>
      </c>
      <c r="J8" s="1" t="s">
        <v>10</v>
      </c>
    </row>
    <row r="9" spans="3:10" x14ac:dyDescent="0.25">
      <c r="C9" s="1">
        <v>6</v>
      </c>
      <c r="D9" s="1" t="s">
        <v>20</v>
      </c>
      <c r="E9" s="1" t="s">
        <v>21</v>
      </c>
      <c r="F9" s="1">
        <v>1350</v>
      </c>
      <c r="G9" s="1">
        <v>578</v>
      </c>
      <c r="H9" s="1">
        <v>1371</v>
      </c>
      <c r="I9" s="1">
        <v>1600000</v>
      </c>
      <c r="J9" s="1" t="s">
        <v>10</v>
      </c>
    </row>
    <row r="10" spans="3:10" x14ac:dyDescent="0.25">
      <c r="C10" s="1">
        <v>7</v>
      </c>
      <c r="D10" s="1" t="s">
        <v>22</v>
      </c>
      <c r="E10" s="1" t="s">
        <v>23</v>
      </c>
      <c r="F10" s="1">
        <v>1348</v>
      </c>
      <c r="G10" s="1">
        <v>656</v>
      </c>
      <c r="H10" s="1">
        <v>1373</v>
      </c>
      <c r="I10" s="1">
        <v>2000000</v>
      </c>
      <c r="J10" s="1" t="s">
        <v>10</v>
      </c>
    </row>
    <row r="11" spans="3:10" x14ac:dyDescent="0.25">
      <c r="C11" s="1">
        <v>8</v>
      </c>
      <c r="D11" s="1" t="s">
        <v>24</v>
      </c>
      <c r="E11" s="1" t="s">
        <v>25</v>
      </c>
      <c r="F11" s="1">
        <v>1354</v>
      </c>
      <c r="G11" s="1">
        <v>339</v>
      </c>
      <c r="H11" s="1">
        <v>1375</v>
      </c>
      <c r="I11" s="1">
        <v>1050000</v>
      </c>
      <c r="J11" s="1" t="s">
        <v>13</v>
      </c>
    </row>
    <row r="12" spans="3:10" x14ac:dyDescent="0.25">
      <c r="C12" s="1">
        <v>9</v>
      </c>
      <c r="D12" s="1" t="s">
        <v>26</v>
      </c>
      <c r="E12" s="1" t="s">
        <v>27</v>
      </c>
      <c r="F12" s="1">
        <v>1342</v>
      </c>
      <c r="G12" s="1">
        <v>825</v>
      </c>
      <c r="H12" s="1">
        <v>1374</v>
      </c>
      <c r="I12" s="1">
        <v>1900000</v>
      </c>
      <c r="J12" s="1" t="s">
        <v>10</v>
      </c>
    </row>
    <row r="13" spans="3:10" x14ac:dyDescent="0.25">
      <c r="C13" s="1">
        <v>10</v>
      </c>
      <c r="D13" s="1" t="s">
        <v>28</v>
      </c>
      <c r="E13" s="1" t="s">
        <v>29</v>
      </c>
      <c r="F13" s="1">
        <v>1349</v>
      </c>
      <c r="G13" s="1">
        <v>714</v>
      </c>
      <c r="H13" s="1">
        <v>1375</v>
      </c>
      <c r="I13" s="1">
        <v>800000</v>
      </c>
      <c r="J13" s="1" t="s">
        <v>13</v>
      </c>
    </row>
    <row r="14" spans="3:10" x14ac:dyDescent="0.25">
      <c r="C14" s="1">
        <v>11</v>
      </c>
      <c r="D14" s="1" t="s">
        <v>30</v>
      </c>
      <c r="E14" s="1" t="s">
        <v>31</v>
      </c>
      <c r="F14" s="1">
        <v>1346</v>
      </c>
      <c r="G14" s="1">
        <v>276</v>
      </c>
      <c r="H14" s="1">
        <v>1371</v>
      </c>
      <c r="I14" s="1">
        <v>2150000</v>
      </c>
      <c r="J14" s="1" t="s">
        <v>13</v>
      </c>
    </row>
    <row r="15" spans="3:10" x14ac:dyDescent="0.25">
      <c r="C15" s="1">
        <v>12</v>
      </c>
      <c r="D15" s="1" t="s">
        <v>32</v>
      </c>
      <c r="E15" s="1" t="s">
        <v>33</v>
      </c>
      <c r="F15" s="1">
        <v>1344</v>
      </c>
      <c r="G15" s="1">
        <v>259</v>
      </c>
      <c r="H15" s="1">
        <v>1372</v>
      </c>
      <c r="I15" s="1">
        <v>1700000</v>
      </c>
      <c r="J15" s="1" t="s">
        <v>10</v>
      </c>
    </row>
    <row r="16" spans="3:10" x14ac:dyDescent="0.25">
      <c r="C16" s="1">
        <v>13</v>
      </c>
      <c r="D16" s="1" t="s">
        <v>34</v>
      </c>
      <c r="E16" s="1" t="s">
        <v>35</v>
      </c>
      <c r="F16" s="1">
        <v>1355</v>
      </c>
      <c r="G16" s="1">
        <v>326</v>
      </c>
      <c r="H16" s="1">
        <v>1372</v>
      </c>
      <c r="I16" s="1">
        <v>1375000</v>
      </c>
      <c r="J16" s="1" t="s">
        <v>13</v>
      </c>
    </row>
    <row r="17" spans="3:10" x14ac:dyDescent="0.25">
      <c r="C17" s="1">
        <v>14</v>
      </c>
      <c r="D17" s="1" t="s">
        <v>36</v>
      </c>
      <c r="E17" s="1" t="s">
        <v>37</v>
      </c>
      <c r="F17" s="1">
        <v>1350</v>
      </c>
      <c r="G17" s="1">
        <v>558</v>
      </c>
      <c r="H17" s="1">
        <v>1371</v>
      </c>
      <c r="I17" s="1">
        <v>2250000</v>
      </c>
      <c r="J17" s="1" t="s">
        <v>10</v>
      </c>
    </row>
    <row r="18" spans="3:10" x14ac:dyDescent="0.25">
      <c r="C18" s="1">
        <v>15</v>
      </c>
      <c r="D18" s="1" t="s">
        <v>38</v>
      </c>
      <c r="E18" s="1" t="s">
        <v>39</v>
      </c>
      <c r="F18" s="1">
        <v>1351</v>
      </c>
      <c r="G18" s="1">
        <v>241</v>
      </c>
      <c r="H18" s="1">
        <v>1375</v>
      </c>
      <c r="I18" s="1">
        <v>950000</v>
      </c>
      <c r="J18" s="1" t="s">
        <v>10</v>
      </c>
    </row>
    <row r="19" spans="3:10" x14ac:dyDescent="0.25">
      <c r="C19" s="1">
        <v>16</v>
      </c>
      <c r="D19" s="1" t="s">
        <v>40</v>
      </c>
      <c r="E19" s="1" t="s">
        <v>41</v>
      </c>
      <c r="F19" s="1">
        <v>1347</v>
      </c>
      <c r="G19" s="1">
        <v>257</v>
      </c>
      <c r="H19" s="1">
        <v>1374</v>
      </c>
      <c r="I19" s="1">
        <v>1300000</v>
      </c>
      <c r="J19" s="1" t="s">
        <v>10</v>
      </c>
    </row>
    <row r="20" spans="3:10" x14ac:dyDescent="0.25">
      <c r="C20" s="1">
        <v>17</v>
      </c>
      <c r="D20" s="1" t="s">
        <v>42</v>
      </c>
      <c r="E20" s="1" t="s">
        <v>43</v>
      </c>
      <c r="F20" s="1">
        <v>1346</v>
      </c>
      <c r="G20" s="1">
        <v>232</v>
      </c>
      <c r="H20" s="1">
        <v>1373</v>
      </c>
      <c r="I20" s="1">
        <v>1000000</v>
      </c>
      <c r="J20" s="1" t="s">
        <v>10</v>
      </c>
    </row>
    <row r="21" spans="3:10" x14ac:dyDescent="0.25">
      <c r="C21" s="1">
        <v>18</v>
      </c>
      <c r="D21" s="1" t="s">
        <v>44</v>
      </c>
      <c r="E21" s="1" t="s">
        <v>45</v>
      </c>
      <c r="F21" s="1">
        <v>1343</v>
      </c>
      <c r="G21" s="1">
        <v>665</v>
      </c>
      <c r="H21" s="1">
        <v>1372</v>
      </c>
      <c r="I21" s="1">
        <v>1500000</v>
      </c>
      <c r="J21" s="1" t="s">
        <v>13</v>
      </c>
    </row>
    <row r="22" spans="3:10" x14ac:dyDescent="0.25">
      <c r="C22" s="1">
        <v>19</v>
      </c>
      <c r="D22" s="1" t="s">
        <v>46</v>
      </c>
      <c r="E22" s="1" t="s">
        <v>47</v>
      </c>
      <c r="F22" s="1">
        <v>1354</v>
      </c>
      <c r="G22" s="1">
        <v>447</v>
      </c>
      <c r="H22" s="1">
        <v>1371</v>
      </c>
      <c r="I22" s="1">
        <v>2200000</v>
      </c>
      <c r="J22" s="1" t="s">
        <v>13</v>
      </c>
    </row>
    <row r="23" spans="3:10" x14ac:dyDescent="0.25">
      <c r="C23" s="1">
        <v>20</v>
      </c>
      <c r="D23" s="1" t="s">
        <v>48</v>
      </c>
      <c r="E23" s="1" t="s">
        <v>49</v>
      </c>
      <c r="F23" s="1">
        <v>1351</v>
      </c>
      <c r="G23" s="1">
        <v>559</v>
      </c>
      <c r="H23" s="1">
        <v>1375</v>
      </c>
      <c r="I23" s="1">
        <v>750000</v>
      </c>
      <c r="J2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rightToLeft="1" tabSelected="1" topLeftCell="C1" workbookViewId="0">
      <selection activeCell="J14" sqref="J14"/>
    </sheetView>
  </sheetViews>
  <sheetFormatPr defaultRowHeight="15" x14ac:dyDescent="0.25"/>
  <cols>
    <col min="3" max="3" width="13.7109375" bestFit="1" customWidth="1"/>
    <col min="4" max="4" width="12.5703125" bestFit="1" customWidth="1"/>
    <col min="5" max="5" width="14.28515625" bestFit="1" customWidth="1"/>
    <col min="7" max="7" width="13.7109375" bestFit="1" customWidth="1"/>
    <col min="8" max="8" width="13.42578125" bestFit="1" customWidth="1"/>
    <col min="9" max="9" width="18" customWidth="1"/>
    <col min="10" max="12" width="15.7109375" customWidth="1"/>
    <col min="13" max="13" width="22" customWidth="1"/>
  </cols>
  <sheetData>
    <row r="2" spans="2:16" x14ac:dyDescent="0.25">
      <c r="B2" s="1" t="s">
        <v>0</v>
      </c>
      <c r="C2" s="1" t="s">
        <v>1</v>
      </c>
      <c r="D2" s="1" t="s">
        <v>50</v>
      </c>
      <c r="E2" s="1" t="s">
        <v>51</v>
      </c>
      <c r="F2" s="1" t="s">
        <v>52</v>
      </c>
      <c r="G2" s="1" t="s">
        <v>53</v>
      </c>
      <c r="H2" s="2" t="s">
        <v>54</v>
      </c>
      <c r="I2" s="1" t="s">
        <v>55</v>
      </c>
      <c r="J2" s="1" t="s">
        <v>108</v>
      </c>
      <c r="K2" s="1" t="s">
        <v>109</v>
      </c>
      <c r="L2" s="1" t="s">
        <v>110</v>
      </c>
      <c r="M2" s="1" t="s">
        <v>111</v>
      </c>
    </row>
    <row r="3" spans="2:16" x14ac:dyDescent="0.25">
      <c r="B3" s="1">
        <v>1</v>
      </c>
      <c r="C3" s="1" t="s">
        <v>56</v>
      </c>
      <c r="D3" s="1" t="s">
        <v>57</v>
      </c>
      <c r="E3" s="1" t="s">
        <v>58</v>
      </c>
      <c r="F3" s="1">
        <v>12</v>
      </c>
      <c r="G3" s="1" t="s">
        <v>59</v>
      </c>
      <c r="H3" s="2">
        <v>8000000</v>
      </c>
      <c r="I3" s="1">
        <v>30</v>
      </c>
      <c r="J3" s="3">
        <f>I3*80000</f>
        <v>2400000</v>
      </c>
      <c r="K3" s="3">
        <f>IF(I3&lt;50,I3*80000,I3*70000)</f>
        <v>2400000</v>
      </c>
      <c r="L3" s="4" t="str">
        <f>IF(G3="واحد C","دارد","")</f>
        <v/>
      </c>
      <c r="M3">
        <f>IF(I3&lt;50,I3*80000,IF(I3&lt;60,I3*70000,I3*60000))</f>
        <v>2400000</v>
      </c>
    </row>
    <row r="4" spans="2:16" x14ac:dyDescent="0.25">
      <c r="B4" s="1">
        <v>2</v>
      </c>
      <c r="C4" s="1" t="s">
        <v>60</v>
      </c>
      <c r="D4" s="1" t="s">
        <v>61</v>
      </c>
      <c r="E4" s="1" t="s">
        <v>62</v>
      </c>
      <c r="F4" s="1">
        <v>15</v>
      </c>
      <c r="G4" s="1" t="s">
        <v>63</v>
      </c>
      <c r="H4" s="2">
        <v>25500000</v>
      </c>
      <c r="I4" s="1">
        <v>68</v>
      </c>
      <c r="J4" s="3">
        <f t="shared" ref="J4:J22" si="0">I4*80000</f>
        <v>5440000</v>
      </c>
      <c r="K4" s="3">
        <f t="shared" ref="K4:K22" si="1">IF(I4&lt;50,I4*80000,I4*70000)</f>
        <v>4760000</v>
      </c>
      <c r="L4" s="4" t="str">
        <f t="shared" ref="L4:L22" si="2">IF(G4="واحد C","دارد","")</f>
        <v/>
      </c>
      <c r="M4">
        <f t="shared" ref="M4:M22" si="3">IF(I4&lt;50,I4*80000,IF(I4&lt;60,I4*70000,I4*60000))</f>
        <v>4080000</v>
      </c>
      <c r="P4" t="b">
        <f>TRUE()</f>
        <v>1</v>
      </c>
    </row>
    <row r="5" spans="2:16" x14ac:dyDescent="0.25">
      <c r="B5" s="1">
        <v>3</v>
      </c>
      <c r="C5" s="1" t="s">
        <v>64</v>
      </c>
      <c r="D5" s="1" t="s">
        <v>65</v>
      </c>
      <c r="E5" s="1" t="s">
        <v>62</v>
      </c>
      <c r="F5" s="1">
        <v>14</v>
      </c>
      <c r="G5" s="1" t="s">
        <v>66</v>
      </c>
      <c r="H5" s="2">
        <v>24000000</v>
      </c>
      <c r="I5" s="1">
        <v>55</v>
      </c>
      <c r="J5" s="3">
        <f t="shared" si="0"/>
        <v>4400000</v>
      </c>
      <c r="K5" s="3">
        <f t="shared" si="1"/>
        <v>3850000</v>
      </c>
      <c r="L5" s="4" t="str">
        <f t="shared" si="2"/>
        <v>دارد</v>
      </c>
      <c r="M5">
        <f t="shared" si="3"/>
        <v>3850000</v>
      </c>
      <c r="P5" t="b">
        <f>FALSE()</f>
        <v>0</v>
      </c>
    </row>
    <row r="6" spans="2:16" x14ac:dyDescent="0.25">
      <c r="B6" s="1">
        <v>4</v>
      </c>
      <c r="C6" s="1" t="s">
        <v>67</v>
      </c>
      <c r="D6" s="1" t="s">
        <v>68</v>
      </c>
      <c r="E6" s="1" t="s">
        <v>69</v>
      </c>
      <c r="F6" s="1">
        <v>11</v>
      </c>
      <c r="G6" s="1" t="s">
        <v>63</v>
      </c>
      <c r="H6" s="2">
        <v>10000000</v>
      </c>
      <c r="I6" s="1">
        <v>76</v>
      </c>
      <c r="J6" s="3">
        <f t="shared" si="0"/>
        <v>6080000</v>
      </c>
      <c r="K6" s="3">
        <f t="shared" si="1"/>
        <v>5320000</v>
      </c>
      <c r="L6" s="4" t="str">
        <f t="shared" si="2"/>
        <v/>
      </c>
      <c r="M6">
        <f t="shared" si="3"/>
        <v>4560000</v>
      </c>
    </row>
    <row r="7" spans="2:16" x14ac:dyDescent="0.25">
      <c r="B7" s="1">
        <v>5</v>
      </c>
      <c r="C7" s="1" t="s">
        <v>70</v>
      </c>
      <c r="D7" s="1" t="s">
        <v>71</v>
      </c>
      <c r="E7" s="1" t="s">
        <v>69</v>
      </c>
      <c r="F7" s="1">
        <v>11</v>
      </c>
      <c r="G7" s="1" t="s">
        <v>63</v>
      </c>
      <c r="H7" s="2">
        <v>8000000</v>
      </c>
      <c r="I7" s="1">
        <v>70</v>
      </c>
      <c r="J7" s="3">
        <f t="shared" si="0"/>
        <v>5600000</v>
      </c>
      <c r="K7" s="3">
        <f t="shared" si="1"/>
        <v>4900000</v>
      </c>
      <c r="L7" s="4" t="str">
        <f t="shared" si="2"/>
        <v/>
      </c>
      <c r="M7">
        <f t="shared" si="3"/>
        <v>4200000</v>
      </c>
    </row>
    <row r="8" spans="2:16" x14ac:dyDescent="0.25">
      <c r="B8" s="1">
        <v>6</v>
      </c>
      <c r="C8" s="1" t="s">
        <v>72</v>
      </c>
      <c r="D8" s="1" t="s">
        <v>73</v>
      </c>
      <c r="E8" s="1" t="s">
        <v>58</v>
      </c>
      <c r="F8" s="1">
        <v>14</v>
      </c>
      <c r="G8" s="1" t="s">
        <v>59</v>
      </c>
      <c r="H8" s="2">
        <v>16000000</v>
      </c>
      <c r="I8" s="1">
        <v>54</v>
      </c>
      <c r="J8" s="3">
        <f t="shared" si="0"/>
        <v>4320000</v>
      </c>
      <c r="K8" s="3">
        <f t="shared" si="1"/>
        <v>3780000</v>
      </c>
      <c r="L8" s="4" t="str">
        <f t="shared" si="2"/>
        <v/>
      </c>
      <c r="M8">
        <f t="shared" si="3"/>
        <v>3780000</v>
      </c>
      <c r="O8" t="b">
        <f>NOT(3&gt;5)</f>
        <v>1</v>
      </c>
      <c r="P8" t="s">
        <v>102</v>
      </c>
    </row>
    <row r="9" spans="2:16" x14ac:dyDescent="0.25">
      <c r="B9" s="1">
        <v>7</v>
      </c>
      <c r="C9" s="1" t="s">
        <v>74</v>
      </c>
      <c r="D9" s="1" t="s">
        <v>75</v>
      </c>
      <c r="E9" s="1" t="s">
        <v>62</v>
      </c>
      <c r="F9" s="1">
        <v>16</v>
      </c>
      <c r="G9" s="1" t="s">
        <v>63</v>
      </c>
      <c r="H9" s="2">
        <v>18000000</v>
      </c>
      <c r="I9" s="1">
        <v>23</v>
      </c>
      <c r="J9" s="3">
        <f t="shared" si="0"/>
        <v>1840000</v>
      </c>
      <c r="K9" s="3">
        <f t="shared" si="1"/>
        <v>1840000</v>
      </c>
      <c r="L9" s="4" t="str">
        <f t="shared" si="2"/>
        <v/>
      </c>
      <c r="M9">
        <f t="shared" si="3"/>
        <v>1840000</v>
      </c>
      <c r="O9" t="b">
        <f>AND(3&gt;2,B8&gt;B6,4&lt;2)</f>
        <v>0</v>
      </c>
      <c r="P9" t="s">
        <v>103</v>
      </c>
    </row>
    <row r="10" spans="2:16" x14ac:dyDescent="0.25">
      <c r="B10" s="1">
        <v>8</v>
      </c>
      <c r="C10" s="1" t="s">
        <v>76</v>
      </c>
      <c r="D10" s="1" t="s">
        <v>77</v>
      </c>
      <c r="E10" s="1" t="s">
        <v>69</v>
      </c>
      <c r="F10" s="1">
        <v>12</v>
      </c>
      <c r="G10" s="1" t="s">
        <v>66</v>
      </c>
      <c r="H10" s="2">
        <v>10000000</v>
      </c>
      <c r="I10" s="1">
        <v>37</v>
      </c>
      <c r="J10" s="3">
        <f t="shared" si="0"/>
        <v>2960000</v>
      </c>
      <c r="K10" s="3">
        <f t="shared" si="1"/>
        <v>2960000</v>
      </c>
      <c r="L10" s="4" t="str">
        <f t="shared" si="2"/>
        <v>دارد</v>
      </c>
      <c r="M10">
        <f t="shared" si="3"/>
        <v>2960000</v>
      </c>
      <c r="O10" t="b">
        <f>OR(4&gt;6,"A"&gt;"B",4&gt;3)</f>
        <v>1</v>
      </c>
      <c r="P10" t="s">
        <v>104</v>
      </c>
    </row>
    <row r="11" spans="2:16" x14ac:dyDescent="0.25">
      <c r="B11" s="1">
        <v>9</v>
      </c>
      <c r="C11" s="1" t="s">
        <v>78</v>
      </c>
      <c r="D11" s="1" t="s">
        <v>79</v>
      </c>
      <c r="E11" s="1" t="s">
        <v>58</v>
      </c>
      <c r="F11" s="1">
        <v>12</v>
      </c>
      <c r="G11" s="1" t="s">
        <v>59</v>
      </c>
      <c r="H11" s="2">
        <v>16000000</v>
      </c>
      <c r="I11" s="1">
        <v>53</v>
      </c>
      <c r="J11" s="3">
        <f t="shared" si="0"/>
        <v>4240000</v>
      </c>
      <c r="K11" s="3">
        <f t="shared" si="1"/>
        <v>3710000</v>
      </c>
      <c r="L11" s="4" t="str">
        <f t="shared" si="2"/>
        <v/>
      </c>
      <c r="M11">
        <f t="shared" si="3"/>
        <v>3710000</v>
      </c>
    </row>
    <row r="12" spans="2:16" x14ac:dyDescent="0.25">
      <c r="B12" s="1">
        <v>10</v>
      </c>
      <c r="C12" s="1" t="s">
        <v>80</v>
      </c>
      <c r="D12" s="1" t="s">
        <v>81</v>
      </c>
      <c r="E12" s="1" t="s">
        <v>58</v>
      </c>
      <c r="F12" s="1">
        <v>14</v>
      </c>
      <c r="G12" s="1" t="s">
        <v>59</v>
      </c>
      <c r="H12" s="2">
        <v>16000000</v>
      </c>
      <c r="I12" s="1">
        <v>39</v>
      </c>
      <c r="J12" s="3">
        <f t="shared" si="0"/>
        <v>3120000</v>
      </c>
      <c r="K12" s="3">
        <f t="shared" si="1"/>
        <v>3120000</v>
      </c>
      <c r="L12" s="4" t="str">
        <f t="shared" si="2"/>
        <v/>
      </c>
      <c r="M12">
        <f t="shared" si="3"/>
        <v>3120000</v>
      </c>
      <c r="P12" t="s">
        <v>105</v>
      </c>
    </row>
    <row r="13" spans="2:16" x14ac:dyDescent="0.25">
      <c r="B13" s="1">
        <v>11</v>
      </c>
      <c r="C13" s="1" t="s">
        <v>82</v>
      </c>
      <c r="D13" s="1" t="s">
        <v>83</v>
      </c>
      <c r="E13" s="1" t="s">
        <v>58</v>
      </c>
      <c r="F13" s="1">
        <v>12</v>
      </c>
      <c r="G13" s="1" t="s">
        <v>66</v>
      </c>
      <c r="H13" s="2">
        <v>8000000</v>
      </c>
      <c r="I13" s="1">
        <v>33</v>
      </c>
      <c r="J13" s="3">
        <f t="shared" si="0"/>
        <v>2640000</v>
      </c>
      <c r="K13" s="3">
        <f t="shared" si="1"/>
        <v>2640000</v>
      </c>
      <c r="L13" s="4" t="str">
        <f t="shared" si="2"/>
        <v>دارد</v>
      </c>
      <c r="M13">
        <f t="shared" si="3"/>
        <v>2640000</v>
      </c>
      <c r="P13" t="s">
        <v>106</v>
      </c>
    </row>
    <row r="14" spans="2:16" x14ac:dyDescent="0.25">
      <c r="B14" s="1">
        <v>12</v>
      </c>
      <c r="C14" s="1" t="s">
        <v>84</v>
      </c>
      <c r="D14" s="1" t="s">
        <v>85</v>
      </c>
      <c r="E14" s="1" t="s">
        <v>86</v>
      </c>
      <c r="F14" s="1">
        <v>18</v>
      </c>
      <c r="G14" s="1" t="s">
        <v>59</v>
      </c>
      <c r="H14" s="2">
        <v>24000000</v>
      </c>
      <c r="I14" s="1">
        <v>73</v>
      </c>
      <c r="J14" s="3">
        <f t="shared" si="0"/>
        <v>5840000</v>
      </c>
      <c r="K14" s="3">
        <f t="shared" si="1"/>
        <v>5110000</v>
      </c>
      <c r="L14" s="4" t="str">
        <f t="shared" si="2"/>
        <v/>
      </c>
      <c r="M14">
        <f t="shared" si="3"/>
        <v>4380000</v>
      </c>
    </row>
    <row r="15" spans="2:16" x14ac:dyDescent="0.25">
      <c r="B15" s="1">
        <v>13</v>
      </c>
      <c r="C15" s="1" t="s">
        <v>87</v>
      </c>
      <c r="D15" s="1" t="s">
        <v>88</v>
      </c>
      <c r="E15" s="1" t="s">
        <v>62</v>
      </c>
      <c r="F15" s="1">
        <v>14</v>
      </c>
      <c r="G15" s="1" t="s">
        <v>66</v>
      </c>
      <c r="H15" s="2">
        <v>30000000</v>
      </c>
      <c r="I15" s="1">
        <v>37</v>
      </c>
      <c r="J15" s="3">
        <f t="shared" si="0"/>
        <v>2960000</v>
      </c>
      <c r="K15" s="3">
        <f t="shared" si="1"/>
        <v>2960000</v>
      </c>
      <c r="L15" s="4" t="str">
        <f t="shared" si="2"/>
        <v>دارد</v>
      </c>
      <c r="M15">
        <f t="shared" si="3"/>
        <v>2960000</v>
      </c>
      <c r="O15" t="str">
        <f>IF(7&lt;2,"ali","reza")</f>
        <v>reza</v>
      </c>
      <c r="P15" t="s">
        <v>107</v>
      </c>
    </row>
    <row r="16" spans="2:16" x14ac:dyDescent="0.25">
      <c r="B16" s="1">
        <v>14</v>
      </c>
      <c r="C16" s="1" t="s">
        <v>89</v>
      </c>
      <c r="D16" s="1" t="s">
        <v>90</v>
      </c>
      <c r="E16" s="1" t="s">
        <v>62</v>
      </c>
      <c r="F16" s="1">
        <v>16</v>
      </c>
      <c r="G16" s="1" t="s">
        <v>59</v>
      </c>
      <c r="H16" s="2">
        <v>24000000</v>
      </c>
      <c r="I16" s="1">
        <v>62</v>
      </c>
      <c r="J16" s="3">
        <f t="shared" si="0"/>
        <v>4960000</v>
      </c>
      <c r="K16" s="3">
        <f t="shared" si="1"/>
        <v>4340000</v>
      </c>
      <c r="L16" s="4" t="str">
        <f t="shared" si="2"/>
        <v/>
      </c>
      <c r="M16">
        <f t="shared" si="3"/>
        <v>3720000</v>
      </c>
    </row>
    <row r="17" spans="2:13" x14ac:dyDescent="0.25">
      <c r="B17" s="1">
        <v>15</v>
      </c>
      <c r="C17" s="1" t="s">
        <v>91</v>
      </c>
      <c r="D17" s="1" t="s">
        <v>88</v>
      </c>
      <c r="E17" s="1" t="s">
        <v>62</v>
      </c>
      <c r="F17" s="1">
        <v>16</v>
      </c>
      <c r="G17" s="1" t="s">
        <v>66</v>
      </c>
      <c r="H17" s="2">
        <v>12000000</v>
      </c>
      <c r="I17" s="1">
        <v>34</v>
      </c>
      <c r="J17" s="3">
        <f t="shared" si="0"/>
        <v>2720000</v>
      </c>
      <c r="K17" s="3">
        <f t="shared" si="1"/>
        <v>2720000</v>
      </c>
      <c r="L17" s="4" t="str">
        <f t="shared" si="2"/>
        <v>دارد</v>
      </c>
      <c r="M17">
        <f t="shared" si="3"/>
        <v>2720000</v>
      </c>
    </row>
    <row r="18" spans="2:13" x14ac:dyDescent="0.25">
      <c r="B18" s="1">
        <v>16</v>
      </c>
      <c r="C18" s="1" t="s">
        <v>92</v>
      </c>
      <c r="D18" s="1" t="s">
        <v>93</v>
      </c>
      <c r="E18" s="1" t="s">
        <v>62</v>
      </c>
      <c r="F18" s="1">
        <v>16</v>
      </c>
      <c r="G18" s="1" t="s">
        <v>66</v>
      </c>
      <c r="H18" s="2">
        <v>12000000</v>
      </c>
      <c r="I18" s="1">
        <v>56</v>
      </c>
      <c r="J18" s="3">
        <f t="shared" si="0"/>
        <v>4480000</v>
      </c>
      <c r="K18" s="3">
        <f t="shared" si="1"/>
        <v>3920000</v>
      </c>
      <c r="L18" s="4" t="str">
        <f t="shared" si="2"/>
        <v>دارد</v>
      </c>
      <c r="M18">
        <f t="shared" si="3"/>
        <v>3920000</v>
      </c>
    </row>
    <row r="19" spans="2:13" x14ac:dyDescent="0.25">
      <c r="B19" s="1">
        <v>17</v>
      </c>
      <c r="C19" s="1" t="s">
        <v>94</v>
      </c>
      <c r="D19" s="1" t="s">
        <v>95</v>
      </c>
      <c r="E19" s="1" t="s">
        <v>69</v>
      </c>
      <c r="F19" s="1">
        <v>11</v>
      </c>
      <c r="G19" s="1" t="s">
        <v>63</v>
      </c>
      <c r="H19" s="2">
        <v>6000000</v>
      </c>
      <c r="I19" s="1">
        <v>43</v>
      </c>
      <c r="J19" s="3">
        <f t="shared" si="0"/>
        <v>3440000</v>
      </c>
      <c r="K19" s="3">
        <f t="shared" si="1"/>
        <v>3440000</v>
      </c>
      <c r="L19" s="4" t="str">
        <f t="shared" si="2"/>
        <v/>
      </c>
      <c r="M19">
        <f t="shared" si="3"/>
        <v>3440000</v>
      </c>
    </row>
    <row r="20" spans="2:13" x14ac:dyDescent="0.25">
      <c r="B20" s="1">
        <v>18</v>
      </c>
      <c r="C20" s="1" t="s">
        <v>96</v>
      </c>
      <c r="D20" s="1" t="s">
        <v>97</v>
      </c>
      <c r="E20" s="1" t="s">
        <v>58</v>
      </c>
      <c r="F20" s="1">
        <v>14</v>
      </c>
      <c r="G20" s="1" t="s">
        <v>63</v>
      </c>
      <c r="H20" s="2">
        <v>20000000</v>
      </c>
      <c r="I20" s="1">
        <v>57</v>
      </c>
      <c r="J20" s="3">
        <f t="shared" si="0"/>
        <v>4560000</v>
      </c>
      <c r="K20" s="3">
        <f t="shared" si="1"/>
        <v>3990000</v>
      </c>
      <c r="L20" s="4" t="str">
        <f t="shared" si="2"/>
        <v/>
      </c>
      <c r="M20">
        <f t="shared" si="3"/>
        <v>3990000</v>
      </c>
    </row>
    <row r="21" spans="2:13" x14ac:dyDescent="0.25">
      <c r="B21" s="1">
        <v>19</v>
      </c>
      <c r="C21" s="1" t="s">
        <v>98</v>
      </c>
      <c r="D21" s="1" t="s">
        <v>99</v>
      </c>
      <c r="E21" s="1" t="s">
        <v>58</v>
      </c>
      <c r="F21" s="1">
        <v>12</v>
      </c>
      <c r="G21" s="1" t="s">
        <v>59</v>
      </c>
      <c r="H21" s="2">
        <v>20000000</v>
      </c>
      <c r="I21" s="1">
        <v>41</v>
      </c>
      <c r="J21" s="3">
        <f t="shared" si="0"/>
        <v>3280000</v>
      </c>
      <c r="K21" s="3">
        <f t="shared" si="1"/>
        <v>3280000</v>
      </c>
      <c r="L21" s="4" t="str">
        <f t="shared" si="2"/>
        <v/>
      </c>
      <c r="M21">
        <f t="shared" si="3"/>
        <v>3280000</v>
      </c>
    </row>
    <row r="22" spans="2:13" x14ac:dyDescent="0.25">
      <c r="B22" s="1">
        <v>20</v>
      </c>
      <c r="C22" s="1" t="s">
        <v>100</v>
      </c>
      <c r="D22" s="1" t="s">
        <v>101</v>
      </c>
      <c r="E22" s="1" t="s">
        <v>58</v>
      </c>
      <c r="F22" s="1">
        <v>13</v>
      </c>
      <c r="G22" s="1" t="s">
        <v>59</v>
      </c>
      <c r="H22" s="2">
        <v>24000000</v>
      </c>
      <c r="I22" s="1">
        <v>55</v>
      </c>
      <c r="J22" s="3">
        <f t="shared" si="0"/>
        <v>4400000</v>
      </c>
      <c r="K22" s="3">
        <f t="shared" si="1"/>
        <v>3850000</v>
      </c>
      <c r="L22" s="4" t="str">
        <f t="shared" si="2"/>
        <v/>
      </c>
      <c r="M22">
        <f t="shared" si="3"/>
        <v>3850000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2016-02-17T21:42:46Z</dcterms:created>
  <dcterms:modified xsi:type="dcterms:W3CDTF">2016-02-17T22:26:21Z</dcterms:modified>
</cp:coreProperties>
</file>