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05" yWindow="0" windowWidth="15600" windowHeight="7635" activeTab="4"/>
  </bookViews>
  <sheets>
    <sheet name="Sheet1" sheetId="1" r:id="rId1"/>
    <sheet name="BCF" sheetId="2" r:id="rId2"/>
    <sheet name="APP" sheetId="3" r:id="rId3"/>
    <sheet name="TC" sheetId="4" r:id="rId4"/>
    <sheet name="Sheet2" sheetId="10" r:id="rId5"/>
  </sheets>
  <definedNames>
    <definedName name="_xlnm._FilterDatabase" localSheetId="2" hidden="1">APP!$K$1:$AE$48</definedName>
    <definedName name="_xlnm._FilterDatabase" localSheetId="1" hidden="1">BCF!$K$1:$AD$48</definedName>
    <definedName name="_xlnm._FilterDatabase" localSheetId="3" hidden="1">TC!$N$1:$AJ$288</definedName>
  </definedNames>
  <calcPr calcId="125725"/>
</workbook>
</file>

<file path=xl/calcChain.xml><?xml version="1.0" encoding="utf-8"?>
<calcChain xmlns="http://schemas.openxmlformats.org/spreadsheetml/2006/main">
  <c r="AK278" i="4"/>
  <c r="AK279" s="1"/>
  <c r="AK280" s="1"/>
  <c r="AK281" s="1"/>
  <c r="AK282" s="1"/>
  <c r="AK283" s="1"/>
  <c r="AK284" s="1"/>
  <c r="AK277"/>
  <c r="AK269"/>
  <c r="AK270" s="1"/>
  <c r="AK271" s="1"/>
  <c r="AK266"/>
  <c r="AK267" s="1"/>
  <c r="AK264"/>
  <c r="AK259"/>
  <c r="AK260" s="1"/>
  <c r="AK261" s="1"/>
  <c r="AK256"/>
  <c r="AK257" s="1"/>
  <c r="AK253"/>
  <c r="AK250"/>
  <c r="AK251" s="1"/>
  <c r="AK247"/>
  <c r="AK245"/>
  <c r="AK244"/>
  <c r="AK240"/>
  <c r="AK241" s="1"/>
  <c r="AK242" s="1"/>
  <c r="AK225"/>
  <c r="AK226" s="1"/>
  <c r="AK227" s="1"/>
  <c r="AK228" s="1"/>
  <c r="AK229" s="1"/>
  <c r="AK230" s="1"/>
  <c r="AK231" s="1"/>
  <c r="AK232" s="1"/>
  <c r="AK233" s="1"/>
  <c r="AK234" s="1"/>
  <c r="AK235" s="1"/>
  <c r="AK236" s="1"/>
  <c r="AK218"/>
  <c r="AK219" s="1"/>
  <c r="AK220" s="1"/>
  <c r="AK221" s="1"/>
  <c r="AK222" s="1"/>
  <c r="AK223" s="1"/>
  <c r="AK205"/>
  <c r="AK206" s="1"/>
  <c r="AK207" s="1"/>
  <c r="AK208" s="1"/>
  <c r="AK209" s="1"/>
  <c r="AK210" s="1"/>
  <c r="AK211" s="1"/>
  <c r="AK212" s="1"/>
  <c r="AK213" s="1"/>
  <c r="AK214" s="1"/>
  <c r="AK215" s="1"/>
  <c r="AK202"/>
  <c r="AK199"/>
  <c r="AK194"/>
  <c r="AK195" s="1"/>
  <c r="AK196" s="1"/>
  <c r="AK197" s="1"/>
  <c r="AK193"/>
  <c r="AK188"/>
  <c r="AK189" s="1"/>
  <c r="AK190" s="1"/>
  <c r="AK191" s="1"/>
  <c r="AK184"/>
  <c r="AK185" s="1"/>
  <c r="AK182"/>
  <c r="AK180"/>
  <c r="AK178"/>
  <c r="AK176"/>
  <c r="AK169"/>
  <c r="AK170" s="1"/>
  <c r="AK171" s="1"/>
  <c r="AK172" s="1"/>
  <c r="AK173" s="1"/>
  <c r="AK174" s="1"/>
  <c r="AK158"/>
  <c r="AK159" s="1"/>
  <c r="AK160" s="1"/>
  <c r="AK161" s="1"/>
  <c r="AK162" s="1"/>
  <c r="AK163" s="1"/>
  <c r="AK164" s="1"/>
  <c r="AK165" s="1"/>
  <c r="AK166" s="1"/>
  <c r="AK150"/>
  <c r="AK151" s="1"/>
  <c r="AK152" s="1"/>
  <c r="AK153" s="1"/>
  <c r="AK154" s="1"/>
  <c r="AK155" s="1"/>
  <c r="AK156" s="1"/>
  <c r="AK147"/>
  <c r="AK148" s="1"/>
  <c r="AK146"/>
  <c r="AK139"/>
  <c r="AK140" s="1"/>
  <c r="AK141" s="1"/>
  <c r="AK142" s="1"/>
  <c r="AK143" s="1"/>
  <c r="AK137"/>
  <c r="AK135"/>
  <c r="AK132"/>
  <c r="AK126"/>
  <c r="AK127" s="1"/>
  <c r="AK128" s="1"/>
  <c r="AK129" s="1"/>
  <c r="AK130" s="1"/>
  <c r="AK121"/>
  <c r="AK122" s="1"/>
  <c r="AK123" s="1"/>
  <c r="AK119"/>
  <c r="AK117"/>
  <c r="AK110"/>
  <c r="AK111" s="1"/>
  <c r="AK112" s="1"/>
  <c r="AK113" s="1"/>
  <c r="AK114" s="1"/>
  <c r="AK115" s="1"/>
  <c r="AK104"/>
  <c r="AK105" s="1"/>
  <c r="AK106" s="1"/>
  <c r="AK107" s="1"/>
  <c r="AK108" s="1"/>
  <c r="AK102"/>
  <c r="AK99"/>
  <c r="AK100" s="1"/>
  <c r="AK94"/>
  <c r="AK95" s="1"/>
  <c r="AK96" s="1"/>
  <c r="AK97" s="1"/>
  <c r="AK92"/>
  <c r="AK91"/>
  <c r="AK88"/>
  <c r="AK89" s="1"/>
  <c r="AK87"/>
  <c r="AK84"/>
  <c r="AK82"/>
  <c r="AK79"/>
  <c r="AK78"/>
  <c r="AK76"/>
  <c r="AK73"/>
  <c r="AK70"/>
  <c r="AK69"/>
  <c r="AK65"/>
  <c r="AK66" s="1"/>
  <c r="AK67" s="1"/>
  <c r="AK52"/>
  <c r="AK53" s="1"/>
  <c r="AK54" s="1"/>
  <c r="AK55" s="1"/>
  <c r="AK56" s="1"/>
  <c r="AK57" s="1"/>
  <c r="AK58" s="1"/>
  <c r="AK59" s="1"/>
  <c r="AK60" s="1"/>
  <c r="AK61" s="1"/>
  <c r="AK62" s="1"/>
  <c r="AK49"/>
  <c r="AK45"/>
  <c r="AK46" s="1"/>
  <c r="AK47" s="1"/>
  <c r="AK32"/>
  <c r="AK21"/>
  <c r="AK22" s="1"/>
  <c r="AK23" s="1"/>
  <c r="AK24" s="1"/>
  <c r="AK14"/>
  <c r="AK15" s="1"/>
  <c r="AK16" s="1"/>
  <c r="AK17" s="1"/>
  <c r="AK6"/>
  <c r="AK7" s="1"/>
  <c r="AK5"/>
  <c r="AC3" i="2"/>
  <c r="AC4"/>
  <c r="AC5"/>
  <c r="AC6"/>
  <c r="AC7"/>
  <c r="AC11"/>
  <c r="AC8"/>
  <c r="AC15"/>
  <c r="AC9"/>
  <c r="AC13"/>
  <c r="AC14"/>
  <c r="AC29"/>
  <c r="AC24"/>
  <c r="AC33"/>
  <c r="AC23"/>
  <c r="AC27"/>
  <c r="AC21"/>
  <c r="AC25"/>
  <c r="AC32"/>
  <c r="AC19"/>
  <c r="AC26"/>
  <c r="AC22"/>
  <c r="AC10"/>
  <c r="AC12"/>
  <c r="AC41"/>
  <c r="AC46"/>
  <c r="AC35"/>
  <c r="AC44"/>
  <c r="AC30"/>
  <c r="AC39"/>
  <c r="AC36"/>
  <c r="AC47"/>
  <c r="AC34"/>
  <c r="AC18"/>
  <c r="AC20"/>
  <c r="AC16"/>
  <c r="AC17"/>
  <c r="AC48"/>
  <c r="AC45"/>
  <c r="AC31"/>
  <c r="AC28"/>
  <c r="AC42"/>
  <c r="AC37"/>
  <c r="AC38"/>
  <c r="AC40"/>
  <c r="AC43"/>
  <c r="AC2"/>
  <c r="AD3" i="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2"/>
  <c r="AI3" i="4"/>
  <c r="AI12"/>
  <c r="AI9"/>
  <c r="AI4"/>
  <c r="AI6"/>
  <c r="AI5"/>
  <c r="AI7"/>
  <c r="AI14"/>
  <c r="AI13"/>
  <c r="AI15"/>
  <c r="AI17"/>
  <c r="AI18"/>
  <c r="AI19"/>
  <c r="AI33"/>
  <c r="AI29"/>
  <c r="AI149"/>
  <c r="AI157"/>
  <c r="AI23"/>
  <c r="AI72"/>
  <c r="AI50"/>
  <c r="AI22"/>
  <c r="AI30"/>
  <c r="AI24"/>
  <c r="AI31"/>
  <c r="AI34"/>
  <c r="AI20"/>
  <c r="AI21"/>
  <c r="AI8"/>
  <c r="AI10"/>
  <c r="AI35"/>
  <c r="AI40"/>
  <c r="AI153"/>
  <c r="AI47"/>
  <c r="AI124"/>
  <c r="AI57"/>
  <c r="AI174"/>
  <c r="AI134"/>
  <c r="AI186"/>
  <c r="AI139"/>
  <c r="AI179"/>
  <c r="AI11"/>
  <c r="AI37"/>
  <c r="AI16"/>
  <c r="AI67"/>
  <c r="AI41"/>
  <c r="AI118"/>
  <c r="AI160"/>
  <c r="AI60"/>
  <c r="AI125"/>
  <c r="AI53"/>
  <c r="AI87"/>
  <c r="AI203"/>
  <c r="AI200"/>
  <c r="AI188"/>
  <c r="AI99"/>
  <c r="AI178"/>
  <c r="AI154"/>
  <c r="AI79"/>
  <c r="AI26"/>
  <c r="AI204"/>
  <c r="AI28"/>
  <c r="AI45"/>
  <c r="AI49"/>
  <c r="AI182"/>
  <c r="AI102"/>
  <c r="AI82"/>
  <c r="AI161"/>
  <c r="AI155"/>
  <c r="AI205"/>
  <c r="AI142"/>
  <c r="AI97"/>
  <c r="AI103"/>
  <c r="AI100"/>
  <c r="AI187"/>
  <c r="AI80"/>
  <c r="AI175"/>
  <c r="AI90"/>
  <c r="AI177"/>
  <c r="AI237"/>
  <c r="AI167"/>
  <c r="AI246"/>
  <c r="AI120"/>
  <c r="AI192"/>
  <c r="AI239"/>
  <c r="AI201"/>
  <c r="AI183"/>
  <c r="AI238"/>
  <c r="AI105"/>
  <c r="AI210"/>
  <c r="AI117"/>
  <c r="AI230"/>
  <c r="AI163"/>
  <c r="AI88"/>
  <c r="AI247"/>
  <c r="AI94"/>
  <c r="AI122"/>
  <c r="AI137"/>
  <c r="AI140"/>
  <c r="AI172"/>
  <c r="AI112"/>
  <c r="AI151"/>
  <c r="AI212"/>
  <c r="AI222"/>
  <c r="AI241"/>
  <c r="AI119"/>
  <c r="AI173"/>
  <c r="AI106"/>
  <c r="AI253"/>
  <c r="AI110"/>
  <c r="AI123"/>
  <c r="AI199"/>
  <c r="AI126"/>
  <c r="AI219"/>
  <c r="AI25"/>
  <c r="AI141"/>
  <c r="AI156"/>
  <c r="AI27"/>
  <c r="AI164"/>
  <c r="AI189"/>
  <c r="AI258"/>
  <c r="AI248"/>
  <c r="AI176"/>
  <c r="AI64"/>
  <c r="AI68"/>
  <c r="AI168"/>
  <c r="AI145"/>
  <c r="AI32"/>
  <c r="AI206"/>
  <c r="AI225"/>
  <c r="AI42"/>
  <c r="AI202"/>
  <c r="AI56"/>
  <c r="AI58"/>
  <c r="AI220"/>
  <c r="AI69"/>
  <c r="AI73"/>
  <c r="AI158"/>
  <c r="AI152"/>
  <c r="AI91"/>
  <c r="AI95"/>
  <c r="AI165"/>
  <c r="AI61"/>
  <c r="AI146"/>
  <c r="AI44"/>
  <c r="AI263"/>
  <c r="AI265"/>
  <c r="AI227"/>
  <c r="AI268"/>
  <c r="AI262"/>
  <c r="AI234"/>
  <c r="AI251"/>
  <c r="AI242"/>
  <c r="AI223"/>
  <c r="AI235"/>
  <c r="AI250"/>
  <c r="AI240"/>
  <c r="AI38"/>
  <c r="AI36"/>
  <c r="AI39"/>
  <c r="AI43"/>
  <c r="AI274"/>
  <c r="AI272"/>
  <c r="AI104"/>
  <c r="AI46"/>
  <c r="AI261"/>
  <c r="AI260"/>
  <c r="AI257"/>
  <c r="AI267"/>
  <c r="AI52"/>
  <c r="AI107"/>
  <c r="AI259"/>
  <c r="AI59"/>
  <c r="AI48"/>
  <c r="AI77"/>
  <c r="AI266"/>
  <c r="AI65"/>
  <c r="AI129"/>
  <c r="AI54"/>
  <c r="AI62"/>
  <c r="AI135"/>
  <c r="AI51"/>
  <c r="AI276"/>
  <c r="AI180"/>
  <c r="AI55"/>
  <c r="AI78"/>
  <c r="AI70"/>
  <c r="AI66"/>
  <c r="AI226"/>
  <c r="AI138"/>
  <c r="AI198"/>
  <c r="AI144"/>
  <c r="AI185"/>
  <c r="AI254"/>
  <c r="AI232"/>
  <c r="AI217"/>
  <c r="AI216"/>
  <c r="AI85"/>
  <c r="AI86"/>
  <c r="AI190"/>
  <c r="AI197"/>
  <c r="AI213"/>
  <c r="AI75"/>
  <c r="AI83"/>
  <c r="AI89"/>
  <c r="AI132"/>
  <c r="AI194"/>
  <c r="AI221"/>
  <c r="AI228"/>
  <c r="AI114"/>
  <c r="AI143"/>
  <c r="AI236"/>
  <c r="AI233"/>
  <c r="AI147"/>
  <c r="AI84"/>
  <c r="AI121"/>
  <c r="AI150"/>
  <c r="AI224"/>
  <c r="AI252"/>
  <c r="AI231"/>
  <c r="AI218"/>
  <c r="AI92"/>
  <c r="AI76"/>
  <c r="AI63"/>
  <c r="AI71"/>
  <c r="AI127"/>
  <c r="AI243"/>
  <c r="AI249"/>
  <c r="AI115"/>
  <c r="AI96"/>
  <c r="AI278"/>
  <c r="AI113"/>
  <c r="AI148"/>
  <c r="AI229"/>
  <c r="AI256"/>
  <c r="AI74"/>
  <c r="AI131"/>
  <c r="AI111"/>
  <c r="AI128"/>
  <c r="AI277"/>
  <c r="AI195"/>
  <c r="AI171"/>
  <c r="AI98"/>
  <c r="AI181"/>
  <c r="AI81"/>
  <c r="AI101"/>
  <c r="AI108"/>
  <c r="AI130"/>
  <c r="AI93"/>
  <c r="AI109"/>
  <c r="AI191"/>
  <c r="AI169"/>
  <c r="AI208"/>
  <c r="AI193"/>
  <c r="AI196"/>
  <c r="AI170"/>
  <c r="AI184"/>
  <c r="AI286"/>
  <c r="AI275"/>
  <c r="AI159"/>
  <c r="AI214"/>
  <c r="AI270"/>
  <c r="AI284"/>
  <c r="AI271"/>
  <c r="AI211"/>
  <c r="AI209"/>
  <c r="AI282"/>
  <c r="AI287"/>
  <c r="AI116"/>
  <c r="AI162"/>
  <c r="AI207"/>
  <c r="AI264"/>
  <c r="AI166"/>
  <c r="AI244"/>
  <c r="AI245"/>
  <c r="AI215"/>
  <c r="AI279"/>
  <c r="AI269"/>
  <c r="AI281"/>
  <c r="AI280"/>
  <c r="AI283"/>
  <c r="AI288"/>
  <c r="AI285"/>
  <c r="AI273"/>
  <c r="AI133"/>
  <c r="AI255"/>
  <c r="AI136"/>
  <c r="AI2"/>
  <c r="AA14" i="3"/>
  <c r="AA7"/>
  <c r="AB9" s="1"/>
  <c r="AA4"/>
  <c r="AA9"/>
  <c r="AA2"/>
  <c r="AA5"/>
  <c r="AA16"/>
  <c r="AA36"/>
  <c r="AA35"/>
  <c r="AA10"/>
  <c r="AB12" s="1"/>
  <c r="AA8"/>
  <c r="AA6"/>
  <c r="AB7" s="1"/>
  <c r="AA13"/>
  <c r="AA12"/>
  <c r="AA11"/>
  <c r="AA29"/>
  <c r="AA42"/>
  <c r="AA25"/>
  <c r="AA41"/>
  <c r="AA19"/>
  <c r="AA28"/>
  <c r="AA27"/>
  <c r="AA40"/>
  <c r="AA38"/>
  <c r="AA26"/>
  <c r="AA34"/>
  <c r="AA21"/>
  <c r="AA22"/>
  <c r="AA37"/>
  <c r="AA30"/>
  <c r="AA15"/>
  <c r="AA18"/>
  <c r="AA17"/>
  <c r="AA24"/>
  <c r="AA23"/>
  <c r="AA20"/>
  <c r="AA39"/>
  <c r="AA43"/>
  <c r="AA45"/>
  <c r="AA47"/>
  <c r="AA44"/>
  <c r="AA46"/>
  <c r="AA48"/>
  <c r="AA31"/>
  <c r="AA33"/>
  <c r="AA32"/>
  <c r="AA3"/>
  <c r="AA12" i="2"/>
  <c r="AA2"/>
  <c r="AA3"/>
  <c r="AA16"/>
  <c r="AA17"/>
  <c r="AA4"/>
  <c r="AA6"/>
  <c r="AA5"/>
  <c r="AA18"/>
  <c r="AA20"/>
  <c r="AA7"/>
  <c r="AA9"/>
  <c r="AA8"/>
  <c r="AA28"/>
  <c r="AA14"/>
  <c r="AA13"/>
  <c r="AA31"/>
  <c r="AA11"/>
  <c r="AA38"/>
  <c r="AA37"/>
  <c r="AA15"/>
  <c r="AA40"/>
  <c r="AA43"/>
  <c r="AA19"/>
  <c r="AA22"/>
  <c r="AA42"/>
  <c r="AA34"/>
  <c r="AA30"/>
  <c r="AA21"/>
  <c r="AA26"/>
  <c r="AA36"/>
  <c r="AA45"/>
  <c r="AA25"/>
  <c r="AA35"/>
  <c r="AA23"/>
  <c r="AA39"/>
  <c r="AA27"/>
  <c r="AA24"/>
  <c r="AA32"/>
  <c r="AA48"/>
  <c r="AA47"/>
  <c r="AA44"/>
  <c r="AA41"/>
  <c r="AA29"/>
  <c r="AA33"/>
  <c r="AA46"/>
  <c r="AA10"/>
  <c r="AG116" i="4"/>
  <c r="AG133"/>
  <c r="AG136"/>
  <c r="AG74"/>
  <c r="AG81"/>
  <c r="AG93"/>
  <c r="AG39"/>
  <c r="AG38"/>
  <c r="AG43"/>
  <c r="AG63"/>
  <c r="AG2"/>
  <c r="AG48"/>
  <c r="AG71"/>
  <c r="AG3"/>
  <c r="AG51"/>
  <c r="AG98"/>
  <c r="AG101"/>
  <c r="AG109"/>
  <c r="AG4"/>
  <c r="AG25"/>
  <c r="AG27"/>
  <c r="AG32"/>
  <c r="AG5"/>
  <c r="AG42"/>
  <c r="AG6"/>
  <c r="AG11"/>
  <c r="AG7"/>
  <c r="AG8"/>
  <c r="AG16"/>
  <c r="AG10"/>
  <c r="AG17"/>
  <c r="AG23"/>
  <c r="AG26"/>
  <c r="AG28"/>
  <c r="AG9"/>
  <c r="AG12"/>
  <c r="AG13"/>
  <c r="AG15"/>
  <c r="AG14"/>
  <c r="AG75"/>
  <c r="AG22"/>
  <c r="AG30"/>
  <c r="AG24"/>
  <c r="AG31"/>
  <c r="AG34"/>
  <c r="AG18"/>
  <c r="AG83"/>
  <c r="AG19"/>
  <c r="AG64"/>
  <c r="AG131"/>
  <c r="AG68"/>
  <c r="AG20"/>
  <c r="AG86"/>
  <c r="AG85"/>
  <c r="AG46"/>
  <c r="AG21"/>
  <c r="AG108"/>
  <c r="AG153"/>
  <c r="AG47"/>
  <c r="AG37"/>
  <c r="AG45"/>
  <c r="AG57"/>
  <c r="AG41"/>
  <c r="AG49"/>
  <c r="AG174"/>
  <c r="AG139"/>
  <c r="AG35"/>
  <c r="AG76"/>
  <c r="AG67"/>
  <c r="AG29"/>
  <c r="AG40"/>
  <c r="AG77"/>
  <c r="AG33"/>
  <c r="AG181"/>
  <c r="AG160"/>
  <c r="AG60"/>
  <c r="AG53"/>
  <c r="AG87"/>
  <c r="AG188"/>
  <c r="AG99"/>
  <c r="AG178"/>
  <c r="AG154"/>
  <c r="AG79"/>
  <c r="AG182"/>
  <c r="AG102"/>
  <c r="AG82"/>
  <c r="AG161"/>
  <c r="AG155"/>
  <c r="AG50"/>
  <c r="AG145"/>
  <c r="AG205"/>
  <c r="AG80"/>
  <c r="AG255"/>
  <c r="AG142"/>
  <c r="AG97"/>
  <c r="AG90"/>
  <c r="AG100"/>
  <c r="AG105"/>
  <c r="AG210"/>
  <c r="AG168"/>
  <c r="AG117"/>
  <c r="AG230"/>
  <c r="AG138"/>
  <c r="AG144"/>
  <c r="AG163"/>
  <c r="AG88"/>
  <c r="AG247"/>
  <c r="AG94"/>
  <c r="AG103"/>
  <c r="AG122"/>
  <c r="AG137"/>
  <c r="AG120"/>
  <c r="AG140"/>
  <c r="AG172"/>
  <c r="AG112"/>
  <c r="AG55"/>
  <c r="AG151"/>
  <c r="AG223"/>
  <c r="AG212"/>
  <c r="AG222"/>
  <c r="AG241"/>
  <c r="AG119"/>
  <c r="AG235"/>
  <c r="AG173"/>
  <c r="AG240"/>
  <c r="AG227"/>
  <c r="AG106"/>
  <c r="AG253"/>
  <c r="AG110"/>
  <c r="AG96"/>
  <c r="AG52"/>
  <c r="AG250"/>
  <c r="AG54"/>
  <c r="AG123"/>
  <c r="AG72"/>
  <c r="AG224"/>
  <c r="AG111"/>
  <c r="AG199"/>
  <c r="AG243"/>
  <c r="AG198"/>
  <c r="AG251"/>
  <c r="AG273"/>
  <c r="AG249"/>
  <c r="AG126"/>
  <c r="AG225"/>
  <c r="AG167"/>
  <c r="AG242"/>
  <c r="AG234"/>
  <c r="AG118"/>
  <c r="AG216"/>
  <c r="AG183"/>
  <c r="AG44"/>
  <c r="AG217"/>
  <c r="AG252"/>
  <c r="AG166"/>
  <c r="AG107"/>
  <c r="AG257"/>
  <c r="AG259"/>
  <c r="AG104"/>
  <c r="AG260"/>
  <c r="AG129"/>
  <c r="AG261"/>
  <c r="AG267"/>
  <c r="AG135"/>
  <c r="AG266"/>
  <c r="AG92"/>
  <c r="AG162"/>
  <c r="AG125"/>
  <c r="AG84"/>
  <c r="AG113"/>
  <c r="AG219"/>
  <c r="AG177"/>
  <c r="AG130"/>
  <c r="AG175"/>
  <c r="AG226"/>
  <c r="AG141"/>
  <c r="AG156"/>
  <c r="AG115"/>
  <c r="AG275"/>
  <c r="AG180"/>
  <c r="AG192"/>
  <c r="AG164"/>
  <c r="AG254"/>
  <c r="AG159"/>
  <c r="AG213"/>
  <c r="AG185"/>
  <c r="AG132"/>
  <c r="AG232"/>
  <c r="AG143"/>
  <c r="AG189"/>
  <c r="AG236"/>
  <c r="AG221"/>
  <c r="AG124"/>
  <c r="AG59"/>
  <c r="AG62"/>
  <c r="AG233"/>
  <c r="AG190"/>
  <c r="AG147"/>
  <c r="AG197"/>
  <c r="AG150"/>
  <c r="AG128"/>
  <c r="AG66"/>
  <c r="AG194"/>
  <c r="AG228"/>
  <c r="AG218"/>
  <c r="AG231"/>
  <c r="AG89"/>
  <c r="AG70"/>
  <c r="AG170"/>
  <c r="AG187"/>
  <c r="AG169"/>
  <c r="AG229"/>
  <c r="AG201"/>
  <c r="AG127"/>
  <c r="AG278"/>
  <c r="AG256"/>
  <c r="AG65"/>
  <c r="AG195"/>
  <c r="AG248"/>
  <c r="AG277"/>
  <c r="AG114"/>
  <c r="AG121"/>
  <c r="AG184"/>
  <c r="AG78"/>
  <c r="AG176"/>
  <c r="AG148"/>
  <c r="AG134"/>
  <c r="AG206"/>
  <c r="AG208"/>
  <c r="AG171"/>
  <c r="AG202"/>
  <c r="AG56"/>
  <c r="AG207"/>
  <c r="AG58"/>
  <c r="AG220"/>
  <c r="AG215"/>
  <c r="AG193"/>
  <c r="AG191"/>
  <c r="AG214"/>
  <c r="AG270"/>
  <c r="AG69"/>
  <c r="AG285"/>
  <c r="AG284"/>
  <c r="AG271"/>
  <c r="AG73"/>
  <c r="AG258"/>
  <c r="AG262"/>
  <c r="AG158"/>
  <c r="AG152"/>
  <c r="AG196"/>
  <c r="AG91"/>
  <c r="AG263"/>
  <c r="AG211"/>
  <c r="AG282"/>
  <c r="AG95"/>
  <c r="AG209"/>
  <c r="AG265"/>
  <c r="AG264"/>
  <c r="AG288"/>
  <c r="AG165"/>
  <c r="AG244"/>
  <c r="AG276"/>
  <c r="AG272"/>
  <c r="AG268"/>
  <c r="AG245"/>
  <c r="AG146"/>
  <c r="AG61"/>
  <c r="AG279"/>
  <c r="AG281"/>
  <c r="AG269"/>
  <c r="AG287"/>
  <c r="AG274"/>
  <c r="AG280"/>
  <c r="AG283"/>
  <c r="AG238"/>
  <c r="AG179"/>
  <c r="AG286"/>
  <c r="AG204"/>
  <c r="AG239"/>
  <c r="AG200"/>
  <c r="AG186"/>
  <c r="AG237"/>
  <c r="AG149"/>
  <c r="AG203"/>
  <c r="AG157"/>
  <c r="AG246"/>
  <c r="AG36"/>
  <c r="AF101"/>
  <c r="AF184"/>
  <c r="AF46"/>
  <c r="AF38"/>
  <c r="AF59"/>
  <c r="AF55"/>
  <c r="AF48"/>
  <c r="AF159"/>
  <c r="AF278"/>
  <c r="AF287"/>
  <c r="AF277"/>
  <c r="AF128"/>
  <c r="AF109"/>
  <c r="AF196"/>
  <c r="AF52"/>
  <c r="AF43"/>
  <c r="AF65"/>
  <c r="AF113"/>
  <c r="AF98"/>
  <c r="AF169"/>
  <c r="AF267"/>
  <c r="AF274"/>
  <c r="AF266"/>
  <c r="AF62"/>
  <c r="AF39"/>
  <c r="AF211"/>
  <c r="AF96"/>
  <c r="AF116"/>
  <c r="AF191"/>
  <c r="AF84"/>
  <c r="AF74"/>
  <c r="AF171"/>
  <c r="AF260"/>
  <c r="AF272"/>
  <c r="AF259"/>
  <c r="AF4"/>
  <c r="AF2"/>
  <c r="AF6"/>
  <c r="AF112"/>
  <c r="AF103"/>
  <c r="AF123"/>
  <c r="AF244"/>
  <c r="AF255"/>
  <c r="AF245"/>
  <c r="AF284"/>
  <c r="AF286"/>
  <c r="AF282"/>
  <c r="AF5"/>
  <c r="AF3"/>
  <c r="AF7"/>
  <c r="AF119"/>
  <c r="AF120"/>
  <c r="AF126"/>
  <c r="AF14"/>
  <c r="AF12"/>
  <c r="AF13"/>
  <c r="AF241"/>
  <c r="AF239"/>
  <c r="AF219"/>
  <c r="AF162"/>
  <c r="AF136"/>
  <c r="AF207"/>
  <c r="AF270"/>
  <c r="AF275"/>
  <c r="AF271"/>
  <c r="AF15"/>
  <c r="AF9"/>
  <c r="AF17"/>
  <c r="AF212"/>
  <c r="AF238"/>
  <c r="AF199"/>
  <c r="AF76"/>
  <c r="AF63"/>
  <c r="AF115"/>
  <c r="AF234"/>
  <c r="AF263"/>
  <c r="AF235"/>
  <c r="AF269"/>
  <c r="AF273"/>
  <c r="AF264"/>
  <c r="AF283"/>
  <c r="AF288"/>
  <c r="AF281"/>
  <c r="AF92"/>
  <c r="AF71"/>
  <c r="AF127"/>
  <c r="AF242"/>
  <c r="AF265"/>
  <c r="AF240"/>
  <c r="AF231"/>
  <c r="AF249"/>
  <c r="AF218"/>
  <c r="AF251"/>
  <c r="AF268"/>
  <c r="AF250"/>
  <c r="AF166"/>
  <c r="AF133"/>
  <c r="AF215"/>
  <c r="AF280"/>
  <c r="AF285"/>
  <c r="AF279"/>
  <c r="AF197"/>
  <c r="AF243"/>
  <c r="AF190"/>
  <c r="AF227"/>
  <c r="AF262"/>
  <c r="AF223"/>
  <c r="AF20"/>
  <c r="AF18"/>
  <c r="AF22"/>
  <c r="AF87"/>
  <c r="AF124"/>
  <c r="AF79"/>
  <c r="AF180"/>
  <c r="AF198"/>
  <c r="AF185"/>
  <c r="AF160"/>
  <c r="AF204"/>
  <c r="AF155"/>
  <c r="AF21"/>
  <c r="AF19"/>
  <c r="AF24"/>
  <c r="AF99"/>
  <c r="AF134"/>
  <c r="AF102"/>
  <c r="AF34"/>
  <c r="AF33"/>
  <c r="AF30"/>
  <c r="AF178"/>
  <c r="AF186"/>
  <c r="AF161"/>
  <c r="AF104"/>
  <c r="AF138"/>
  <c r="AF129"/>
  <c r="AF67"/>
  <c r="AF175"/>
  <c r="AF100"/>
  <c r="AF31"/>
  <c r="AF29"/>
  <c r="AF23"/>
  <c r="AF154"/>
  <c r="AF179"/>
  <c r="AF142"/>
  <c r="AF108"/>
  <c r="AF81"/>
  <c r="AF170"/>
  <c r="AF32"/>
  <c r="AF25"/>
  <c r="AF56"/>
  <c r="AF78"/>
  <c r="AF77"/>
  <c r="AF214"/>
  <c r="AF261"/>
  <c r="AF276"/>
  <c r="AF257"/>
  <c r="AF111"/>
  <c r="AF93"/>
  <c r="AF193"/>
  <c r="AF42"/>
  <c r="AF27"/>
  <c r="AF58"/>
  <c r="AF148"/>
  <c r="AF181"/>
  <c r="AF208"/>
  <c r="AF225"/>
  <c r="AF258"/>
  <c r="AF220"/>
  <c r="AF54"/>
  <c r="AF36"/>
  <c r="AF209"/>
  <c r="AF44"/>
  <c r="AF51"/>
  <c r="AF61"/>
  <c r="AF121"/>
  <c r="AF131"/>
  <c r="AF195"/>
  <c r="AF206"/>
  <c r="AF248"/>
  <c r="AF202"/>
  <c r="AF11"/>
  <c r="AF8"/>
  <c r="AF26"/>
  <c r="AF88"/>
  <c r="AF80"/>
  <c r="AF106"/>
  <c r="AF194"/>
  <c r="AF224"/>
  <c r="AF229"/>
  <c r="AF174"/>
  <c r="AF157"/>
  <c r="AF188"/>
  <c r="AF16"/>
  <c r="AF10"/>
  <c r="AF28"/>
  <c r="AF94"/>
  <c r="AF90"/>
  <c r="AF110"/>
  <c r="AF41"/>
  <c r="AF40"/>
  <c r="AF49"/>
  <c r="AF247"/>
  <c r="AF246"/>
  <c r="AF253"/>
  <c r="AF70"/>
  <c r="AF83"/>
  <c r="AF147"/>
  <c r="AF47"/>
  <c r="AF50"/>
  <c r="AF53"/>
  <c r="AF37"/>
  <c r="AF35"/>
  <c r="AF45"/>
  <c r="AF230"/>
  <c r="AF237"/>
  <c r="AF222"/>
  <c r="AF89"/>
  <c r="AF86"/>
  <c r="AF132"/>
  <c r="AF140"/>
  <c r="AF177"/>
  <c r="AF164"/>
  <c r="AF228"/>
  <c r="AF252"/>
  <c r="AF256"/>
  <c r="AF163"/>
  <c r="AF187"/>
  <c r="AF173"/>
  <c r="AF114"/>
  <c r="AF85"/>
  <c r="AF143"/>
  <c r="AF151"/>
  <c r="AF192"/>
  <c r="AF176"/>
  <c r="AF233"/>
  <c r="AF217"/>
  <c r="AF236"/>
  <c r="AF172"/>
  <c r="AF201"/>
  <c r="AF189"/>
  <c r="AF66"/>
  <c r="AF75"/>
  <c r="AF150"/>
  <c r="AF122"/>
  <c r="AF167"/>
  <c r="AF141"/>
  <c r="AF221"/>
  <c r="AF216"/>
  <c r="AF213"/>
  <c r="AF137"/>
  <c r="AF183"/>
  <c r="AF156"/>
  <c r="AF69"/>
  <c r="AF64"/>
  <c r="AF91"/>
  <c r="AF82"/>
  <c r="AF118"/>
  <c r="AF105"/>
  <c r="AF226"/>
  <c r="AF254"/>
  <c r="AF232"/>
  <c r="AF153"/>
  <c r="AF149"/>
  <c r="AF139"/>
  <c r="AF73"/>
  <c r="AF68"/>
  <c r="AF95"/>
  <c r="AF97"/>
  <c r="AF125"/>
  <c r="AF117"/>
  <c r="AF158"/>
  <c r="AF168"/>
  <c r="AF165"/>
  <c r="AF205"/>
  <c r="AF203"/>
  <c r="AF210"/>
  <c r="AF107"/>
  <c r="AF144"/>
  <c r="AF135"/>
  <c r="AF57"/>
  <c r="AF72"/>
  <c r="AF60"/>
  <c r="AF152"/>
  <c r="AF145"/>
  <c r="AF146"/>
  <c r="AF182"/>
  <c r="AF200"/>
  <c r="AF130"/>
  <c r="Z10" i="2"/>
  <c r="Z20"/>
  <c r="Z45"/>
  <c r="Z48"/>
  <c r="Z42"/>
  <c r="Z6"/>
  <c r="Z3"/>
  <c r="Z7"/>
  <c r="Z26"/>
  <c r="Z27"/>
  <c r="Z22"/>
  <c r="Z37"/>
  <c r="Z43"/>
  <c r="Z38"/>
  <c r="Z36"/>
  <c r="Z47"/>
  <c r="Z34"/>
  <c r="Z13"/>
  <c r="Z15"/>
  <c r="Z14"/>
  <c r="Z23"/>
  <c r="Z29"/>
  <c r="Z25"/>
  <c r="Z17"/>
  <c r="Z12"/>
  <c r="Z18"/>
  <c r="Z35"/>
  <c r="Z41"/>
  <c r="Z30"/>
  <c r="Z4"/>
  <c r="Z2"/>
  <c r="Z5"/>
  <c r="Z21"/>
  <c r="Z24"/>
  <c r="Z19"/>
  <c r="Z31"/>
  <c r="Z40"/>
  <c r="Z28"/>
  <c r="Z44"/>
  <c r="Z46"/>
  <c r="Z39"/>
  <c r="Z8"/>
  <c r="Z11"/>
  <c r="Z9"/>
  <c r="Z32"/>
  <c r="Z33"/>
  <c r="Z16"/>
  <c r="Z45" i="3"/>
  <c r="Z47"/>
  <c r="Z41"/>
  <c r="Z40"/>
  <c r="Z42"/>
  <c r="Z7"/>
  <c r="Z5"/>
  <c r="Z9"/>
  <c r="Z30"/>
  <c r="Z24"/>
  <c r="Z34"/>
  <c r="Z32"/>
  <c r="Z33"/>
  <c r="Z31"/>
  <c r="Z37"/>
  <c r="Z39"/>
  <c r="Z38"/>
  <c r="Z12"/>
  <c r="Z11"/>
  <c r="Z13"/>
  <c r="Z18"/>
  <c r="Z20"/>
  <c r="Z21"/>
  <c r="Z44"/>
  <c r="Z46"/>
  <c r="Z48"/>
  <c r="Z25"/>
  <c r="Z19"/>
  <c r="Z29"/>
  <c r="Z3"/>
  <c r="Z2"/>
  <c r="Z4"/>
  <c r="Z22"/>
  <c r="Z17"/>
  <c r="Z27"/>
  <c r="Z36"/>
  <c r="Z16"/>
  <c r="Z35"/>
  <c r="Z26"/>
  <c r="Z23"/>
  <c r="Z28"/>
  <c r="Z8"/>
  <c r="Z6"/>
  <c r="Z10"/>
  <c r="Z15"/>
  <c r="Z14"/>
  <c r="Z43"/>
  <c r="AB4" l="1"/>
  <c r="AH246" i="4"/>
  <c r="AJ246" s="1"/>
  <c r="AH237"/>
  <c r="AJ237" s="1"/>
  <c r="AB46" i="2"/>
  <c r="AD46" s="1"/>
  <c r="AB29"/>
  <c r="AD29" s="1"/>
  <c r="AB39"/>
  <c r="AD39" s="1"/>
  <c r="AB5"/>
  <c r="AD5" s="1"/>
  <c r="AB33"/>
  <c r="AD33" s="1"/>
  <c r="AB47"/>
  <c r="AD47" s="1"/>
  <c r="AB27"/>
  <c r="AD27" s="1"/>
  <c r="AB25"/>
  <c r="AD25" s="1"/>
  <c r="AB21"/>
  <c r="AD21" s="1"/>
  <c r="AB22"/>
  <c r="AD22" s="1"/>
  <c r="AB15"/>
  <c r="AD15" s="1"/>
  <c r="AB31"/>
  <c r="AD31" s="1"/>
  <c r="AB8"/>
  <c r="AD8" s="1"/>
  <c r="AB18"/>
  <c r="AD18" s="1"/>
  <c r="AB17"/>
  <c r="AD17" s="1"/>
  <c r="AB12"/>
  <c r="AD12" s="1"/>
  <c r="AB44"/>
  <c r="AD44" s="1"/>
  <c r="AB24"/>
  <c r="AD24" s="1"/>
  <c r="AB35"/>
  <c r="AD35" s="1"/>
  <c r="AB26"/>
  <c r="AD26" s="1"/>
  <c r="AB42"/>
  <c r="AD42" s="1"/>
  <c r="AB40"/>
  <c r="AD40" s="1"/>
  <c r="AB11"/>
  <c r="AD11" s="1"/>
  <c r="AB28"/>
  <c r="AD28" s="1"/>
  <c r="AB20"/>
  <c r="AD20" s="1"/>
  <c r="AB4"/>
  <c r="AD4" s="1"/>
  <c r="AB3"/>
  <c r="AD3" s="1"/>
  <c r="AB10"/>
  <c r="AD10" s="1"/>
  <c r="AB32"/>
  <c r="AD32" s="1"/>
  <c r="AB23"/>
  <c r="AD23" s="1"/>
  <c r="AB36"/>
  <c r="AD36" s="1"/>
  <c r="AB14"/>
  <c r="AD14" s="1"/>
  <c r="AB48"/>
  <c r="AD48" s="1"/>
  <c r="AB45"/>
  <c r="AD45" s="1"/>
  <c r="AB30"/>
  <c r="AD30" s="1"/>
  <c r="AB19"/>
  <c r="AD19" s="1"/>
  <c r="AB37"/>
  <c r="AD37" s="1"/>
  <c r="AB13"/>
  <c r="AD13" s="1"/>
  <c r="AB9"/>
  <c r="AD9" s="1"/>
  <c r="AB16"/>
  <c r="AD16" s="1"/>
  <c r="AB43"/>
  <c r="AD43" s="1"/>
  <c r="AB2"/>
  <c r="AD2" s="1"/>
  <c r="AB38"/>
  <c r="AD38" s="1"/>
  <c r="AB6"/>
  <c r="AD6" s="1"/>
  <c r="AB34"/>
  <c r="AD34" s="1"/>
  <c r="AB41"/>
  <c r="AD41" s="1"/>
  <c r="AB7"/>
  <c r="AD7" s="1"/>
  <c r="AC19" i="3"/>
  <c r="AE19" s="1"/>
  <c r="AC48"/>
  <c r="AE48" s="1"/>
  <c r="AC45"/>
  <c r="AE45" s="1"/>
  <c r="AC23"/>
  <c r="AE23" s="1"/>
  <c r="AC15"/>
  <c r="AE15" s="1"/>
  <c r="AC21"/>
  <c r="AE21" s="1"/>
  <c r="AC40"/>
  <c r="AE40" s="1"/>
  <c r="AC41"/>
  <c r="AE41" s="1"/>
  <c r="AC11"/>
  <c r="AE11" s="1"/>
  <c r="AC8"/>
  <c r="AE8" s="1"/>
  <c r="AC16"/>
  <c r="AE16" s="1"/>
  <c r="AC4"/>
  <c r="AE4" s="1"/>
  <c r="AC20"/>
  <c r="AE20" s="1"/>
  <c r="AC29"/>
  <c r="AE29" s="1"/>
  <c r="AC36"/>
  <c r="AE36" s="1"/>
  <c r="AC9"/>
  <c r="AE9" s="1"/>
  <c r="AC33"/>
  <c r="AE33" s="1"/>
  <c r="AC17"/>
  <c r="AE17" s="1"/>
  <c r="AC37"/>
  <c r="AE37" s="1"/>
  <c r="AC13"/>
  <c r="AE13" s="1"/>
  <c r="AC2"/>
  <c r="AE2" s="1"/>
  <c r="AC32"/>
  <c r="AE32" s="1"/>
  <c r="AC46"/>
  <c r="AE46" s="1"/>
  <c r="AC43"/>
  <c r="AE43" s="1"/>
  <c r="AC24"/>
  <c r="AE24" s="1"/>
  <c r="AC30"/>
  <c r="AE30" s="1"/>
  <c r="AC34"/>
  <c r="AE34" s="1"/>
  <c r="AC27"/>
  <c r="AE27" s="1"/>
  <c r="AC25"/>
  <c r="AE25" s="1"/>
  <c r="AC12"/>
  <c r="AE12" s="1"/>
  <c r="AC10"/>
  <c r="AE10" s="1"/>
  <c r="AC5"/>
  <c r="AE5" s="1"/>
  <c r="AC7"/>
  <c r="AE7" s="1"/>
  <c r="AH269" i="4"/>
  <c r="AJ269" s="1"/>
  <c r="AH146"/>
  <c r="AJ146" s="1"/>
  <c r="AC3" i="3"/>
  <c r="AE3" s="1"/>
  <c r="AC44"/>
  <c r="AE44" s="1"/>
  <c r="AC28"/>
  <c r="AE28" s="1"/>
  <c r="AC42"/>
  <c r="AE42" s="1"/>
  <c r="AC38"/>
  <c r="AE38" s="1"/>
  <c r="AC26"/>
  <c r="AE26" s="1"/>
  <c r="AC22"/>
  <c r="AE22" s="1"/>
  <c r="AC18"/>
  <c r="AE18" s="1"/>
  <c r="AC14"/>
  <c r="AE14" s="1"/>
  <c r="AC6"/>
  <c r="AE6" s="1"/>
  <c r="AC47"/>
  <c r="AE47" s="1"/>
  <c r="AC39"/>
  <c r="AE39" s="1"/>
  <c r="AC35"/>
  <c r="AE35" s="1"/>
  <c r="AC31"/>
  <c r="AE31" s="1"/>
  <c r="AH264" i="4"/>
  <c r="AJ264" s="1"/>
  <c r="AH149"/>
  <c r="AJ149" s="1"/>
  <c r="AH238"/>
  <c r="AJ238" s="1"/>
  <c r="AH61"/>
  <c r="AJ61" s="1"/>
  <c r="AH91"/>
  <c r="AJ91" s="1"/>
  <c r="AH200"/>
  <c r="AJ200" s="1"/>
  <c r="AH274"/>
  <c r="AJ274" s="1"/>
  <c r="AH165"/>
  <c r="AJ165" s="1"/>
  <c r="AH209"/>
  <c r="AJ209" s="1"/>
  <c r="AH263"/>
  <c r="AJ263" s="1"/>
  <c r="AH158"/>
  <c r="AJ158" s="1"/>
  <c r="AH271"/>
  <c r="AJ271" s="1"/>
  <c r="AH270"/>
  <c r="AJ270" s="1"/>
  <c r="AH215"/>
  <c r="AJ215" s="1"/>
  <c r="AH78"/>
  <c r="AJ78" s="1"/>
  <c r="AH277"/>
  <c r="AJ277" s="1"/>
  <c r="AH256"/>
  <c r="AJ256" s="1"/>
  <c r="AH229"/>
  <c r="AJ229" s="1"/>
  <c r="AH70"/>
  <c r="AJ70" s="1"/>
  <c r="AH221"/>
  <c r="AJ221" s="1"/>
  <c r="AH232"/>
  <c r="AJ232" s="1"/>
  <c r="AH159"/>
  <c r="AJ159" s="1"/>
  <c r="AH180"/>
  <c r="AJ180" s="1"/>
  <c r="AH141"/>
  <c r="AJ141" s="1"/>
  <c r="AH177"/>
  <c r="AJ177" s="1"/>
  <c r="AH125"/>
  <c r="AJ125" s="1"/>
  <c r="AH260"/>
  <c r="AJ260" s="1"/>
  <c r="AH107"/>
  <c r="AJ107" s="1"/>
  <c r="AH234"/>
  <c r="AJ234" s="1"/>
  <c r="AH198"/>
  <c r="AJ198" s="1"/>
  <c r="AH224"/>
  <c r="AJ224" s="1"/>
  <c r="AH250"/>
  <c r="AJ250" s="1"/>
  <c r="AH173"/>
  <c r="AJ173" s="1"/>
  <c r="AH222"/>
  <c r="AJ222" s="1"/>
  <c r="AH120"/>
  <c r="AJ120" s="1"/>
  <c r="AH94"/>
  <c r="AJ94" s="1"/>
  <c r="AH144"/>
  <c r="AJ144" s="1"/>
  <c r="AH168"/>
  <c r="AJ168" s="1"/>
  <c r="AH90"/>
  <c r="AJ90" s="1"/>
  <c r="AH80"/>
  <c r="AJ80" s="1"/>
  <c r="AH99"/>
  <c r="AJ99" s="1"/>
  <c r="AH77"/>
  <c r="AJ77" s="1"/>
  <c r="AH49"/>
  <c r="AJ49" s="1"/>
  <c r="AH37"/>
  <c r="AJ37" s="1"/>
  <c r="AH21"/>
  <c r="AJ21" s="1"/>
  <c r="AH20"/>
  <c r="AJ20" s="1"/>
  <c r="AH19"/>
  <c r="AJ19" s="1"/>
  <c r="AH12"/>
  <c r="AJ12" s="1"/>
  <c r="AH23"/>
  <c r="AJ23" s="1"/>
  <c r="AH42"/>
  <c r="AJ42" s="1"/>
  <c r="AH25"/>
  <c r="AJ25" s="1"/>
  <c r="AH48"/>
  <c r="AJ48" s="1"/>
  <c r="AH38"/>
  <c r="AJ38" s="1"/>
  <c r="AH157"/>
  <c r="AJ157" s="1"/>
  <c r="AH186"/>
  <c r="AJ186" s="1"/>
  <c r="AH286"/>
  <c r="AJ286" s="1"/>
  <c r="AH280"/>
  <c r="AJ280" s="1"/>
  <c r="AH281"/>
  <c r="AJ281" s="1"/>
  <c r="AH245"/>
  <c r="AJ245" s="1"/>
  <c r="AH244"/>
  <c r="AJ244" s="1"/>
  <c r="AH265"/>
  <c r="AJ265" s="1"/>
  <c r="AH152"/>
  <c r="AJ152" s="1"/>
  <c r="AH69"/>
  <c r="AJ69" s="1"/>
  <c r="AH193"/>
  <c r="AJ193" s="1"/>
  <c r="AH207"/>
  <c r="AJ207" s="1"/>
  <c r="AH176"/>
  <c r="AJ176" s="1"/>
  <c r="AH114"/>
  <c r="AJ114" s="1"/>
  <c r="AH201"/>
  <c r="AJ201" s="1"/>
  <c r="AH170"/>
  <c r="AJ170" s="1"/>
  <c r="AH128"/>
  <c r="AJ128" s="1"/>
  <c r="AH190"/>
  <c r="AJ190" s="1"/>
  <c r="AH124"/>
  <c r="AJ124" s="1"/>
  <c r="AH143"/>
  <c r="AJ143" s="1"/>
  <c r="AH213"/>
  <c r="AJ213" s="1"/>
  <c r="AH192"/>
  <c r="AJ192" s="1"/>
  <c r="AH130"/>
  <c r="AJ130" s="1"/>
  <c r="AH84"/>
  <c r="AJ84" s="1"/>
  <c r="AH266"/>
  <c r="AJ266" s="1"/>
  <c r="AH129"/>
  <c r="AJ129" s="1"/>
  <c r="AH257"/>
  <c r="AJ257" s="1"/>
  <c r="AH217"/>
  <c r="AJ217" s="1"/>
  <c r="AH118"/>
  <c r="AJ118" s="1"/>
  <c r="AH225"/>
  <c r="AJ225" s="1"/>
  <c r="AH251"/>
  <c r="AJ251" s="1"/>
  <c r="AH111"/>
  <c r="AJ111" s="1"/>
  <c r="AH54"/>
  <c r="AJ54" s="1"/>
  <c r="AH110"/>
  <c r="AJ110" s="1"/>
  <c r="AH151"/>
  <c r="AJ151" s="1"/>
  <c r="AH140"/>
  <c r="AJ140" s="1"/>
  <c r="AH117"/>
  <c r="AJ117" s="1"/>
  <c r="AH100"/>
  <c r="AJ100" s="1"/>
  <c r="AH255"/>
  <c r="AJ255" s="1"/>
  <c r="AH102"/>
  <c r="AJ102" s="1"/>
  <c r="AH53"/>
  <c r="AJ53" s="1"/>
  <c r="AH33"/>
  <c r="AJ33" s="1"/>
  <c r="AH45"/>
  <c r="AJ45" s="1"/>
  <c r="AH108"/>
  <c r="AJ108" s="1"/>
  <c r="AH86"/>
  <c r="AJ86" s="1"/>
  <c r="AH64"/>
  <c r="AJ64" s="1"/>
  <c r="AH34"/>
  <c r="AJ34" s="1"/>
  <c r="AH22"/>
  <c r="AJ22" s="1"/>
  <c r="AH13"/>
  <c r="AJ13" s="1"/>
  <c r="AH26"/>
  <c r="AJ26" s="1"/>
  <c r="AH16"/>
  <c r="AJ16" s="1"/>
  <c r="AH6"/>
  <c r="AJ6" s="1"/>
  <c r="AH27"/>
  <c r="AJ27" s="1"/>
  <c r="AH101"/>
  <c r="AJ101" s="1"/>
  <c r="AH276"/>
  <c r="AJ276" s="1"/>
  <c r="AH282"/>
  <c r="AJ282" s="1"/>
  <c r="AH285"/>
  <c r="AJ285" s="1"/>
  <c r="AH191"/>
  <c r="AJ191" s="1"/>
  <c r="AH58"/>
  <c r="AJ58" s="1"/>
  <c r="AH171"/>
  <c r="AJ171" s="1"/>
  <c r="AH121"/>
  <c r="AJ121" s="1"/>
  <c r="AH127"/>
  <c r="AJ127" s="1"/>
  <c r="AH187"/>
  <c r="AJ187" s="1"/>
  <c r="AH231"/>
  <c r="AJ231" s="1"/>
  <c r="AH66"/>
  <c r="AJ66" s="1"/>
  <c r="AH147"/>
  <c r="AJ147" s="1"/>
  <c r="AH189"/>
  <c r="AJ189" s="1"/>
  <c r="AH164"/>
  <c r="AJ164" s="1"/>
  <c r="AH113"/>
  <c r="AJ113" s="1"/>
  <c r="AH92"/>
  <c r="AJ92" s="1"/>
  <c r="AH261"/>
  <c r="AJ261" s="1"/>
  <c r="AH259"/>
  <c r="AJ259" s="1"/>
  <c r="AH252"/>
  <c r="AJ252" s="1"/>
  <c r="AH273"/>
  <c r="AJ273" s="1"/>
  <c r="AH199"/>
  <c r="AJ199" s="1"/>
  <c r="AH123"/>
  <c r="AJ123" s="1"/>
  <c r="AH96"/>
  <c r="AJ96" s="1"/>
  <c r="AH227"/>
  <c r="AJ227" s="1"/>
  <c r="AH119"/>
  <c r="AJ119" s="1"/>
  <c r="AH223"/>
  <c r="AJ223" s="1"/>
  <c r="AH172"/>
  <c r="AJ172" s="1"/>
  <c r="AH88"/>
  <c r="AJ88" s="1"/>
  <c r="AH230"/>
  <c r="AJ230" s="1"/>
  <c r="AH142"/>
  <c r="AJ142" s="1"/>
  <c r="AH145"/>
  <c r="AJ145" s="1"/>
  <c r="AH82"/>
  <c r="AJ82" s="1"/>
  <c r="AH154"/>
  <c r="AJ154" s="1"/>
  <c r="AH87"/>
  <c r="AJ87" s="1"/>
  <c r="AH181"/>
  <c r="AJ181" s="1"/>
  <c r="AH29"/>
  <c r="AJ29" s="1"/>
  <c r="AH139"/>
  <c r="AJ139" s="1"/>
  <c r="AH57"/>
  <c r="AJ57" s="1"/>
  <c r="AH85"/>
  <c r="AJ85" s="1"/>
  <c r="AH30"/>
  <c r="AJ30" s="1"/>
  <c r="AH15"/>
  <c r="AJ15" s="1"/>
  <c r="AH28"/>
  <c r="AJ28" s="1"/>
  <c r="AH10"/>
  <c r="AJ10" s="1"/>
  <c r="AH11"/>
  <c r="AJ11" s="1"/>
  <c r="AH32"/>
  <c r="AJ32" s="1"/>
  <c r="AH109"/>
  <c r="AJ109" s="1"/>
  <c r="AH3"/>
  <c r="AJ3" s="1"/>
  <c r="AH63"/>
  <c r="AJ63" s="1"/>
  <c r="AH196"/>
  <c r="AJ196" s="1"/>
  <c r="AH36"/>
  <c r="AJ36" s="1"/>
  <c r="AH239"/>
  <c r="AJ239" s="1"/>
  <c r="AH287"/>
  <c r="AJ287" s="1"/>
  <c r="AH272"/>
  <c r="AJ272" s="1"/>
  <c r="AH288"/>
  <c r="AJ288" s="1"/>
  <c r="AH95"/>
  <c r="AJ95" s="1"/>
  <c r="AH262"/>
  <c r="AJ262" s="1"/>
  <c r="AH284"/>
  <c r="AJ284" s="1"/>
  <c r="AH214"/>
  <c r="AJ214" s="1"/>
  <c r="AH220"/>
  <c r="AJ220" s="1"/>
  <c r="AH202"/>
  <c r="AJ202" s="1"/>
  <c r="AH134"/>
  <c r="AJ134" s="1"/>
  <c r="AH184"/>
  <c r="AJ184" s="1"/>
  <c r="AH248"/>
  <c r="AJ248" s="1"/>
  <c r="AH278"/>
  <c r="AJ278" s="1"/>
  <c r="AH169"/>
  <c r="AJ169" s="1"/>
  <c r="AH89"/>
  <c r="AJ89" s="1"/>
  <c r="AH194"/>
  <c r="AJ194" s="1"/>
  <c r="AH197"/>
  <c r="AJ197" s="1"/>
  <c r="AH62"/>
  <c r="AJ62" s="1"/>
  <c r="AH236"/>
  <c r="AJ236" s="1"/>
  <c r="AH132"/>
  <c r="AJ132" s="1"/>
  <c r="AH254"/>
  <c r="AJ254" s="1"/>
  <c r="AH275"/>
  <c r="AJ275" s="1"/>
  <c r="AH226"/>
  <c r="AJ226" s="1"/>
  <c r="AH219"/>
  <c r="AJ219" s="1"/>
  <c r="AH162"/>
  <c r="AJ162" s="1"/>
  <c r="AH267"/>
  <c r="AJ267" s="1"/>
  <c r="AH104"/>
  <c r="AJ104" s="1"/>
  <c r="AH166"/>
  <c r="AJ166" s="1"/>
  <c r="AH183"/>
  <c r="AJ183" s="1"/>
  <c r="AH242"/>
  <c r="AJ242" s="1"/>
  <c r="AH249"/>
  <c r="AJ249" s="1"/>
  <c r="AH243"/>
  <c r="AJ243" s="1"/>
  <c r="AH72"/>
  <c r="AJ72" s="1"/>
  <c r="AH52"/>
  <c r="AJ52" s="1"/>
  <c r="AH106"/>
  <c r="AJ106" s="1"/>
  <c r="AH235"/>
  <c r="AJ235" s="1"/>
  <c r="AH212"/>
  <c r="AJ212" s="1"/>
  <c r="AH112"/>
  <c r="AJ112" s="1"/>
  <c r="AH137"/>
  <c r="AJ137" s="1"/>
  <c r="AH247"/>
  <c r="AJ247" s="1"/>
  <c r="AH138"/>
  <c r="AJ138" s="1"/>
  <c r="AH210"/>
  <c r="AJ210" s="1"/>
  <c r="AH97"/>
  <c r="AJ97" s="1"/>
  <c r="AH205"/>
  <c r="AJ205" s="1"/>
  <c r="AH161"/>
  <c r="AJ161" s="1"/>
  <c r="AH79"/>
  <c r="AJ79" s="1"/>
  <c r="AH188"/>
  <c r="AJ188" s="1"/>
  <c r="AH160"/>
  <c r="AJ160" s="1"/>
  <c r="AH40"/>
  <c r="AJ40" s="1"/>
  <c r="AH35"/>
  <c r="AJ35" s="1"/>
  <c r="AH41"/>
  <c r="AJ41" s="1"/>
  <c r="AH47"/>
  <c r="AJ47" s="1"/>
  <c r="AH46"/>
  <c r="AJ46" s="1"/>
  <c r="AH68"/>
  <c r="AJ68" s="1"/>
  <c r="AH83"/>
  <c r="AJ83" s="1"/>
  <c r="AH24"/>
  <c r="AJ24" s="1"/>
  <c r="AH14"/>
  <c r="AJ14" s="1"/>
  <c r="AH9"/>
  <c r="AJ9" s="1"/>
  <c r="AH17"/>
  <c r="AJ17" s="1"/>
  <c r="AH7"/>
  <c r="AJ7" s="1"/>
  <c r="AH5"/>
  <c r="AJ5" s="1"/>
  <c r="AH4"/>
  <c r="AJ4" s="1"/>
  <c r="AH51"/>
  <c r="AJ51" s="1"/>
  <c r="AH75"/>
  <c r="AJ75" s="1"/>
  <c r="AH39"/>
  <c r="AJ39" s="1"/>
  <c r="AH136"/>
  <c r="AJ136" s="1"/>
  <c r="AH133"/>
  <c r="AJ133" s="1"/>
  <c r="AH116"/>
  <c r="AJ116" s="1"/>
  <c r="AH208"/>
  <c r="AJ208" s="1"/>
  <c r="AH195"/>
  <c r="AJ195" s="1"/>
  <c r="AH115"/>
  <c r="AJ115" s="1"/>
  <c r="AH150"/>
  <c r="AJ150" s="1"/>
  <c r="AH185"/>
  <c r="AJ185" s="1"/>
  <c r="AH135"/>
  <c r="AJ135" s="1"/>
  <c r="AH240"/>
  <c r="AJ240" s="1"/>
  <c r="AH258"/>
  <c r="AJ258" s="1"/>
  <c r="AH253"/>
  <c r="AJ253" s="1"/>
  <c r="AH163"/>
  <c r="AJ163" s="1"/>
  <c r="AH155"/>
  <c r="AJ155" s="1"/>
  <c r="AH179"/>
  <c r="AJ179" s="1"/>
  <c r="AH2"/>
  <c r="AJ2" s="1"/>
  <c r="AH74"/>
  <c r="AJ74" s="1"/>
  <c r="AH73"/>
  <c r="AJ73" s="1"/>
  <c r="AH279"/>
  <c r="AJ279" s="1"/>
  <c r="AH211"/>
  <c r="AJ211" s="1"/>
  <c r="AH81"/>
  <c r="AJ81" s="1"/>
  <c r="AH148"/>
  <c r="AJ148" s="1"/>
  <c r="AH218"/>
  <c r="AJ218" s="1"/>
  <c r="AH228"/>
  <c r="AJ228" s="1"/>
  <c r="AH65"/>
  <c r="AJ65" s="1"/>
  <c r="AH43"/>
  <c r="AJ43" s="1"/>
  <c r="AH44"/>
  <c r="AJ44" s="1"/>
  <c r="AH206"/>
  <c r="AJ206" s="1"/>
  <c r="AH156"/>
  <c r="AJ156" s="1"/>
  <c r="AH241"/>
  <c r="AJ241" s="1"/>
  <c r="AH105"/>
  <c r="AJ105" s="1"/>
  <c r="AH175"/>
  <c r="AJ175" s="1"/>
  <c r="AH182"/>
  <c r="AJ182" s="1"/>
  <c r="AH178"/>
  <c r="AJ178" s="1"/>
  <c r="AH60"/>
  <c r="AJ60" s="1"/>
  <c r="AH174"/>
  <c r="AJ174" s="1"/>
  <c r="AH31"/>
  <c r="AJ31" s="1"/>
  <c r="AH283"/>
  <c r="AJ283" s="1"/>
  <c r="AH93"/>
  <c r="AJ93" s="1"/>
  <c r="AH131"/>
  <c r="AJ131" s="1"/>
  <c r="AH71"/>
  <c r="AJ71" s="1"/>
  <c r="AH233"/>
  <c r="AJ233" s="1"/>
  <c r="AH216"/>
  <c r="AJ216" s="1"/>
  <c r="AH55"/>
  <c r="AJ55" s="1"/>
  <c r="AH59"/>
  <c r="AJ59" s="1"/>
  <c r="AH268"/>
  <c r="AJ268" s="1"/>
  <c r="AH56"/>
  <c r="AJ56" s="1"/>
  <c r="AH126"/>
  <c r="AJ126" s="1"/>
  <c r="AH122"/>
  <c r="AJ122" s="1"/>
  <c r="AH167"/>
  <c r="AJ167" s="1"/>
  <c r="AH103"/>
  <c r="AJ103" s="1"/>
  <c r="AH204"/>
  <c r="AJ204" s="1"/>
  <c r="AH203"/>
  <c r="AJ203" s="1"/>
  <c r="AH67"/>
  <c r="AJ67" s="1"/>
  <c r="AH153"/>
  <c r="AJ153" s="1"/>
  <c r="AH8"/>
  <c r="AJ8" s="1"/>
  <c r="AH50"/>
  <c r="AJ50" s="1"/>
  <c r="AH18"/>
  <c r="AJ18" s="1"/>
  <c r="AH98"/>
  <c r="AJ98" s="1"/>
  <c r="AH76"/>
  <c r="AJ76" s="1"/>
</calcChain>
</file>

<file path=xl/sharedStrings.xml><?xml version="1.0" encoding="utf-8"?>
<sst xmlns="http://schemas.openxmlformats.org/spreadsheetml/2006/main" count="1528" uniqueCount="37">
  <si>
    <t>row.names</t>
  </si>
  <si>
    <t>logBCF</t>
  </si>
  <si>
    <t>logKow</t>
  </si>
  <si>
    <t>logkoc</t>
  </si>
  <si>
    <t>VapPrs_mPa</t>
  </si>
  <si>
    <t>logMol</t>
  </si>
  <si>
    <t>logSol</t>
  </si>
  <si>
    <t>logDen</t>
  </si>
  <si>
    <t>Species</t>
  </si>
  <si>
    <t>HabFac</t>
  </si>
  <si>
    <t>FULL</t>
  </si>
  <si>
    <t>R2</t>
  </si>
  <si>
    <t>Adj_R2</t>
  </si>
  <si>
    <t>AIC</t>
  </si>
  <si>
    <t>BIC</t>
  </si>
  <si>
    <t>N_reg</t>
  </si>
  <si>
    <t>N_var</t>
  </si>
  <si>
    <t>RMSE_T</t>
  </si>
  <si>
    <t>RMSE_R_A</t>
  </si>
  <si>
    <t>logAppFactor</t>
  </si>
  <si>
    <t>logTissueConc</t>
  </si>
  <si>
    <t>app_rate_g_cm2</t>
  </si>
  <si>
    <t>bodyweight2</t>
  </si>
  <si>
    <t>SA_cm2_2</t>
  </si>
  <si>
    <t>RMSE_ratio</t>
  </si>
  <si>
    <t>Ratio_RMSE</t>
  </si>
  <si>
    <t>Full</t>
  </si>
  <si>
    <t>RMSE_Ratio</t>
  </si>
  <si>
    <t>COMBID</t>
  </si>
  <si>
    <t>BCF</t>
  </si>
  <si>
    <t>Weight_RMSE</t>
  </si>
  <si>
    <t>W_RMSE</t>
  </si>
  <si>
    <t>Rank W_RMSE</t>
  </si>
  <si>
    <t>Rank BIC</t>
  </si>
  <si>
    <t>Average</t>
  </si>
  <si>
    <t>Rank_RMSE</t>
  </si>
  <si>
    <t>Rank_BIC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</si>
</sst>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  <font>
      <sz val="8"/>
      <color rgb="FFFF0000"/>
      <name val="Consolas"/>
      <family val="3"/>
    </font>
    <font>
      <b/>
      <sz val="8"/>
      <color rgb="FFFF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5" borderId="0" xfId="0" applyFill="1"/>
    <xf numFmtId="0" fontId="1" fillId="4" borderId="1" xfId="0" applyFont="1" applyFill="1" applyBorder="1" applyAlignment="1">
      <alignment horizontal="right" wrapText="1"/>
    </xf>
    <xf numFmtId="0" fontId="3" fillId="6" borderId="2" xfId="0" applyFont="1" applyFill="1" applyBorder="1" applyAlignment="1">
      <alignment wrapText="1"/>
    </xf>
    <xf numFmtId="0" fontId="4" fillId="6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7" borderId="2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wrapText="1"/>
    </xf>
    <xf numFmtId="0" fontId="0" fillId="7" borderId="0" xfId="0" applyFill="1"/>
    <xf numFmtId="0" fontId="1" fillId="7" borderId="1" xfId="0" applyFont="1" applyFill="1" applyBorder="1" applyAlignment="1">
      <alignment horizontal="right" wrapText="1"/>
    </xf>
    <xf numFmtId="2" fontId="2" fillId="0" borderId="2" xfId="0" applyNumberFormat="1" applyFont="1" applyBorder="1" applyAlignment="1">
      <alignment wrapText="1"/>
    </xf>
    <xf numFmtId="2" fontId="0" fillId="0" borderId="0" xfId="0" applyNumberFormat="1"/>
    <xf numFmtId="2" fontId="3" fillId="6" borderId="2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8</xdr:row>
      <xdr:rowOff>133350</xdr:rowOff>
    </xdr:from>
    <xdr:to>
      <xdr:col>11</xdr:col>
      <xdr:colOff>323850</xdr:colOff>
      <xdr:row>15</xdr:row>
      <xdr:rowOff>9525</xdr:rowOff>
    </xdr:to>
    <xdr:pic>
      <xdr:nvPicPr>
        <xdr:cNvPr id="1025" name="Picture 1" descr="\begin{align}&#10;    \mu_X    &amp;= \frac{ \sum_i N_{X_i}\mu_{X_i} }{ \sum_i N_{X_i} } \\&#10;    \sigma_X &amp;= \sqrt{ \frac{ \sum_i N_{X_i}(\sigma_{X_i}^2 + \mu_{X_i}^2) }{ \sum_i N_{X_i} } - \mu_X^2 }&#10;              = \sqrt{ \frac{ \sum_i N_{X_i}\sigma_{X_i}^2 }{ \sum_i N_{X_i} } + \frac{ \sum_{i&lt;j} N_{X_i}N_{X_j} (\mu_{X_i}-\mu_{X_j})^2 }{\big(\sum_i N_{X_i}\big)^2} }&#10;  \end{align}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2925" y="1657350"/>
          <a:ext cx="6486525" cy="1209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0" sqref="E20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D48"/>
  <sheetViews>
    <sheetView topLeftCell="L1" zoomScaleNormal="100" workbookViewId="0">
      <selection activeCell="Y58" sqref="Y58"/>
    </sheetView>
  </sheetViews>
  <sheetFormatPr defaultRowHeight="15"/>
  <cols>
    <col min="11" max="11" width="9.28515625" bestFit="1" customWidth="1"/>
    <col min="18" max="18" width="9.5703125" bestFit="1" customWidth="1"/>
    <col min="19" max="19" width="10.5703125" bestFit="1" customWidth="1"/>
    <col min="20" max="21" width="9.28515625" bestFit="1" customWidth="1"/>
    <col min="25" max="27" width="15.7109375" customWidth="1"/>
    <col min="28" max="28" width="14.7109375" customWidth="1"/>
    <col min="29" max="29" width="12.140625" customWidth="1"/>
  </cols>
  <sheetData>
    <row r="1" spans="1:30" ht="21.75" thickBo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1" t="s">
        <v>10</v>
      </c>
      <c r="L1" s="2" t="s">
        <v>8</v>
      </c>
      <c r="M1" s="2" t="s">
        <v>9</v>
      </c>
      <c r="N1" s="2" t="s">
        <v>3</v>
      </c>
      <c r="O1" s="2" t="s">
        <v>5</v>
      </c>
      <c r="P1" s="2" t="s">
        <v>6</v>
      </c>
      <c r="Q1" s="2" t="s">
        <v>7</v>
      </c>
      <c r="R1" s="2" t="s">
        <v>11</v>
      </c>
      <c r="S1" s="2" t="s">
        <v>12</v>
      </c>
      <c r="T1" s="2" t="s">
        <v>13</v>
      </c>
      <c r="U1" s="2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25</v>
      </c>
      <c r="AA1" t="s">
        <v>30</v>
      </c>
      <c r="AB1" t="s">
        <v>35</v>
      </c>
      <c r="AC1" t="s">
        <v>36</v>
      </c>
      <c r="AD1" t="s">
        <v>34</v>
      </c>
    </row>
    <row r="2" spans="1:30" ht="15.75" hidden="1" thickBot="1">
      <c r="A2" s="1">
        <v>1</v>
      </c>
      <c r="B2" s="3" t="s">
        <v>1</v>
      </c>
      <c r="C2" s="3">
        <v>1</v>
      </c>
      <c r="D2" s="3">
        <v>-0.46266410000000002</v>
      </c>
      <c r="E2" s="3">
        <v>-0.72414350000000005</v>
      </c>
      <c r="F2" s="3">
        <v>-0.66593093000000003</v>
      </c>
      <c r="G2" s="3">
        <v>-0.11446990999999999</v>
      </c>
      <c r="H2" s="3">
        <v>0.3579524</v>
      </c>
      <c r="I2" s="3">
        <v>0.2642081</v>
      </c>
      <c r="K2" s="1">
        <v>32</v>
      </c>
      <c r="L2" s="3" t="s">
        <v>8</v>
      </c>
      <c r="M2" s="3"/>
      <c r="N2" s="3" t="s">
        <v>3</v>
      </c>
      <c r="O2" s="3"/>
      <c r="P2" s="3" t="s">
        <v>6</v>
      </c>
      <c r="Q2" s="3"/>
      <c r="R2" s="3">
        <v>0.7456739</v>
      </c>
      <c r="S2" s="3">
        <v>0.72899677799999996</v>
      </c>
      <c r="T2" s="3">
        <v>281.00049999999999</v>
      </c>
      <c r="U2" s="3">
        <v>309.75240000000002</v>
      </c>
      <c r="V2">
        <v>8</v>
      </c>
      <c r="W2">
        <v>3</v>
      </c>
      <c r="X2">
        <v>1.1812007737488099</v>
      </c>
      <c r="Y2">
        <v>0.62602974150209401</v>
      </c>
      <c r="Z2">
        <f t="shared" ref="Z2:Z48" si="0">X2/Y2</f>
        <v>1.8868125512929148</v>
      </c>
      <c r="AA2">
        <f t="shared" ref="AA2:AA48" si="1">0.2*X2+0.8*Y2</f>
        <v>0.73706394795143726</v>
      </c>
      <c r="AB2">
        <f t="shared" ref="AB2:AB48" si="2">RANK(AA2,$AA$2:$AA$48,-1)</f>
        <v>1</v>
      </c>
      <c r="AC2">
        <f t="shared" ref="AC2:AC48" si="3">RANK(U2,$U$2:$U$48,-1)</f>
        <v>3</v>
      </c>
      <c r="AD2">
        <f t="shared" ref="AD2:AD48" si="4">AVERAGE(AB2:AC2)</f>
        <v>2</v>
      </c>
    </row>
    <row r="3" spans="1:30" ht="15.75" hidden="1" thickBot="1">
      <c r="A3" s="1">
        <v>2</v>
      </c>
      <c r="B3" s="3" t="s">
        <v>2</v>
      </c>
      <c r="C3" s="3">
        <v>-0.46266410000000002</v>
      </c>
      <c r="D3" s="3">
        <v>1</v>
      </c>
      <c r="E3" s="3">
        <v>0.74824159999999995</v>
      </c>
      <c r="F3" s="3">
        <v>0.67512424000000004</v>
      </c>
      <c r="G3" s="3">
        <v>0.44673299999999999</v>
      </c>
      <c r="H3" s="3">
        <v>-0.85348889999999999</v>
      </c>
      <c r="I3" s="3">
        <v>-0.53240779999999999</v>
      </c>
      <c r="K3" s="1">
        <v>8</v>
      </c>
      <c r="L3" s="3" t="s">
        <v>8</v>
      </c>
      <c r="M3" s="3"/>
      <c r="N3" s="3" t="s">
        <v>3</v>
      </c>
      <c r="O3" s="3"/>
      <c r="P3" s="3" t="s">
        <v>6</v>
      </c>
      <c r="Q3" s="3" t="s">
        <v>7</v>
      </c>
      <c r="R3" s="3">
        <v>0.74594154000000001</v>
      </c>
      <c r="S3" s="3">
        <v>0.72704463200000002</v>
      </c>
      <c r="T3" s="3">
        <v>282.86250000000001</v>
      </c>
      <c r="U3" s="3">
        <v>314.48970000000003</v>
      </c>
      <c r="V3">
        <v>9</v>
      </c>
      <c r="W3">
        <v>4</v>
      </c>
      <c r="X3">
        <v>1.53091128266497</v>
      </c>
      <c r="Y3">
        <v>0.608028215299383</v>
      </c>
      <c r="Z3">
        <f t="shared" si="0"/>
        <v>2.5178293443358952</v>
      </c>
      <c r="AA3">
        <f t="shared" si="1"/>
        <v>0.79260482877250049</v>
      </c>
      <c r="AB3">
        <f t="shared" si="2"/>
        <v>2</v>
      </c>
      <c r="AC3">
        <f t="shared" si="3"/>
        <v>4</v>
      </c>
      <c r="AD3">
        <f t="shared" si="4"/>
        <v>3</v>
      </c>
    </row>
    <row r="4" spans="1:30" ht="15.75" thickBot="1">
      <c r="A4" s="1">
        <v>3</v>
      </c>
      <c r="B4" s="3" t="s">
        <v>3</v>
      </c>
      <c r="C4" s="3">
        <v>-0.72414350000000005</v>
      </c>
      <c r="D4" s="3">
        <v>0.74824159999999995</v>
      </c>
      <c r="E4" s="3">
        <v>1</v>
      </c>
      <c r="F4" s="3">
        <v>0.96942134999999996</v>
      </c>
      <c r="G4" s="3">
        <v>0.17056595999999999</v>
      </c>
      <c r="H4" s="3">
        <v>-0.7904679</v>
      </c>
      <c r="I4" s="3">
        <v>-0.35425289999999998</v>
      </c>
      <c r="K4" s="8">
        <v>31</v>
      </c>
      <c r="L4" s="7"/>
      <c r="M4" s="7" t="s">
        <v>9</v>
      </c>
      <c r="N4" s="7" t="s">
        <v>3</v>
      </c>
      <c r="O4" s="7"/>
      <c r="P4" s="7" t="s">
        <v>6</v>
      </c>
      <c r="Q4" s="7"/>
      <c r="R4" s="7">
        <v>0.68538734000000001</v>
      </c>
      <c r="S4" s="7">
        <v>0.67539963300000005</v>
      </c>
      <c r="T4" s="7">
        <v>300.86739999999998</v>
      </c>
      <c r="U4" s="7">
        <v>318.11860000000001</v>
      </c>
      <c r="V4">
        <v>4</v>
      </c>
      <c r="W4">
        <v>3</v>
      </c>
      <c r="X4">
        <v>1.1286057114106101</v>
      </c>
      <c r="Y4">
        <v>0.71194336871216402</v>
      </c>
      <c r="Z4">
        <f t="shared" si="0"/>
        <v>1.5852464690445076</v>
      </c>
      <c r="AA4">
        <f t="shared" si="1"/>
        <v>0.79527583725185325</v>
      </c>
      <c r="AB4">
        <f t="shared" si="2"/>
        <v>3</v>
      </c>
      <c r="AC4">
        <f t="shared" si="3"/>
        <v>7</v>
      </c>
      <c r="AD4">
        <f t="shared" si="4"/>
        <v>5</v>
      </c>
    </row>
    <row r="5" spans="1:30" ht="24" thickBot="1">
      <c r="A5" s="1">
        <v>4</v>
      </c>
      <c r="B5" s="3" t="s">
        <v>4</v>
      </c>
      <c r="C5" s="3">
        <v>-0.66593089999999999</v>
      </c>
      <c r="D5" s="3">
        <v>0.67512419999999995</v>
      </c>
      <c r="E5" s="3">
        <v>0.96942130000000004</v>
      </c>
      <c r="F5" s="3">
        <v>1</v>
      </c>
      <c r="G5" s="3">
        <v>-5.534157E-2</v>
      </c>
      <c r="H5" s="3">
        <v>-0.78053499999999998</v>
      </c>
      <c r="I5" s="3">
        <v>-0.45729750000000002</v>
      </c>
      <c r="K5" s="8">
        <v>33</v>
      </c>
      <c r="L5" s="7"/>
      <c r="M5" s="7"/>
      <c r="N5" s="7" t="s">
        <v>3</v>
      </c>
      <c r="O5" s="7"/>
      <c r="P5" s="7" t="s">
        <v>6</v>
      </c>
      <c r="Q5" s="7"/>
      <c r="R5" s="7">
        <v>0.64697937999999999</v>
      </c>
      <c r="S5" s="7">
        <v>0.64146342999999995</v>
      </c>
      <c r="T5" s="7">
        <v>311.95659999999998</v>
      </c>
      <c r="U5" s="7">
        <v>323.45729999999998</v>
      </c>
      <c r="V5">
        <v>2</v>
      </c>
      <c r="W5">
        <v>2</v>
      </c>
      <c r="X5">
        <v>1.1025032294987001</v>
      </c>
      <c r="Y5">
        <v>0.76299296365328995</v>
      </c>
      <c r="Z5">
        <f t="shared" si="0"/>
        <v>1.4449716865274871</v>
      </c>
      <c r="AA5">
        <f t="shared" si="1"/>
        <v>0.8308950168223721</v>
      </c>
      <c r="AB5">
        <f t="shared" si="2"/>
        <v>4</v>
      </c>
      <c r="AC5">
        <f t="shared" si="3"/>
        <v>9</v>
      </c>
      <c r="AD5">
        <f t="shared" si="4"/>
        <v>6.5</v>
      </c>
    </row>
    <row r="6" spans="1:30" ht="15.75" thickBot="1">
      <c r="A6" s="1">
        <v>5</v>
      </c>
      <c r="B6" s="3" t="s">
        <v>5</v>
      </c>
      <c r="C6" s="3">
        <v>-0.1144699</v>
      </c>
      <c r="D6" s="3">
        <v>0.44673299999999999</v>
      </c>
      <c r="E6" s="3">
        <v>0.170566</v>
      </c>
      <c r="F6" s="3">
        <v>-5.534157E-2</v>
      </c>
      <c r="G6" s="3">
        <v>1</v>
      </c>
      <c r="H6" s="3">
        <v>-0.32160640000000001</v>
      </c>
      <c r="I6" s="3">
        <v>0.4298767</v>
      </c>
      <c r="K6" s="8">
        <v>7</v>
      </c>
      <c r="L6" s="7"/>
      <c r="M6" s="7" t="s">
        <v>9</v>
      </c>
      <c r="N6" s="7" t="s">
        <v>3</v>
      </c>
      <c r="O6" s="7"/>
      <c r="P6" s="7" t="s">
        <v>6</v>
      </c>
      <c r="Q6" s="7" t="s">
        <v>7</v>
      </c>
      <c r="R6" s="7">
        <v>0.68656245999999999</v>
      </c>
      <c r="S6" s="7">
        <v>0.67402495699999998</v>
      </c>
      <c r="T6" s="7">
        <v>302.37720000000002</v>
      </c>
      <c r="U6" s="7">
        <v>322.50360000000001</v>
      </c>
      <c r="V6">
        <v>5</v>
      </c>
      <c r="W6">
        <v>4</v>
      </c>
      <c r="X6">
        <v>1.5749264007529999</v>
      </c>
      <c r="Y6">
        <v>0.69238476958238804</v>
      </c>
      <c r="Z6">
        <f t="shared" si="0"/>
        <v>2.2746404455183451</v>
      </c>
      <c r="AA6">
        <f t="shared" si="1"/>
        <v>0.86889309581651042</v>
      </c>
      <c r="AB6">
        <f t="shared" si="2"/>
        <v>5</v>
      </c>
      <c r="AC6">
        <f t="shared" si="3"/>
        <v>8</v>
      </c>
      <c r="AD6">
        <f t="shared" si="4"/>
        <v>6.5</v>
      </c>
    </row>
    <row r="7" spans="1:30" ht="15.75" thickBot="1">
      <c r="A7" s="1">
        <v>6</v>
      </c>
      <c r="B7" s="3" t="s">
        <v>6</v>
      </c>
      <c r="C7" s="3">
        <v>0.3579524</v>
      </c>
      <c r="D7" s="3">
        <v>-0.85348889999999999</v>
      </c>
      <c r="E7" s="3">
        <v>-0.7904679</v>
      </c>
      <c r="F7" s="3">
        <v>-0.78053499999999998</v>
      </c>
      <c r="G7" s="3">
        <v>-0.32160642</v>
      </c>
      <c r="H7" s="3">
        <v>1</v>
      </c>
      <c r="I7" s="3">
        <v>0.31035010000000002</v>
      </c>
      <c r="K7" s="8">
        <v>9</v>
      </c>
      <c r="L7" s="7"/>
      <c r="M7" s="7"/>
      <c r="N7" s="7" t="s">
        <v>3</v>
      </c>
      <c r="O7" s="7"/>
      <c r="P7" s="7" t="s">
        <v>6</v>
      </c>
      <c r="Q7" s="7" t="s">
        <v>7</v>
      </c>
      <c r="R7" s="7">
        <v>0.64769683</v>
      </c>
      <c r="S7" s="7">
        <v>0.63937470699999999</v>
      </c>
      <c r="T7" s="7">
        <v>313.69009999999997</v>
      </c>
      <c r="U7" s="7">
        <v>328.06599999999997</v>
      </c>
      <c r="V7">
        <v>3</v>
      </c>
      <c r="W7">
        <v>3</v>
      </c>
      <c r="X7">
        <v>1.48314807653148</v>
      </c>
      <c r="Y7">
        <v>0.74797335116109498</v>
      </c>
      <c r="Z7">
        <f t="shared" si="0"/>
        <v>1.9828889281003896</v>
      </c>
      <c r="AA7">
        <f t="shared" si="1"/>
        <v>0.89500829623517197</v>
      </c>
      <c r="AB7">
        <f t="shared" si="2"/>
        <v>6</v>
      </c>
      <c r="AC7">
        <f t="shared" si="3"/>
        <v>12</v>
      </c>
      <c r="AD7">
        <f t="shared" si="4"/>
        <v>9</v>
      </c>
    </row>
    <row r="8" spans="1:30" ht="15.75" thickBot="1">
      <c r="A8" s="1">
        <v>7</v>
      </c>
      <c r="B8" s="3" t="s">
        <v>7</v>
      </c>
      <c r="C8" s="3">
        <v>0.2642081</v>
      </c>
      <c r="D8" s="3">
        <v>-0.53240779999999999</v>
      </c>
      <c r="E8" s="3">
        <v>-0.35425289999999998</v>
      </c>
      <c r="F8" s="3">
        <v>-0.45729748999999997</v>
      </c>
      <c r="G8" s="3">
        <v>0.42987669000000001</v>
      </c>
      <c r="H8" s="3">
        <v>0.31035010000000002</v>
      </c>
      <c r="I8" s="3">
        <v>1</v>
      </c>
      <c r="K8" s="1">
        <v>43</v>
      </c>
      <c r="L8" s="3"/>
      <c r="M8" s="3" t="s">
        <v>9</v>
      </c>
      <c r="N8" s="3" t="s">
        <v>3</v>
      </c>
      <c r="O8" s="3"/>
      <c r="P8" s="3"/>
      <c r="Q8" s="3"/>
      <c r="R8" s="3">
        <v>0.55650078000000003</v>
      </c>
      <c r="S8" s="3">
        <v>0.54602441999999995</v>
      </c>
      <c r="T8" s="3">
        <v>343.84679999999997</v>
      </c>
      <c r="U8" s="3">
        <v>358.22280000000001</v>
      </c>
      <c r="V8">
        <v>3</v>
      </c>
      <c r="W8">
        <v>2</v>
      </c>
      <c r="X8">
        <v>1.3908978448735501</v>
      </c>
      <c r="Y8">
        <v>0.83907017566350695</v>
      </c>
      <c r="Z8">
        <f t="shared" si="0"/>
        <v>1.6576656937826175</v>
      </c>
      <c r="AA8">
        <f t="shared" si="1"/>
        <v>0.9494357095055157</v>
      </c>
      <c r="AB8">
        <f t="shared" si="2"/>
        <v>8</v>
      </c>
      <c r="AC8">
        <f t="shared" si="3"/>
        <v>14</v>
      </c>
      <c r="AD8">
        <f t="shared" si="4"/>
        <v>11</v>
      </c>
    </row>
    <row r="9" spans="1:30" ht="15.75" thickBot="1">
      <c r="K9" s="1">
        <v>45</v>
      </c>
      <c r="L9" s="3"/>
      <c r="M9" s="3"/>
      <c r="N9" s="3" t="s">
        <v>3</v>
      </c>
      <c r="O9" s="3"/>
      <c r="P9" s="3"/>
      <c r="Q9" s="3"/>
      <c r="R9" s="3">
        <v>0.52438379000000002</v>
      </c>
      <c r="S9" s="3">
        <v>0.52069684699999996</v>
      </c>
      <c r="T9" s="3">
        <v>349.00569999999999</v>
      </c>
      <c r="U9" s="3">
        <v>357.63130000000001</v>
      </c>
      <c r="V9">
        <v>1</v>
      </c>
      <c r="W9">
        <v>1</v>
      </c>
      <c r="X9">
        <v>1.35446513119467</v>
      </c>
      <c r="Y9">
        <v>0.87832297875107201</v>
      </c>
      <c r="Z9">
        <f t="shared" si="0"/>
        <v>1.542103718065815</v>
      </c>
      <c r="AA9">
        <f t="shared" si="1"/>
        <v>0.97355140923979167</v>
      </c>
      <c r="AB9">
        <f t="shared" si="2"/>
        <v>10</v>
      </c>
      <c r="AC9">
        <f t="shared" si="3"/>
        <v>13</v>
      </c>
      <c r="AD9">
        <f t="shared" si="4"/>
        <v>11.5</v>
      </c>
    </row>
    <row r="10" spans="1:30" ht="15.75" hidden="1" thickBot="1">
      <c r="K10" s="1">
        <v>2</v>
      </c>
      <c r="L10" s="3" t="s">
        <v>8</v>
      </c>
      <c r="M10" s="3"/>
      <c r="N10" s="3" t="s">
        <v>3</v>
      </c>
      <c r="O10" s="3" t="s">
        <v>5</v>
      </c>
      <c r="P10" s="3" t="s">
        <v>6</v>
      </c>
      <c r="Q10" s="3" t="s">
        <v>7</v>
      </c>
      <c r="R10" s="4">
        <v>0.77079704000000004</v>
      </c>
      <c r="S10" s="4">
        <v>0.751696794</v>
      </c>
      <c r="T10" s="4">
        <v>271.37520000000001</v>
      </c>
      <c r="U10" s="4">
        <v>305.87759999999997</v>
      </c>
      <c r="V10">
        <v>10</v>
      </c>
      <c r="W10">
        <v>5</v>
      </c>
      <c r="X10">
        <v>4.5876439764566701</v>
      </c>
      <c r="Y10">
        <v>0.608028215299383</v>
      </c>
      <c r="Z10">
        <f t="shared" si="0"/>
        <v>7.5451169222431407</v>
      </c>
      <c r="AA10">
        <f t="shared" si="1"/>
        <v>1.4039513675308404</v>
      </c>
      <c r="AB10">
        <f t="shared" si="2"/>
        <v>24</v>
      </c>
      <c r="AC10">
        <f t="shared" si="3"/>
        <v>1</v>
      </c>
      <c r="AD10">
        <f t="shared" si="4"/>
        <v>12.5</v>
      </c>
    </row>
    <row r="11" spans="1:30" ht="15.75" hidden="1" thickBot="1">
      <c r="K11" s="1">
        <v>44</v>
      </c>
      <c r="L11" s="3" t="s">
        <v>8</v>
      </c>
      <c r="M11" s="3"/>
      <c r="N11" s="3" t="s">
        <v>3</v>
      </c>
      <c r="O11" s="3"/>
      <c r="P11" s="3"/>
      <c r="Q11" s="3"/>
      <c r="R11" s="3">
        <v>0.60088439999999999</v>
      </c>
      <c r="S11" s="3">
        <v>0.578170505</v>
      </c>
      <c r="T11" s="3">
        <v>338.0335</v>
      </c>
      <c r="U11" s="3">
        <v>363.91030000000001</v>
      </c>
      <c r="V11">
        <v>7</v>
      </c>
      <c r="W11">
        <v>2</v>
      </c>
      <c r="X11">
        <v>1.40841115322433</v>
      </c>
      <c r="Y11">
        <v>0.78585571150589395</v>
      </c>
      <c r="Z11">
        <f t="shared" si="0"/>
        <v>1.7922006961372918</v>
      </c>
      <c r="AA11">
        <f t="shared" si="1"/>
        <v>0.91036679984958124</v>
      </c>
      <c r="AB11">
        <f t="shared" si="2"/>
        <v>7</v>
      </c>
      <c r="AC11">
        <f t="shared" si="3"/>
        <v>19</v>
      </c>
      <c r="AD11">
        <f t="shared" si="4"/>
        <v>13</v>
      </c>
    </row>
    <row r="12" spans="1:30" ht="15.75" hidden="1" thickBot="1">
      <c r="K12" s="1">
        <v>26</v>
      </c>
      <c r="L12" s="3" t="s">
        <v>8</v>
      </c>
      <c r="M12" s="3"/>
      <c r="N12" s="3" t="s">
        <v>3</v>
      </c>
      <c r="O12" s="3" t="s">
        <v>5</v>
      </c>
      <c r="P12" s="3" t="s">
        <v>6</v>
      </c>
      <c r="Q12" s="3"/>
      <c r="R12" s="3">
        <v>0.75978920999999999</v>
      </c>
      <c r="S12" s="3">
        <v>0.74192228999999998</v>
      </c>
      <c r="T12" s="3">
        <v>275.52030000000002</v>
      </c>
      <c r="U12" s="3">
        <v>307.14749999999998</v>
      </c>
      <c r="V12">
        <v>9</v>
      </c>
      <c r="W12">
        <v>4</v>
      </c>
      <c r="X12">
        <v>4.5876439764566701</v>
      </c>
      <c r="Y12">
        <v>0.608028215299383</v>
      </c>
      <c r="Z12">
        <f t="shared" si="0"/>
        <v>7.5451169222431407</v>
      </c>
      <c r="AA12">
        <f t="shared" si="1"/>
        <v>1.4039513675308404</v>
      </c>
      <c r="AB12">
        <f t="shared" si="2"/>
        <v>24</v>
      </c>
      <c r="AC12">
        <f t="shared" si="3"/>
        <v>2</v>
      </c>
      <c r="AD12">
        <f t="shared" si="4"/>
        <v>13</v>
      </c>
    </row>
    <row r="13" spans="1:30" ht="15.75" thickBot="1">
      <c r="K13" s="1">
        <v>19</v>
      </c>
      <c r="L13" s="3"/>
      <c r="M13" s="3" t="s">
        <v>9</v>
      </c>
      <c r="N13" s="3" t="s">
        <v>3</v>
      </c>
      <c r="O13" s="3"/>
      <c r="P13" s="3"/>
      <c r="Q13" s="3" t="s">
        <v>7</v>
      </c>
      <c r="R13" s="3">
        <v>0.55673119999999998</v>
      </c>
      <c r="S13" s="3">
        <v>0.54265917200000002</v>
      </c>
      <c r="T13" s="3">
        <v>345.77870000000001</v>
      </c>
      <c r="U13" s="3">
        <v>363.0299</v>
      </c>
      <c r="V13">
        <v>4</v>
      </c>
      <c r="W13">
        <v>3</v>
      </c>
      <c r="X13">
        <v>1.8156992122570601</v>
      </c>
      <c r="Y13">
        <v>0.81025453477031495</v>
      </c>
      <c r="Z13">
        <f t="shared" si="0"/>
        <v>2.240899784376722</v>
      </c>
      <c r="AA13">
        <f t="shared" si="1"/>
        <v>1.011343470267664</v>
      </c>
      <c r="AB13">
        <f t="shared" si="2"/>
        <v>11</v>
      </c>
      <c r="AC13">
        <f t="shared" si="3"/>
        <v>17</v>
      </c>
      <c r="AD13">
        <f t="shared" si="4"/>
        <v>14</v>
      </c>
    </row>
    <row r="14" spans="1:30" ht="15.75" thickBot="1">
      <c r="K14" s="1">
        <v>21</v>
      </c>
      <c r="L14" s="3"/>
      <c r="M14" s="3"/>
      <c r="N14" s="3" t="s">
        <v>3</v>
      </c>
      <c r="O14" s="3"/>
      <c r="P14" s="3"/>
      <c r="Q14" s="3" t="s">
        <v>7</v>
      </c>
      <c r="R14" s="3">
        <v>0.52445120999999995</v>
      </c>
      <c r="S14" s="3">
        <v>0.517020759</v>
      </c>
      <c r="T14" s="3">
        <v>350.9871</v>
      </c>
      <c r="U14" s="3">
        <v>362.48790000000002</v>
      </c>
      <c r="V14">
        <v>2</v>
      </c>
      <c r="W14">
        <v>2</v>
      </c>
      <c r="X14">
        <v>1.72738939760146</v>
      </c>
      <c r="Y14">
        <v>0.85427120369593401</v>
      </c>
      <c r="Z14">
        <f t="shared" si="0"/>
        <v>2.0220620689636406</v>
      </c>
      <c r="AA14">
        <f t="shared" si="1"/>
        <v>1.0288948424770392</v>
      </c>
      <c r="AB14">
        <f t="shared" si="2"/>
        <v>12</v>
      </c>
      <c r="AC14">
        <f t="shared" si="3"/>
        <v>16</v>
      </c>
      <c r="AD14">
        <f t="shared" si="4"/>
        <v>14</v>
      </c>
    </row>
    <row r="15" spans="1:30" ht="15.75" hidden="1" thickBot="1">
      <c r="K15" s="1">
        <v>20</v>
      </c>
      <c r="L15" s="3" t="s">
        <v>8</v>
      </c>
      <c r="M15" s="3"/>
      <c r="N15" s="3" t="s">
        <v>3</v>
      </c>
      <c r="O15" s="3"/>
      <c r="P15" s="3"/>
      <c r="Q15" s="3" t="s">
        <v>7</v>
      </c>
      <c r="R15" s="3">
        <v>0.60155634000000002</v>
      </c>
      <c r="S15" s="3">
        <v>0.57542888699999994</v>
      </c>
      <c r="T15" s="3">
        <v>339.81270000000001</v>
      </c>
      <c r="U15" s="3">
        <v>368.56470000000002</v>
      </c>
      <c r="V15">
        <v>8</v>
      </c>
      <c r="W15">
        <v>3</v>
      </c>
      <c r="X15">
        <v>1.80813247902463</v>
      </c>
      <c r="Y15">
        <v>0.75797862994090703</v>
      </c>
      <c r="Z15">
        <f t="shared" si="0"/>
        <v>2.3854663015573334</v>
      </c>
      <c r="AA15">
        <f t="shared" si="1"/>
        <v>0.96800939975765166</v>
      </c>
      <c r="AB15">
        <f t="shared" si="2"/>
        <v>9</v>
      </c>
      <c r="AC15">
        <f t="shared" si="3"/>
        <v>22</v>
      </c>
      <c r="AD15">
        <f t="shared" si="4"/>
        <v>15.5</v>
      </c>
    </row>
    <row r="16" spans="1:30" ht="15.75" hidden="1" thickBot="1">
      <c r="K16" s="1">
        <v>1</v>
      </c>
      <c r="L16" s="3"/>
      <c r="M16" s="3" t="s">
        <v>9</v>
      </c>
      <c r="N16" s="3" t="s">
        <v>3</v>
      </c>
      <c r="O16" s="3" t="s">
        <v>5</v>
      </c>
      <c r="P16" s="3" t="s">
        <v>6</v>
      </c>
      <c r="Q16" s="3" t="s">
        <v>7</v>
      </c>
      <c r="R16" s="3">
        <v>0.71249899999999999</v>
      </c>
      <c r="S16" s="3">
        <v>0.698587658</v>
      </c>
      <c r="T16" s="3">
        <v>293.06220000000002</v>
      </c>
      <c r="U16" s="3">
        <v>316.06380000000001</v>
      </c>
      <c r="V16">
        <v>6</v>
      </c>
      <c r="W16">
        <v>5</v>
      </c>
      <c r="X16">
        <v>5.9289263352708801</v>
      </c>
      <c r="Y16">
        <v>0.69238476958238904</v>
      </c>
      <c r="Z16">
        <f t="shared" si="0"/>
        <v>8.5630513491030484</v>
      </c>
      <c r="AA16">
        <f t="shared" si="1"/>
        <v>1.7396930827200872</v>
      </c>
      <c r="AB16">
        <f t="shared" si="2"/>
        <v>37</v>
      </c>
      <c r="AC16">
        <f t="shared" si="3"/>
        <v>5</v>
      </c>
      <c r="AD16">
        <f t="shared" si="4"/>
        <v>21</v>
      </c>
    </row>
    <row r="17" spans="11:30" ht="15.75" hidden="1" thickBot="1">
      <c r="K17" s="1">
        <v>25</v>
      </c>
      <c r="L17" s="3"/>
      <c r="M17" s="3" t="s">
        <v>9</v>
      </c>
      <c r="N17" s="3" t="s">
        <v>3</v>
      </c>
      <c r="O17" s="3" t="s">
        <v>5</v>
      </c>
      <c r="P17" s="3" t="s">
        <v>6</v>
      </c>
      <c r="Q17" s="3"/>
      <c r="R17" s="3">
        <v>0.69713833999999997</v>
      </c>
      <c r="S17" s="3">
        <v>0.68502387799999997</v>
      </c>
      <c r="T17" s="3">
        <v>297.88080000000002</v>
      </c>
      <c r="U17" s="3">
        <v>318.00709999999998</v>
      </c>
      <c r="V17">
        <v>5</v>
      </c>
      <c r="W17">
        <v>4</v>
      </c>
      <c r="X17">
        <v>5.9289263352708801</v>
      </c>
      <c r="Y17">
        <v>0.69238476958238904</v>
      </c>
      <c r="Z17">
        <f t="shared" si="0"/>
        <v>8.5630513491030484</v>
      </c>
      <c r="AA17">
        <f t="shared" si="1"/>
        <v>1.7396930827200872</v>
      </c>
      <c r="AB17">
        <f t="shared" si="2"/>
        <v>37</v>
      </c>
      <c r="AC17">
        <f t="shared" si="3"/>
        <v>6</v>
      </c>
      <c r="AD17">
        <f t="shared" si="4"/>
        <v>21.5</v>
      </c>
    </row>
    <row r="18" spans="11:30" ht="15.75" hidden="1" thickBot="1">
      <c r="K18" s="1">
        <v>27</v>
      </c>
      <c r="L18" s="3"/>
      <c r="M18" s="3"/>
      <c r="N18" s="3" t="s">
        <v>3</v>
      </c>
      <c r="O18" s="3" t="s">
        <v>5</v>
      </c>
      <c r="P18" s="3" t="s">
        <v>6</v>
      </c>
      <c r="Q18" s="3"/>
      <c r="R18" s="3">
        <v>0.65785824999999998</v>
      </c>
      <c r="S18" s="3">
        <v>0.64977615700000002</v>
      </c>
      <c r="T18" s="3">
        <v>309.85610000000003</v>
      </c>
      <c r="U18" s="3">
        <v>324.2321</v>
      </c>
      <c r="V18">
        <v>3</v>
      </c>
      <c r="W18">
        <v>3</v>
      </c>
      <c r="X18">
        <v>5.4088431853557504</v>
      </c>
      <c r="Y18">
        <v>0.74797335116109498</v>
      </c>
      <c r="Z18">
        <f t="shared" si="0"/>
        <v>7.2313314063388594</v>
      </c>
      <c r="AA18">
        <f t="shared" si="1"/>
        <v>1.6801473180000261</v>
      </c>
      <c r="AB18">
        <f t="shared" si="2"/>
        <v>35</v>
      </c>
      <c r="AC18">
        <f t="shared" si="3"/>
        <v>10</v>
      </c>
      <c r="AD18">
        <f t="shared" si="4"/>
        <v>22.5</v>
      </c>
    </row>
    <row r="19" spans="11:30" ht="15.75" hidden="1" thickBot="1">
      <c r="K19" s="1">
        <v>36</v>
      </c>
      <c r="L19" s="3"/>
      <c r="M19" s="3"/>
      <c r="N19" s="3"/>
      <c r="O19" s="3"/>
      <c r="P19" s="3" t="s">
        <v>6</v>
      </c>
      <c r="Q19" s="3"/>
      <c r="R19" s="3">
        <v>0.12812992000000001</v>
      </c>
      <c r="S19" s="3">
        <v>0.12137123399999999</v>
      </c>
      <c r="T19" s="3">
        <v>428.39550000000003</v>
      </c>
      <c r="U19" s="3">
        <v>437.02109999999999</v>
      </c>
      <c r="V19">
        <v>1</v>
      </c>
      <c r="W19">
        <v>1</v>
      </c>
      <c r="X19">
        <v>2.0056184574103701</v>
      </c>
      <c r="Y19">
        <v>1.1380500677606999</v>
      </c>
      <c r="Z19">
        <f t="shared" si="0"/>
        <v>1.7623288414337985</v>
      </c>
      <c r="AA19">
        <f t="shared" si="1"/>
        <v>1.3115637456906342</v>
      </c>
      <c r="AB19">
        <f t="shared" si="2"/>
        <v>21</v>
      </c>
      <c r="AC19">
        <f t="shared" si="3"/>
        <v>25</v>
      </c>
      <c r="AD19">
        <f t="shared" si="4"/>
        <v>23</v>
      </c>
    </row>
    <row r="20" spans="11:30" ht="15.75" hidden="1" thickBot="1">
      <c r="K20" s="1">
        <v>3</v>
      </c>
      <c r="L20" s="3"/>
      <c r="M20" s="3"/>
      <c r="N20" s="3" t="s">
        <v>3</v>
      </c>
      <c r="O20" s="3" t="s">
        <v>5</v>
      </c>
      <c r="P20" s="3" t="s">
        <v>6</v>
      </c>
      <c r="Q20" s="3" t="s">
        <v>7</v>
      </c>
      <c r="R20" s="3">
        <v>0.66922499000000002</v>
      </c>
      <c r="S20" s="3">
        <v>0.65872420099999995</v>
      </c>
      <c r="T20" s="3">
        <v>307.43</v>
      </c>
      <c r="U20" s="3">
        <v>324.68119999999999</v>
      </c>
      <c r="V20">
        <v>4</v>
      </c>
      <c r="W20">
        <v>4</v>
      </c>
      <c r="X20">
        <v>5.4088431853557504</v>
      </c>
      <c r="Y20">
        <v>0.74797335116109498</v>
      </c>
      <c r="Z20">
        <f t="shared" si="0"/>
        <v>7.2313314063388594</v>
      </c>
      <c r="AA20">
        <f t="shared" si="1"/>
        <v>1.6801473180000261</v>
      </c>
      <c r="AB20">
        <f t="shared" si="2"/>
        <v>35</v>
      </c>
      <c r="AC20">
        <f t="shared" si="3"/>
        <v>11</v>
      </c>
      <c r="AD20">
        <f t="shared" si="4"/>
        <v>23</v>
      </c>
    </row>
    <row r="21" spans="11:30" ht="15.75" hidden="1" thickBot="1">
      <c r="K21" s="1">
        <v>34</v>
      </c>
      <c r="L21" s="3"/>
      <c r="M21" s="3" t="s">
        <v>9</v>
      </c>
      <c r="N21" s="3"/>
      <c r="O21" s="3"/>
      <c r="P21" s="3" t="s">
        <v>6</v>
      </c>
      <c r="Q21" s="3"/>
      <c r="R21" s="3">
        <v>0.15915767</v>
      </c>
      <c r="S21" s="3">
        <v>0.13929525600000001</v>
      </c>
      <c r="T21" s="3">
        <v>427.64850000000001</v>
      </c>
      <c r="U21" s="3">
        <v>442.02449999999999</v>
      </c>
      <c r="V21">
        <v>3</v>
      </c>
      <c r="W21">
        <v>2</v>
      </c>
      <c r="X21">
        <v>2.0509582776750501</v>
      </c>
      <c r="Y21">
        <v>1.1067130713550899</v>
      </c>
      <c r="Z21">
        <f t="shared" si="0"/>
        <v>1.8531978439215508</v>
      </c>
      <c r="AA21">
        <f t="shared" si="1"/>
        <v>1.2955621126190819</v>
      </c>
      <c r="AB21">
        <f t="shared" si="2"/>
        <v>18</v>
      </c>
      <c r="AC21">
        <f t="shared" si="3"/>
        <v>30</v>
      </c>
      <c r="AD21">
        <f t="shared" si="4"/>
        <v>24</v>
      </c>
    </row>
    <row r="22" spans="11:30" ht="15.75" hidden="1" thickBot="1">
      <c r="K22" s="1">
        <v>12</v>
      </c>
      <c r="L22" s="3"/>
      <c r="M22" s="3"/>
      <c r="N22" s="3"/>
      <c r="O22" s="3"/>
      <c r="P22" s="3" t="s">
        <v>6</v>
      </c>
      <c r="Q22" s="3" t="s">
        <v>7</v>
      </c>
      <c r="R22" s="3">
        <v>0.15407373999999999</v>
      </c>
      <c r="S22" s="3">
        <v>0.14085613799999999</v>
      </c>
      <c r="T22" s="3">
        <v>426.43819999999999</v>
      </c>
      <c r="U22" s="3">
        <v>437.93900000000002</v>
      </c>
      <c r="V22">
        <v>2</v>
      </c>
      <c r="W22">
        <v>2</v>
      </c>
      <c r="X22">
        <v>2.3479445567313899</v>
      </c>
      <c r="Y22">
        <v>1.0803167042608399</v>
      </c>
      <c r="Z22">
        <f t="shared" si="0"/>
        <v>2.1733854039939793</v>
      </c>
      <c r="AA22">
        <f t="shared" si="1"/>
        <v>1.3338422747549501</v>
      </c>
      <c r="AB22">
        <f t="shared" si="2"/>
        <v>23</v>
      </c>
      <c r="AC22">
        <f t="shared" si="3"/>
        <v>26</v>
      </c>
      <c r="AD22">
        <f t="shared" si="4"/>
        <v>24.5</v>
      </c>
    </row>
    <row r="23" spans="11:30" ht="15.75" thickBot="1">
      <c r="K23" s="1">
        <v>22</v>
      </c>
      <c r="L23" s="3"/>
      <c r="M23" s="3" t="s">
        <v>9</v>
      </c>
      <c r="N23" s="3"/>
      <c r="O23" s="3"/>
      <c r="P23" s="3"/>
      <c r="Q23" s="3" t="s">
        <v>7</v>
      </c>
      <c r="R23" s="3">
        <v>0.11039452</v>
      </c>
      <c r="S23" s="3">
        <v>8.9380220999999996E-2</v>
      </c>
      <c r="T23" s="3">
        <v>435.0335</v>
      </c>
      <c r="U23" s="3">
        <v>449.40949999999998</v>
      </c>
      <c r="V23">
        <v>3</v>
      </c>
      <c r="W23">
        <v>2</v>
      </c>
      <c r="X23">
        <v>1.7195529484690999</v>
      </c>
      <c r="Y23">
        <v>1.16759627006669</v>
      </c>
      <c r="Z23">
        <f t="shared" si="0"/>
        <v>1.472729052458247</v>
      </c>
      <c r="AA23">
        <f t="shared" si="1"/>
        <v>1.277987605747172</v>
      </c>
      <c r="AB23">
        <f t="shared" si="2"/>
        <v>16</v>
      </c>
      <c r="AC23">
        <f t="shared" si="3"/>
        <v>36</v>
      </c>
      <c r="AD23">
        <f t="shared" si="4"/>
        <v>26</v>
      </c>
    </row>
    <row r="24" spans="11:30" ht="15.75" hidden="1" thickBot="1">
      <c r="K24" s="1">
        <v>35</v>
      </c>
      <c r="L24" s="3" t="s">
        <v>8</v>
      </c>
      <c r="M24" s="3"/>
      <c r="N24" s="3"/>
      <c r="O24" s="3"/>
      <c r="P24" s="3" t="s">
        <v>6</v>
      </c>
      <c r="Q24" s="3"/>
      <c r="R24" s="3">
        <v>0.20475761000000001</v>
      </c>
      <c r="S24" s="3">
        <v>0.15949991599999999</v>
      </c>
      <c r="T24" s="3">
        <v>428.34429999999998</v>
      </c>
      <c r="U24" s="3">
        <v>454.22109999999998</v>
      </c>
      <c r="V24">
        <v>7</v>
      </c>
      <c r="W24">
        <v>2</v>
      </c>
      <c r="X24">
        <v>2.1503470581650901</v>
      </c>
      <c r="Y24">
        <v>1.05437666061869</v>
      </c>
      <c r="Z24">
        <f t="shared" si="0"/>
        <v>2.0394486510193652</v>
      </c>
      <c r="AA24">
        <f t="shared" si="1"/>
        <v>1.2735707401279699</v>
      </c>
      <c r="AB24">
        <f t="shared" si="2"/>
        <v>14</v>
      </c>
      <c r="AC24">
        <f t="shared" si="3"/>
        <v>39</v>
      </c>
      <c r="AD24">
        <f t="shared" si="4"/>
        <v>26.5</v>
      </c>
    </row>
    <row r="25" spans="11:30" ht="15.75" hidden="1" thickBot="1">
      <c r="K25" s="1">
        <v>24</v>
      </c>
      <c r="L25" s="3"/>
      <c r="M25" s="3"/>
      <c r="N25" s="3"/>
      <c r="O25" s="3"/>
      <c r="P25" s="3"/>
      <c r="Q25" s="3" t="s">
        <v>7</v>
      </c>
      <c r="R25" s="3">
        <v>6.9805919999999994E-2</v>
      </c>
      <c r="S25" s="3">
        <v>6.2595118000000005E-2</v>
      </c>
      <c r="T25" s="3">
        <v>436.87810000000002</v>
      </c>
      <c r="U25" s="3">
        <v>445.50369999999998</v>
      </c>
      <c r="V25">
        <v>1</v>
      </c>
      <c r="W25">
        <v>1</v>
      </c>
      <c r="X25">
        <v>1.68817374692079</v>
      </c>
      <c r="Y25">
        <v>1.20338022688949</v>
      </c>
      <c r="Z25">
        <f t="shared" si="0"/>
        <v>1.4028598020796799</v>
      </c>
      <c r="AA25">
        <f t="shared" si="1"/>
        <v>1.30033893089575</v>
      </c>
      <c r="AB25">
        <f t="shared" si="2"/>
        <v>19</v>
      </c>
      <c r="AC25">
        <f t="shared" si="3"/>
        <v>34</v>
      </c>
      <c r="AD25">
        <f t="shared" si="4"/>
        <v>26.5</v>
      </c>
    </row>
    <row r="26" spans="11:30" ht="15.75" hidden="1" thickBot="1">
      <c r="K26" s="1">
        <v>10</v>
      </c>
      <c r="L26" s="3"/>
      <c r="M26" s="3" t="s">
        <v>9</v>
      </c>
      <c r="N26" s="3"/>
      <c r="O26" s="3"/>
      <c r="P26" s="3" t="s">
        <v>6</v>
      </c>
      <c r="Q26" s="3" t="s">
        <v>7</v>
      </c>
      <c r="R26" s="3">
        <v>0.18831814999999999</v>
      </c>
      <c r="S26" s="3">
        <v>0.162550472</v>
      </c>
      <c r="T26" s="3">
        <v>425.02480000000003</v>
      </c>
      <c r="U26" s="3">
        <v>442.27600000000001</v>
      </c>
      <c r="V26">
        <v>4</v>
      </c>
      <c r="W26">
        <v>3</v>
      </c>
      <c r="X26">
        <v>2.4167816664801798</v>
      </c>
      <c r="Y26">
        <v>1.0420870721744</v>
      </c>
      <c r="Z26">
        <f t="shared" si="0"/>
        <v>2.3191744058750934</v>
      </c>
      <c r="AA26">
        <f t="shared" si="1"/>
        <v>1.317025991035556</v>
      </c>
      <c r="AB26">
        <f t="shared" si="2"/>
        <v>22</v>
      </c>
      <c r="AC26">
        <f t="shared" si="3"/>
        <v>31</v>
      </c>
      <c r="AD26">
        <f t="shared" si="4"/>
        <v>26.5</v>
      </c>
    </row>
    <row r="27" spans="11:30" ht="15.75" hidden="1" thickBot="1">
      <c r="K27" s="1">
        <v>11</v>
      </c>
      <c r="L27" s="3" t="s">
        <v>8</v>
      </c>
      <c r="M27" s="3"/>
      <c r="N27" s="3"/>
      <c r="O27" s="3"/>
      <c r="P27" s="3" t="s">
        <v>6</v>
      </c>
      <c r="Q27" s="3" t="s">
        <v>7</v>
      </c>
      <c r="R27" s="3">
        <v>0.23704425000000001</v>
      </c>
      <c r="S27" s="3">
        <v>0.18701436799999999</v>
      </c>
      <c r="T27" s="3">
        <v>424.91480000000001</v>
      </c>
      <c r="U27" s="3">
        <v>453.66680000000002</v>
      </c>
      <c r="V27">
        <v>8</v>
      </c>
      <c r="W27">
        <v>3</v>
      </c>
      <c r="X27">
        <v>2.4753901469177699</v>
      </c>
      <c r="Y27">
        <v>0.98990218455003498</v>
      </c>
      <c r="Z27">
        <f t="shared" si="0"/>
        <v>2.5006411598565883</v>
      </c>
      <c r="AA27">
        <f t="shared" si="1"/>
        <v>1.2869997770235819</v>
      </c>
      <c r="AB27">
        <f t="shared" si="2"/>
        <v>17</v>
      </c>
      <c r="AC27">
        <f t="shared" si="3"/>
        <v>38</v>
      </c>
      <c r="AD27">
        <f t="shared" si="4"/>
        <v>27.5</v>
      </c>
    </row>
    <row r="28" spans="11:30" ht="15.75" hidden="1" thickBot="1">
      <c r="K28" s="1">
        <v>39</v>
      </c>
      <c r="L28" s="3"/>
      <c r="M28" s="3"/>
      <c r="N28" s="3" t="s">
        <v>3</v>
      </c>
      <c r="O28" s="3" t="s">
        <v>5</v>
      </c>
      <c r="P28" s="3"/>
      <c r="Q28" s="3"/>
      <c r="R28" s="3">
        <v>0.52446804999999996</v>
      </c>
      <c r="S28" s="3">
        <v>0.51703785899999999</v>
      </c>
      <c r="T28" s="3">
        <v>350.98250000000002</v>
      </c>
      <c r="U28" s="3">
        <v>362.48320000000001</v>
      </c>
      <c r="V28">
        <v>2</v>
      </c>
      <c r="W28">
        <v>2</v>
      </c>
      <c r="X28">
        <v>5.8586980727156304</v>
      </c>
      <c r="Y28">
        <v>0.80707153804227205</v>
      </c>
      <c r="Z28">
        <f t="shared" si="0"/>
        <v>7.2592054069050427</v>
      </c>
      <c r="AA28">
        <f t="shared" si="1"/>
        <v>1.8173968449769438</v>
      </c>
      <c r="AB28">
        <f t="shared" si="2"/>
        <v>42</v>
      </c>
      <c r="AC28">
        <f t="shared" si="3"/>
        <v>15</v>
      </c>
      <c r="AD28">
        <f t="shared" si="4"/>
        <v>28.5</v>
      </c>
    </row>
    <row r="29" spans="11:30" ht="15.75" hidden="1" thickBot="1">
      <c r="K29" s="1">
        <v>23</v>
      </c>
      <c r="L29" s="3" t="s">
        <v>8</v>
      </c>
      <c r="M29" s="3"/>
      <c r="N29" s="3"/>
      <c r="O29" s="3"/>
      <c r="P29" s="3"/>
      <c r="Q29" s="3" t="s">
        <v>7</v>
      </c>
      <c r="R29" s="3">
        <v>0.15449858999999999</v>
      </c>
      <c r="S29" s="3">
        <v>0.10638062199999999</v>
      </c>
      <c r="T29" s="3">
        <v>436.37240000000003</v>
      </c>
      <c r="U29" s="3">
        <v>462.24919999999997</v>
      </c>
      <c r="V29">
        <v>7</v>
      </c>
      <c r="W29">
        <v>2</v>
      </c>
      <c r="X29">
        <v>1.7385940335205501</v>
      </c>
      <c r="Y29">
        <v>1.1294832631949101</v>
      </c>
      <c r="Z29">
        <f t="shared" si="0"/>
        <v>1.5392826880875421</v>
      </c>
      <c r="AA29">
        <f t="shared" si="1"/>
        <v>1.2513054172600382</v>
      </c>
      <c r="AB29">
        <f t="shared" si="2"/>
        <v>13</v>
      </c>
      <c r="AC29">
        <f t="shared" si="3"/>
        <v>45</v>
      </c>
      <c r="AD29">
        <f t="shared" si="4"/>
        <v>29</v>
      </c>
    </row>
    <row r="30" spans="11:30" ht="15.75" hidden="1" thickBot="1">
      <c r="K30" s="1">
        <v>30</v>
      </c>
      <c r="L30" s="3"/>
      <c r="M30" s="3"/>
      <c r="N30" s="3"/>
      <c r="O30" s="3" t="s">
        <v>5</v>
      </c>
      <c r="P30" s="3" t="s">
        <v>6</v>
      </c>
      <c r="Q30" s="3"/>
      <c r="R30" s="3">
        <v>0.12813039000000001</v>
      </c>
      <c r="S30" s="3">
        <v>0.114507425</v>
      </c>
      <c r="T30" s="3">
        <v>430.3954</v>
      </c>
      <c r="U30" s="3">
        <v>441.89620000000002</v>
      </c>
      <c r="V30">
        <v>2</v>
      </c>
      <c r="W30">
        <v>2</v>
      </c>
      <c r="X30">
        <v>3.4003905525864702</v>
      </c>
      <c r="Y30">
        <v>0.99295520247103497</v>
      </c>
      <c r="Z30">
        <f t="shared" si="0"/>
        <v>3.4245155714219258</v>
      </c>
      <c r="AA30">
        <f t="shared" si="1"/>
        <v>1.4744422724941222</v>
      </c>
      <c r="AB30">
        <f t="shared" si="2"/>
        <v>30</v>
      </c>
      <c r="AC30">
        <f t="shared" si="3"/>
        <v>29</v>
      </c>
      <c r="AD30">
        <f t="shared" si="4"/>
        <v>29.5</v>
      </c>
    </row>
    <row r="31" spans="11:30" ht="15.75" hidden="1" thickBot="1">
      <c r="K31" s="1">
        <v>37</v>
      </c>
      <c r="L31" s="3"/>
      <c r="M31" s="3" t="s">
        <v>9</v>
      </c>
      <c r="N31" s="3" t="s">
        <v>3</v>
      </c>
      <c r="O31" s="3" t="s">
        <v>5</v>
      </c>
      <c r="P31" s="3"/>
      <c r="Q31" s="3"/>
      <c r="R31" s="3">
        <v>0.55656726000000001</v>
      </c>
      <c r="S31" s="3">
        <v>0.54249003200000001</v>
      </c>
      <c r="T31" s="3">
        <v>345.82709999999997</v>
      </c>
      <c r="U31" s="3">
        <v>363.07830000000001</v>
      </c>
      <c r="V31">
        <v>4</v>
      </c>
      <c r="W31">
        <v>3</v>
      </c>
      <c r="X31">
        <v>6.0062346369567097</v>
      </c>
      <c r="Y31">
        <v>0.76042969364146495</v>
      </c>
      <c r="Z31">
        <f t="shared" si="0"/>
        <v>7.8984746218873845</v>
      </c>
      <c r="AA31">
        <f t="shared" si="1"/>
        <v>1.809590682304514</v>
      </c>
      <c r="AB31">
        <f t="shared" si="2"/>
        <v>41</v>
      </c>
      <c r="AC31">
        <f t="shared" si="3"/>
        <v>18</v>
      </c>
      <c r="AD31">
        <f t="shared" si="4"/>
        <v>29.5</v>
      </c>
    </row>
    <row r="32" spans="11:30" ht="15.75" hidden="1" thickBot="1">
      <c r="K32" s="1">
        <v>46</v>
      </c>
      <c r="L32" s="3"/>
      <c r="M32" s="3" t="s">
        <v>9</v>
      </c>
      <c r="N32" s="3"/>
      <c r="O32" s="3"/>
      <c r="P32" s="3"/>
      <c r="Q32" s="3"/>
      <c r="R32" s="3">
        <v>3.6600569999999999E-2</v>
      </c>
      <c r="S32" s="3">
        <v>2.1547457999999999E-2</v>
      </c>
      <c r="T32" s="3">
        <v>443.47289999999998</v>
      </c>
      <c r="U32" s="3">
        <v>454.97370000000001</v>
      </c>
      <c r="V32">
        <v>2</v>
      </c>
      <c r="W32">
        <v>1</v>
      </c>
      <c r="X32">
        <v>1.5241339871792801</v>
      </c>
      <c r="Y32">
        <v>1.24670160771773</v>
      </c>
      <c r="Z32">
        <f t="shared" si="0"/>
        <v>1.2225331047494441</v>
      </c>
      <c r="AA32">
        <f t="shared" si="1"/>
        <v>1.3021880836100401</v>
      </c>
      <c r="AB32">
        <f t="shared" si="2"/>
        <v>20</v>
      </c>
      <c r="AC32">
        <f t="shared" si="3"/>
        <v>40</v>
      </c>
      <c r="AD32">
        <f t="shared" si="4"/>
        <v>30</v>
      </c>
    </row>
    <row r="33" spans="11:30" ht="15.75" hidden="1" thickBot="1">
      <c r="K33" s="1">
        <v>47</v>
      </c>
      <c r="L33" s="3" t="s">
        <v>8</v>
      </c>
      <c r="M33" s="3"/>
      <c r="N33" s="3"/>
      <c r="O33" s="3"/>
      <c r="P33" s="3"/>
      <c r="Q33" s="3"/>
      <c r="R33" s="3">
        <v>8.7761930000000002E-2</v>
      </c>
      <c r="S33" s="3">
        <v>4.3621376000000003E-2</v>
      </c>
      <c r="T33" s="3">
        <v>444.32459999999998</v>
      </c>
      <c r="U33" s="3">
        <v>467.32619999999997</v>
      </c>
      <c r="V33">
        <v>6</v>
      </c>
      <c r="W33">
        <v>1</v>
      </c>
      <c r="X33">
        <v>1.5655823669798401</v>
      </c>
      <c r="Y33">
        <v>1.2025622747326301</v>
      </c>
      <c r="Z33">
        <f t="shared" si="0"/>
        <v>1.3018721773289632</v>
      </c>
      <c r="AA33">
        <f t="shared" si="1"/>
        <v>1.2751662931820722</v>
      </c>
      <c r="AB33">
        <f t="shared" si="2"/>
        <v>15</v>
      </c>
      <c r="AC33">
        <f t="shared" si="3"/>
        <v>46</v>
      </c>
      <c r="AD33">
        <f t="shared" si="4"/>
        <v>30.5</v>
      </c>
    </row>
    <row r="34" spans="11:30" ht="15.75" hidden="1" thickBot="1">
      <c r="K34" s="1">
        <v>18</v>
      </c>
      <c r="L34" s="3"/>
      <c r="M34" s="3"/>
      <c r="N34" s="3"/>
      <c r="O34" s="3" t="s">
        <v>5</v>
      </c>
      <c r="P34" s="3"/>
      <c r="Q34" s="3" t="s">
        <v>7</v>
      </c>
      <c r="R34" s="3">
        <v>0.13360004</v>
      </c>
      <c r="S34" s="3">
        <v>0.12006254199999999</v>
      </c>
      <c r="T34" s="3">
        <v>429.57100000000003</v>
      </c>
      <c r="U34" s="3">
        <v>441.0718</v>
      </c>
      <c r="V34">
        <v>2</v>
      </c>
      <c r="W34">
        <v>2</v>
      </c>
      <c r="X34">
        <v>3.9907843526395799</v>
      </c>
      <c r="Y34">
        <v>0.99980639671040406</v>
      </c>
      <c r="Z34">
        <f t="shared" si="0"/>
        <v>3.9915571312307963</v>
      </c>
      <c r="AA34">
        <f t="shared" si="1"/>
        <v>1.5980019878962395</v>
      </c>
      <c r="AB34">
        <f t="shared" si="2"/>
        <v>34</v>
      </c>
      <c r="AC34">
        <f t="shared" si="3"/>
        <v>28</v>
      </c>
      <c r="AD34">
        <f t="shared" si="4"/>
        <v>31</v>
      </c>
    </row>
    <row r="35" spans="11:30" ht="15.75" hidden="1" thickBot="1">
      <c r="K35" s="1">
        <v>28</v>
      </c>
      <c r="L35" s="3"/>
      <c r="M35" s="3" t="s">
        <v>9</v>
      </c>
      <c r="N35" s="3"/>
      <c r="O35" s="3" t="s">
        <v>5</v>
      </c>
      <c r="P35" s="3" t="s">
        <v>6</v>
      </c>
      <c r="Q35" s="3"/>
      <c r="R35" s="3">
        <v>0.15916185999999999</v>
      </c>
      <c r="S35" s="3">
        <v>0.132468584</v>
      </c>
      <c r="T35" s="3">
        <v>429.64789999999999</v>
      </c>
      <c r="U35" s="3">
        <v>446.89909999999998</v>
      </c>
      <c r="V35">
        <v>4</v>
      </c>
      <c r="W35">
        <v>3</v>
      </c>
      <c r="X35">
        <v>3.4606890126105698</v>
      </c>
      <c r="Y35">
        <v>0.95377977613912601</v>
      </c>
      <c r="Z35">
        <f t="shared" si="0"/>
        <v>3.6283942050221936</v>
      </c>
      <c r="AA35">
        <f t="shared" si="1"/>
        <v>1.4551616234334148</v>
      </c>
      <c r="AB35">
        <f t="shared" si="2"/>
        <v>28</v>
      </c>
      <c r="AC35">
        <f t="shared" si="3"/>
        <v>35</v>
      </c>
      <c r="AD35">
        <f t="shared" si="4"/>
        <v>31.5</v>
      </c>
    </row>
    <row r="36" spans="11:30" ht="15.75" hidden="1" thickBot="1">
      <c r="K36" s="1">
        <v>16</v>
      </c>
      <c r="L36" s="3"/>
      <c r="M36" s="3" t="s">
        <v>9</v>
      </c>
      <c r="N36" s="3"/>
      <c r="O36" s="3" t="s">
        <v>5</v>
      </c>
      <c r="P36" s="3"/>
      <c r="Q36" s="3" t="s">
        <v>7</v>
      </c>
      <c r="R36" s="3">
        <v>0.18010031000000001</v>
      </c>
      <c r="S36" s="3">
        <v>0.15407175300000001</v>
      </c>
      <c r="T36" s="3">
        <v>426.34440000000001</v>
      </c>
      <c r="U36" s="3">
        <v>443.59559999999999</v>
      </c>
      <c r="V36">
        <v>4</v>
      </c>
      <c r="W36">
        <v>3</v>
      </c>
      <c r="X36">
        <v>4.0265683001761898</v>
      </c>
      <c r="Y36">
        <v>0.95016736465835006</v>
      </c>
      <c r="Z36">
        <f t="shared" si="0"/>
        <v>4.2377463696872137</v>
      </c>
      <c r="AA36">
        <f t="shared" si="1"/>
        <v>1.5654475517619182</v>
      </c>
      <c r="AB36">
        <f t="shared" si="2"/>
        <v>32</v>
      </c>
      <c r="AC36">
        <f t="shared" si="3"/>
        <v>32</v>
      </c>
      <c r="AD36">
        <f t="shared" si="4"/>
        <v>32</v>
      </c>
    </row>
    <row r="37" spans="11:30" ht="15.75" hidden="1" thickBot="1">
      <c r="K37" s="1">
        <v>13</v>
      </c>
      <c r="L37" s="3"/>
      <c r="M37" s="3" t="s">
        <v>9</v>
      </c>
      <c r="N37" s="3" t="s">
        <v>3</v>
      </c>
      <c r="O37" s="3" t="s">
        <v>5</v>
      </c>
      <c r="P37" s="3"/>
      <c r="Q37" s="3" t="s">
        <v>7</v>
      </c>
      <c r="R37" s="3">
        <v>0.55673128000000005</v>
      </c>
      <c r="S37" s="3">
        <v>0.53900052600000004</v>
      </c>
      <c r="T37" s="3">
        <v>347.77870000000001</v>
      </c>
      <c r="U37" s="3">
        <v>367.9051</v>
      </c>
      <c r="V37">
        <v>5</v>
      </c>
      <c r="W37">
        <v>4</v>
      </c>
      <c r="X37">
        <v>6.5214169398483497</v>
      </c>
      <c r="Y37">
        <v>0.69238476958238704</v>
      </c>
      <c r="Z37">
        <f t="shared" si="0"/>
        <v>9.4187758401759076</v>
      </c>
      <c r="AA37">
        <f t="shared" si="1"/>
        <v>1.8581912036355797</v>
      </c>
      <c r="AB37">
        <f t="shared" si="2"/>
        <v>44</v>
      </c>
      <c r="AC37">
        <f t="shared" si="3"/>
        <v>21</v>
      </c>
      <c r="AD37">
        <f t="shared" si="4"/>
        <v>32.5</v>
      </c>
    </row>
    <row r="38" spans="11:30" ht="15.75" hidden="1" thickBot="1">
      <c r="K38" s="1">
        <v>15</v>
      </c>
      <c r="L38" s="3"/>
      <c r="M38" s="3"/>
      <c r="N38" s="3" t="s">
        <v>3</v>
      </c>
      <c r="O38" s="3" t="s">
        <v>5</v>
      </c>
      <c r="P38" s="3"/>
      <c r="Q38" s="3" t="s">
        <v>7</v>
      </c>
      <c r="R38" s="3">
        <v>0.52448348</v>
      </c>
      <c r="S38" s="3">
        <v>0.513250808</v>
      </c>
      <c r="T38" s="3">
        <v>352.97820000000002</v>
      </c>
      <c r="U38" s="3">
        <v>367.35419999999999</v>
      </c>
      <c r="V38">
        <v>3</v>
      </c>
      <c r="W38">
        <v>3</v>
      </c>
      <c r="X38">
        <v>6.34824737980367</v>
      </c>
      <c r="Y38">
        <v>0.74797335116109298</v>
      </c>
      <c r="Z38">
        <f t="shared" si="0"/>
        <v>8.4872641116814762</v>
      </c>
      <c r="AA38">
        <f t="shared" si="1"/>
        <v>1.8680281568896087</v>
      </c>
      <c r="AB38">
        <f t="shared" si="2"/>
        <v>45</v>
      </c>
      <c r="AC38">
        <f t="shared" si="3"/>
        <v>20</v>
      </c>
      <c r="AD38">
        <f t="shared" si="4"/>
        <v>32.5</v>
      </c>
    </row>
    <row r="39" spans="11:30" ht="15.75" hidden="1" thickBot="1">
      <c r="K39" s="1">
        <v>42</v>
      </c>
      <c r="L39" s="3"/>
      <c r="M39" s="3"/>
      <c r="N39" s="3"/>
      <c r="O39" s="3" t="s">
        <v>5</v>
      </c>
      <c r="P39" s="3"/>
      <c r="Q39" s="3"/>
      <c r="R39" s="3">
        <v>1.310336E-2</v>
      </c>
      <c r="S39" s="3">
        <v>5.4529979999999997E-3</v>
      </c>
      <c r="T39" s="3">
        <v>444.62959999999998</v>
      </c>
      <c r="U39" s="3">
        <v>453.2552</v>
      </c>
      <c r="V39">
        <v>1</v>
      </c>
      <c r="W39">
        <v>1</v>
      </c>
      <c r="X39">
        <v>2.6555278085221001</v>
      </c>
      <c r="Y39">
        <v>1.1832783711466499</v>
      </c>
      <c r="Z39">
        <f t="shared" si="0"/>
        <v>2.2442122439445709</v>
      </c>
      <c r="AA39">
        <f t="shared" si="1"/>
        <v>1.47772825862174</v>
      </c>
      <c r="AB39">
        <f t="shared" si="2"/>
        <v>31</v>
      </c>
      <c r="AC39">
        <f t="shared" si="3"/>
        <v>37</v>
      </c>
      <c r="AD39">
        <f t="shared" si="4"/>
        <v>34</v>
      </c>
    </row>
    <row r="40" spans="11:30" ht="15.75" hidden="1" thickBot="1">
      <c r="K40" s="1">
        <v>38</v>
      </c>
      <c r="L40" s="3" t="s">
        <v>8</v>
      </c>
      <c r="M40" s="3"/>
      <c r="N40" s="3" t="s">
        <v>3</v>
      </c>
      <c r="O40" s="3" t="s">
        <v>5</v>
      </c>
      <c r="P40" s="3"/>
      <c r="Q40" s="3"/>
      <c r="R40" s="3">
        <v>0.60089802000000003</v>
      </c>
      <c r="S40" s="3">
        <v>0.57472739399999995</v>
      </c>
      <c r="T40" s="3">
        <v>340.029</v>
      </c>
      <c r="U40" s="3">
        <v>368.78100000000001</v>
      </c>
      <c r="V40">
        <v>8</v>
      </c>
      <c r="W40">
        <v>3</v>
      </c>
      <c r="X40">
        <v>6.98553131766284</v>
      </c>
      <c r="Y40">
        <v>0.68499437530347596</v>
      </c>
      <c r="Z40">
        <f t="shared" si="0"/>
        <v>10.197939675881296</v>
      </c>
      <c r="AA40">
        <f t="shared" si="1"/>
        <v>1.9451017637753489</v>
      </c>
      <c r="AB40">
        <f t="shared" si="2"/>
        <v>46</v>
      </c>
      <c r="AC40">
        <f t="shared" si="3"/>
        <v>23</v>
      </c>
      <c r="AD40">
        <f t="shared" si="4"/>
        <v>34.5</v>
      </c>
    </row>
    <row r="41" spans="11:30" ht="15.75" hidden="1" thickBot="1">
      <c r="K41" s="1">
        <v>29</v>
      </c>
      <c r="L41" s="3" t="s">
        <v>8</v>
      </c>
      <c r="M41" s="3"/>
      <c r="N41" s="3"/>
      <c r="O41" s="3" t="s">
        <v>5</v>
      </c>
      <c r="P41" s="3" t="s">
        <v>6</v>
      </c>
      <c r="Q41" s="3"/>
      <c r="R41" s="3">
        <v>0.20475982000000001</v>
      </c>
      <c r="S41" s="3">
        <v>0.15261291900000001</v>
      </c>
      <c r="T41" s="3">
        <v>430.34399999999999</v>
      </c>
      <c r="U41" s="3">
        <v>459.096</v>
      </c>
      <c r="V41">
        <v>8</v>
      </c>
      <c r="W41">
        <v>3</v>
      </c>
      <c r="X41">
        <v>3.63909089432748</v>
      </c>
      <c r="Y41">
        <v>0.88106994436020802</v>
      </c>
      <c r="Z41">
        <f t="shared" si="0"/>
        <v>4.1303087429341589</v>
      </c>
      <c r="AA41">
        <f t="shared" si="1"/>
        <v>1.4326741343536624</v>
      </c>
      <c r="AB41">
        <f t="shared" si="2"/>
        <v>26</v>
      </c>
      <c r="AC41">
        <f t="shared" si="3"/>
        <v>44</v>
      </c>
      <c r="AD41">
        <f t="shared" si="4"/>
        <v>35</v>
      </c>
    </row>
    <row r="42" spans="11:30" ht="15.75" hidden="1" thickBot="1">
      <c r="K42" s="1">
        <v>6</v>
      </c>
      <c r="L42" s="3"/>
      <c r="M42" s="3"/>
      <c r="N42" s="3"/>
      <c r="O42" s="3" t="s">
        <v>5</v>
      </c>
      <c r="P42" s="3" t="s">
        <v>6</v>
      </c>
      <c r="Q42" s="3" t="s">
        <v>7</v>
      </c>
      <c r="R42" s="3">
        <v>0.16761861</v>
      </c>
      <c r="S42" s="3">
        <v>0.147956062</v>
      </c>
      <c r="T42" s="3">
        <v>426.32369999999997</v>
      </c>
      <c r="U42" s="3">
        <v>440.69970000000001</v>
      </c>
      <c r="V42">
        <v>3</v>
      </c>
      <c r="W42">
        <v>3</v>
      </c>
      <c r="X42">
        <v>6.15855187591273</v>
      </c>
      <c r="Y42">
        <v>0.74797335116109298</v>
      </c>
      <c r="Z42">
        <f t="shared" si="0"/>
        <v>8.233651461449389</v>
      </c>
      <c r="AA42">
        <f t="shared" si="1"/>
        <v>1.8300890561114205</v>
      </c>
      <c r="AB42">
        <f t="shared" si="2"/>
        <v>43</v>
      </c>
      <c r="AC42">
        <f t="shared" si="3"/>
        <v>27</v>
      </c>
      <c r="AD42">
        <f t="shared" si="4"/>
        <v>35</v>
      </c>
    </row>
    <row r="43" spans="11:30" ht="15.75" hidden="1" thickBot="1">
      <c r="K43" s="1">
        <v>14</v>
      </c>
      <c r="L43" s="3" t="s">
        <v>8</v>
      </c>
      <c r="M43" s="3"/>
      <c r="N43" s="3" t="s">
        <v>3</v>
      </c>
      <c r="O43" s="3" t="s">
        <v>5</v>
      </c>
      <c r="P43" s="3"/>
      <c r="Q43" s="3" t="s">
        <v>7</v>
      </c>
      <c r="R43" s="3">
        <v>0.60172769999999998</v>
      </c>
      <c r="S43" s="3">
        <v>0.57210413500000001</v>
      </c>
      <c r="T43" s="3">
        <v>341.75639999999999</v>
      </c>
      <c r="U43" s="3">
        <v>373.3836</v>
      </c>
      <c r="V43">
        <v>9</v>
      </c>
      <c r="W43">
        <v>4</v>
      </c>
      <c r="X43">
        <v>7.7033831477179904</v>
      </c>
      <c r="Y43">
        <v>0.608028215299381</v>
      </c>
      <c r="Z43">
        <f t="shared" si="0"/>
        <v>12.669450123996297</v>
      </c>
      <c r="AA43">
        <f t="shared" si="1"/>
        <v>2.0270992017831029</v>
      </c>
      <c r="AB43">
        <f t="shared" si="2"/>
        <v>47</v>
      </c>
      <c r="AC43">
        <f t="shared" si="3"/>
        <v>24</v>
      </c>
      <c r="AD43">
        <f t="shared" si="4"/>
        <v>35.5</v>
      </c>
    </row>
    <row r="44" spans="11:30" ht="15.75" hidden="1" thickBot="1">
      <c r="K44" s="1">
        <v>40</v>
      </c>
      <c r="L44" s="3"/>
      <c r="M44" s="3" t="s">
        <v>9</v>
      </c>
      <c r="N44" s="3"/>
      <c r="O44" s="3" t="s">
        <v>5</v>
      </c>
      <c r="P44" s="3"/>
      <c r="Q44" s="3"/>
      <c r="R44" s="3">
        <v>4.9684850000000003E-2</v>
      </c>
      <c r="S44" s="3">
        <v>2.7236463999999998E-2</v>
      </c>
      <c r="T44" s="3">
        <v>443.6816</v>
      </c>
      <c r="U44" s="3">
        <v>458.0575</v>
      </c>
      <c r="V44">
        <v>3</v>
      </c>
      <c r="W44">
        <v>2</v>
      </c>
      <c r="X44">
        <v>2.7022283293630101</v>
      </c>
      <c r="Y44">
        <v>1.1496777180364901</v>
      </c>
      <c r="Z44">
        <f t="shared" si="0"/>
        <v>2.3504224592419587</v>
      </c>
      <c r="AA44">
        <f t="shared" si="1"/>
        <v>1.4601878403017943</v>
      </c>
      <c r="AB44">
        <f t="shared" si="2"/>
        <v>29</v>
      </c>
      <c r="AC44">
        <f t="shared" si="3"/>
        <v>43</v>
      </c>
      <c r="AD44">
        <f t="shared" si="4"/>
        <v>36</v>
      </c>
    </row>
    <row r="45" spans="11:30" ht="15.75" hidden="1" thickBot="1">
      <c r="K45" s="1">
        <v>4</v>
      </c>
      <c r="L45" s="3"/>
      <c r="M45" s="3" t="s">
        <v>9</v>
      </c>
      <c r="N45" s="3"/>
      <c r="O45" s="3" t="s">
        <v>5</v>
      </c>
      <c r="P45" s="3" t="s">
        <v>6</v>
      </c>
      <c r="Q45" s="3" t="s">
        <v>7</v>
      </c>
      <c r="R45" s="3">
        <v>0.20624216000000001</v>
      </c>
      <c r="S45" s="3">
        <v>0.174491849</v>
      </c>
      <c r="T45" s="3">
        <v>424.09960000000001</v>
      </c>
      <c r="U45" s="3">
        <v>444.22590000000002</v>
      </c>
      <c r="V45">
        <v>5</v>
      </c>
      <c r="W45">
        <v>4</v>
      </c>
      <c r="X45">
        <v>6.1982646797734704</v>
      </c>
      <c r="Y45">
        <v>0.69238476958238604</v>
      </c>
      <c r="Z45">
        <f t="shared" si="0"/>
        <v>8.9520523155238845</v>
      </c>
      <c r="AA45">
        <f t="shared" si="1"/>
        <v>1.7935607516206029</v>
      </c>
      <c r="AB45">
        <f t="shared" si="2"/>
        <v>40</v>
      </c>
      <c r="AC45">
        <f t="shared" si="3"/>
        <v>33</v>
      </c>
      <c r="AD45">
        <f t="shared" si="4"/>
        <v>36.5</v>
      </c>
    </row>
    <row r="46" spans="11:30" ht="15.75" hidden="1" thickBot="1">
      <c r="K46" s="1">
        <v>41</v>
      </c>
      <c r="L46" s="3" t="s">
        <v>8</v>
      </c>
      <c r="M46" s="3"/>
      <c r="N46" s="3"/>
      <c r="O46" s="3" t="s">
        <v>5</v>
      </c>
      <c r="P46" s="3"/>
      <c r="Q46" s="3"/>
      <c r="R46" s="3">
        <v>9.8905380000000001E-2</v>
      </c>
      <c r="S46" s="3">
        <v>4.7623576000000001E-2</v>
      </c>
      <c r="T46" s="3">
        <v>444.71449999999999</v>
      </c>
      <c r="U46" s="3">
        <v>470.59129999999999</v>
      </c>
      <c r="V46">
        <v>7</v>
      </c>
      <c r="W46">
        <v>2</v>
      </c>
      <c r="X46">
        <v>2.9398013638112399</v>
      </c>
      <c r="Y46">
        <v>1.0827636229214499</v>
      </c>
      <c r="Z46">
        <f t="shared" si="0"/>
        <v>2.715090626963657</v>
      </c>
      <c r="AA46">
        <f t="shared" si="1"/>
        <v>1.4541711710994081</v>
      </c>
      <c r="AB46">
        <f t="shared" si="2"/>
        <v>27</v>
      </c>
      <c r="AC46">
        <f t="shared" si="3"/>
        <v>47</v>
      </c>
      <c r="AD46">
        <f t="shared" si="4"/>
        <v>37</v>
      </c>
    </row>
    <row r="47" spans="11:30" ht="15.75" hidden="1" thickBot="1">
      <c r="K47" s="1">
        <v>17</v>
      </c>
      <c r="L47" s="3" t="s">
        <v>8</v>
      </c>
      <c r="M47" s="3"/>
      <c r="N47" s="3"/>
      <c r="O47" s="3" t="s">
        <v>5</v>
      </c>
      <c r="P47" s="3"/>
      <c r="Q47" s="3" t="s">
        <v>7</v>
      </c>
      <c r="R47" s="3">
        <v>0.22152453999999999</v>
      </c>
      <c r="S47" s="3">
        <v>0.17047696700000001</v>
      </c>
      <c r="T47" s="3">
        <v>427.55279999999999</v>
      </c>
      <c r="U47" s="3">
        <v>456.3048</v>
      </c>
      <c r="V47">
        <v>8</v>
      </c>
      <c r="W47">
        <v>3</v>
      </c>
      <c r="X47">
        <v>4.4138765035486696</v>
      </c>
      <c r="Y47">
        <v>0.87490168386523204</v>
      </c>
      <c r="Z47">
        <f t="shared" si="0"/>
        <v>5.0449971521926722</v>
      </c>
      <c r="AA47">
        <f t="shared" si="1"/>
        <v>1.5826966478019195</v>
      </c>
      <c r="AB47">
        <f t="shared" si="2"/>
        <v>33</v>
      </c>
      <c r="AC47">
        <f t="shared" si="3"/>
        <v>42</v>
      </c>
      <c r="AD47">
        <f t="shared" si="4"/>
        <v>37.5</v>
      </c>
    </row>
    <row r="48" spans="11:30" ht="15.75" hidden="1" thickBot="1">
      <c r="K48" s="1">
        <v>5</v>
      </c>
      <c r="L48" s="3" t="s">
        <v>8</v>
      </c>
      <c r="M48" s="3"/>
      <c r="N48" s="3"/>
      <c r="O48" s="3" t="s">
        <v>5</v>
      </c>
      <c r="P48" s="3" t="s">
        <v>6</v>
      </c>
      <c r="Q48" s="3" t="s">
        <v>7</v>
      </c>
      <c r="R48" s="3">
        <v>0.25518162999999999</v>
      </c>
      <c r="S48" s="3">
        <v>0.199781914</v>
      </c>
      <c r="T48" s="3">
        <v>423.76299999999998</v>
      </c>
      <c r="U48" s="3">
        <v>455.39019999999999</v>
      </c>
      <c r="V48">
        <v>9</v>
      </c>
      <c r="W48">
        <v>4</v>
      </c>
      <c r="X48">
        <v>6.4270870649284904</v>
      </c>
      <c r="Y48">
        <v>0.608028215299382</v>
      </c>
      <c r="Z48">
        <f t="shared" si="0"/>
        <v>10.570376346373843</v>
      </c>
      <c r="AA48">
        <f t="shared" si="1"/>
        <v>1.7718399852252038</v>
      </c>
      <c r="AB48">
        <f t="shared" si="2"/>
        <v>39</v>
      </c>
      <c r="AC48">
        <f t="shared" si="3"/>
        <v>41</v>
      </c>
      <c r="AD48">
        <f t="shared" si="4"/>
        <v>40</v>
      </c>
    </row>
  </sheetData>
  <autoFilter ref="K1:AD48">
    <filterColumn colId="1">
      <filters blank="1"/>
    </filterColumn>
    <filterColumn colId="16">
      <filters>
        <filter val="0.795275837"/>
        <filter val="0.830895017"/>
        <filter val="0.868893096"/>
        <filter val="0.895008296"/>
        <filter val="0.94943571"/>
        <filter val="0.973551409"/>
        <filter val="1.01134347"/>
        <filter val="1.028894842"/>
        <filter val="1.277987606"/>
      </filters>
    </filterColumn>
  </autoFilter>
  <sortState ref="K2:AD48">
    <sortCondition ref="AD2:AD48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E48"/>
  <sheetViews>
    <sheetView topLeftCell="K1" zoomScale="90" zoomScaleNormal="90" workbookViewId="0">
      <selection activeCell="M1" sqref="M1:AA10"/>
    </sheetView>
  </sheetViews>
  <sheetFormatPr defaultRowHeight="15"/>
  <cols>
    <col min="25" max="31" width="13.85546875" customWidth="1"/>
  </cols>
  <sheetData>
    <row r="1" spans="1:31" ht="21.75" thickBot="1">
      <c r="A1" s="1"/>
      <c r="B1" s="2" t="s">
        <v>0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K1" s="1" t="s">
        <v>26</v>
      </c>
      <c r="L1" s="2" t="s">
        <v>8</v>
      </c>
      <c r="M1" s="2" t="s">
        <v>9</v>
      </c>
      <c r="N1" s="2" t="s">
        <v>3</v>
      </c>
      <c r="O1" s="2" t="s">
        <v>5</v>
      </c>
      <c r="P1" s="2" t="s">
        <v>6</v>
      </c>
      <c r="Q1" s="2" t="s">
        <v>7</v>
      </c>
      <c r="R1" s="2" t="s">
        <v>11</v>
      </c>
      <c r="S1" s="2" t="s">
        <v>12</v>
      </c>
      <c r="T1" s="2" t="s">
        <v>13</v>
      </c>
      <c r="U1" s="2" t="s">
        <v>14</v>
      </c>
      <c r="V1" t="s">
        <v>15</v>
      </c>
      <c r="W1" t="s">
        <v>16</v>
      </c>
      <c r="X1" s="5" t="s">
        <v>17</v>
      </c>
      <c r="Y1" s="5" t="s">
        <v>18</v>
      </c>
      <c r="Z1" s="5" t="s">
        <v>24</v>
      </c>
      <c r="AA1" s="5" t="s">
        <v>31</v>
      </c>
      <c r="AB1" s="5"/>
      <c r="AC1" s="5" t="s">
        <v>35</v>
      </c>
      <c r="AD1" s="5" t="s">
        <v>36</v>
      </c>
      <c r="AE1" s="5" t="s">
        <v>34</v>
      </c>
    </row>
    <row r="2" spans="1:31" ht="24" hidden="1" thickBot="1">
      <c r="A2" s="1">
        <v>1</v>
      </c>
      <c r="B2" s="3" t="s">
        <v>19</v>
      </c>
      <c r="C2" s="3">
        <v>1</v>
      </c>
      <c r="D2" s="3">
        <v>-0.13011590000000001</v>
      </c>
      <c r="E2" s="3">
        <v>-0.65676970000000001</v>
      </c>
      <c r="F2" s="3">
        <v>-0.69192949000000004</v>
      </c>
      <c r="G2" s="3">
        <v>0.25950144000000003</v>
      </c>
      <c r="H2" s="3">
        <v>0.2373075</v>
      </c>
      <c r="I2" s="3">
        <v>0.1549854</v>
      </c>
      <c r="K2" s="1">
        <v>32</v>
      </c>
      <c r="L2" s="3" t="s">
        <v>8</v>
      </c>
      <c r="M2" s="3"/>
      <c r="N2" s="3" t="s">
        <v>3</v>
      </c>
      <c r="O2" s="3"/>
      <c r="P2" s="3" t="s">
        <v>6</v>
      </c>
      <c r="Q2" s="3"/>
      <c r="R2" s="3">
        <v>0.70517686000000002</v>
      </c>
      <c r="S2" s="3">
        <v>0.68584418999999996</v>
      </c>
      <c r="T2" s="3">
        <v>344.43369999999999</v>
      </c>
      <c r="U2" s="3">
        <v>373.1857</v>
      </c>
      <c r="V2">
        <v>8</v>
      </c>
      <c r="W2">
        <v>3</v>
      </c>
      <c r="X2">
        <v>2.3493704324862899</v>
      </c>
      <c r="Y2">
        <v>0.75433556573348204</v>
      </c>
      <c r="Z2">
        <f>X2/Y2</f>
        <v>3.1144898095874183</v>
      </c>
      <c r="AA2">
        <f>0.2*X2+0.8*Y2</f>
        <v>1.0733425390840436</v>
      </c>
      <c r="AC2">
        <f>RANK(AA2,$AA$2:$AA$48,-1)</f>
        <v>1</v>
      </c>
      <c r="AD2">
        <f>RANK(U2,$U$2:$U$48,-1)</f>
        <v>14</v>
      </c>
      <c r="AE2">
        <f>AVERAGE(AC2:AD2)</f>
        <v>7.5</v>
      </c>
    </row>
    <row r="3" spans="1:31" ht="15.75" thickBot="1">
      <c r="A3" s="1">
        <v>2</v>
      </c>
      <c r="B3" s="3" t="s">
        <v>2</v>
      </c>
      <c r="C3" s="3">
        <v>-0.13011590000000001</v>
      </c>
      <c r="D3" s="3">
        <v>1</v>
      </c>
      <c r="E3" s="3">
        <v>0.74824159999999995</v>
      </c>
      <c r="F3" s="3">
        <v>0.67512424000000004</v>
      </c>
      <c r="G3" s="3">
        <v>0.44673299999999999</v>
      </c>
      <c r="H3" s="3">
        <v>-0.85348889999999999</v>
      </c>
      <c r="I3" s="3">
        <v>-0.53240779999999999</v>
      </c>
      <c r="K3" s="6">
        <v>31</v>
      </c>
      <c r="L3" s="3"/>
      <c r="M3" s="3" t="s">
        <v>9</v>
      </c>
      <c r="N3" s="3" t="s">
        <v>3</v>
      </c>
      <c r="O3" s="3"/>
      <c r="P3" s="3" t="s">
        <v>6</v>
      </c>
      <c r="Q3" s="3"/>
      <c r="R3" s="3">
        <v>0.68505318000000004</v>
      </c>
      <c r="S3" s="3">
        <v>0.67505486999999997</v>
      </c>
      <c r="T3" s="3">
        <v>345.08339999999998</v>
      </c>
      <c r="U3" s="3">
        <v>362.33460000000002</v>
      </c>
      <c r="V3">
        <v>4</v>
      </c>
      <c r="W3">
        <v>3</v>
      </c>
      <c r="X3">
        <v>2.2797298584500698</v>
      </c>
      <c r="Y3">
        <v>0.79967999937030398</v>
      </c>
      <c r="Z3">
        <f>X3/Y3</f>
        <v>2.8508026463650573</v>
      </c>
      <c r="AA3">
        <f>0.2*X3+0.8*Y3</f>
        <v>1.0956899711862573</v>
      </c>
      <c r="AC3">
        <f>RANK(AA3,$AA$2:$AA$48,-1)</f>
        <v>2</v>
      </c>
      <c r="AD3">
        <f>RANK(U3,$U$2:$U$48,-1)</f>
        <v>10</v>
      </c>
      <c r="AE3">
        <f>AVERAGE(AC3:AD3)</f>
        <v>6</v>
      </c>
    </row>
    <row r="4" spans="1:31" ht="15.75" thickBot="1">
      <c r="A4" s="1">
        <v>3</v>
      </c>
      <c r="B4" s="3" t="s">
        <v>3</v>
      </c>
      <c r="C4" s="3">
        <v>-0.65676970000000001</v>
      </c>
      <c r="D4" s="3">
        <v>0.74824159999999995</v>
      </c>
      <c r="E4" s="3">
        <v>1</v>
      </c>
      <c r="F4" s="3">
        <v>0.96942134999999996</v>
      </c>
      <c r="G4" s="3">
        <v>0.17056595999999999</v>
      </c>
      <c r="H4" s="3">
        <v>-0.7904679</v>
      </c>
      <c r="I4" s="3">
        <v>-0.35425289999999998</v>
      </c>
      <c r="K4" s="6">
        <v>33</v>
      </c>
      <c r="L4" s="3"/>
      <c r="M4" s="3"/>
      <c r="N4" s="3" t="s">
        <v>3</v>
      </c>
      <c r="O4" s="3"/>
      <c r="P4" s="3" t="s">
        <v>6</v>
      </c>
      <c r="Q4" s="3"/>
      <c r="R4" s="3">
        <v>0.64309108000000004</v>
      </c>
      <c r="S4" s="3">
        <v>0.63751438000000005</v>
      </c>
      <c r="T4" s="3">
        <v>357.46850000000001</v>
      </c>
      <c r="U4" s="3">
        <v>368.96929999999998</v>
      </c>
      <c r="V4">
        <v>2</v>
      </c>
      <c r="W4">
        <v>2</v>
      </c>
      <c r="X4">
        <v>2.3727240936407199</v>
      </c>
      <c r="Y4">
        <v>0.85436346865694601</v>
      </c>
      <c r="Z4">
        <f>X4/Y4</f>
        <v>2.7771834596001947</v>
      </c>
      <c r="AA4">
        <f>0.2*X4+0.8*Y4</f>
        <v>1.1580355936537008</v>
      </c>
      <c r="AB4">
        <f>AA2*1.1</f>
        <v>1.1806767929924482</v>
      </c>
      <c r="AC4">
        <f>RANK(AA4,$AA$2:$AA$48,-1)</f>
        <v>3</v>
      </c>
      <c r="AD4">
        <f>RANK(U4,$U$2:$U$48,-1)</f>
        <v>12</v>
      </c>
      <c r="AE4">
        <f>AVERAGE(AC4:AD4)</f>
        <v>7.5</v>
      </c>
    </row>
    <row r="5" spans="1:31" ht="24" hidden="1" thickBot="1">
      <c r="A5" s="1">
        <v>4</v>
      </c>
      <c r="B5" s="3" t="s">
        <v>4</v>
      </c>
      <c r="C5" s="3">
        <v>-0.69192949999999998</v>
      </c>
      <c r="D5" s="3">
        <v>0.67512419999999995</v>
      </c>
      <c r="E5" s="3">
        <v>0.96942130000000004</v>
      </c>
      <c r="F5" s="3">
        <v>1</v>
      </c>
      <c r="G5" s="3">
        <v>-5.534157E-2</v>
      </c>
      <c r="H5" s="3">
        <v>-0.78053499999999998</v>
      </c>
      <c r="I5" s="3">
        <v>-0.45729750000000002</v>
      </c>
      <c r="K5" s="1">
        <v>8</v>
      </c>
      <c r="L5" s="3" t="s">
        <v>8</v>
      </c>
      <c r="M5" s="3"/>
      <c r="N5" s="3" t="s">
        <v>3</v>
      </c>
      <c r="O5" s="3"/>
      <c r="P5" s="3" t="s">
        <v>6</v>
      </c>
      <c r="Q5" s="3" t="s">
        <v>7</v>
      </c>
      <c r="R5" s="3">
        <v>0.70700995</v>
      </c>
      <c r="S5" s="3">
        <v>0.68521730000000003</v>
      </c>
      <c r="T5" s="3">
        <v>345.61669999999998</v>
      </c>
      <c r="U5" s="3">
        <v>377.2439</v>
      </c>
      <c r="V5">
        <v>9</v>
      </c>
      <c r="W5">
        <v>4</v>
      </c>
      <c r="X5">
        <v>3.5725830443067501</v>
      </c>
      <c r="Y5">
        <v>0.64088389597457496</v>
      </c>
      <c r="Z5">
        <f>X5/Y5</f>
        <v>5.574462186905194</v>
      </c>
      <c r="AA5">
        <f>0.2*X5+0.8*Y5</f>
        <v>1.2272237256410099</v>
      </c>
      <c r="AC5">
        <f>RANK(AA5,$AA$2:$AA$48,-1)</f>
        <v>4</v>
      </c>
      <c r="AD5">
        <f>RANK(U5,$U$2:$U$48,-1)</f>
        <v>15</v>
      </c>
      <c r="AE5">
        <f>AVERAGE(AC5:AD5)</f>
        <v>9.5</v>
      </c>
    </row>
    <row r="6" spans="1:31" ht="15.75" hidden="1" thickBot="1">
      <c r="A6" s="1">
        <v>5</v>
      </c>
      <c r="B6" s="3" t="s">
        <v>5</v>
      </c>
      <c r="C6" s="3">
        <v>0.25950139999999999</v>
      </c>
      <c r="D6" s="3">
        <v>0.44673299999999999</v>
      </c>
      <c r="E6" s="3">
        <v>0.170566</v>
      </c>
      <c r="F6" s="3">
        <v>-5.534157E-2</v>
      </c>
      <c r="G6" s="3">
        <v>1</v>
      </c>
      <c r="H6" s="3">
        <v>-0.32160640000000001</v>
      </c>
      <c r="I6" s="3">
        <v>0.4298767</v>
      </c>
      <c r="K6" s="1">
        <v>44</v>
      </c>
      <c r="L6" s="3" t="s">
        <v>8</v>
      </c>
      <c r="M6" s="3"/>
      <c r="N6" s="3" t="s">
        <v>3</v>
      </c>
      <c r="O6" s="3"/>
      <c r="P6" s="3"/>
      <c r="Q6" s="3"/>
      <c r="R6" s="3">
        <v>0.53858545999999996</v>
      </c>
      <c r="S6" s="3">
        <v>0.51232610000000001</v>
      </c>
      <c r="T6" s="3">
        <v>401.1114</v>
      </c>
      <c r="U6" s="3">
        <v>426.98820000000001</v>
      </c>
      <c r="V6">
        <v>7</v>
      </c>
      <c r="W6">
        <v>2</v>
      </c>
      <c r="X6">
        <v>2.2893276072590099</v>
      </c>
      <c r="Y6">
        <v>0.98043393575321203</v>
      </c>
      <c r="Z6">
        <f>X6/Y6</f>
        <v>2.3350146539962928</v>
      </c>
      <c r="AA6">
        <f>0.2*X6+0.8*Y6</f>
        <v>1.2422126700543716</v>
      </c>
      <c r="AC6">
        <f>RANK(AA6,$AA$2:$AA$48,-1)</f>
        <v>5</v>
      </c>
      <c r="AD6">
        <f>RANK(U6,$U$2:$U$48,-1)</f>
        <v>21</v>
      </c>
      <c r="AE6">
        <f>AVERAGE(AC6:AD6)</f>
        <v>13</v>
      </c>
    </row>
    <row r="7" spans="1:31" ht="15.75" thickBot="1">
      <c r="A7" s="1">
        <v>6</v>
      </c>
      <c r="B7" s="3" t="s">
        <v>6</v>
      </c>
      <c r="C7" s="3">
        <v>0.2373075</v>
      </c>
      <c r="D7" s="3">
        <v>-0.85348889999999999</v>
      </c>
      <c r="E7" s="3">
        <v>-0.7904679</v>
      </c>
      <c r="F7" s="3">
        <v>-0.78053499999999998</v>
      </c>
      <c r="G7" s="3">
        <v>-0.32160642</v>
      </c>
      <c r="H7" s="3">
        <v>1</v>
      </c>
      <c r="I7" s="3">
        <v>0.31035010000000002</v>
      </c>
      <c r="K7" s="1">
        <v>7</v>
      </c>
      <c r="L7" s="3"/>
      <c r="M7" s="3" t="s">
        <v>9</v>
      </c>
      <c r="N7" s="3" t="s">
        <v>3</v>
      </c>
      <c r="O7" s="3"/>
      <c r="P7" s="3" t="s">
        <v>6</v>
      </c>
      <c r="Q7" s="3" t="s">
        <v>7</v>
      </c>
      <c r="R7" s="3">
        <v>0.68580085000000002</v>
      </c>
      <c r="S7" s="3">
        <v>0.67323288000000003</v>
      </c>
      <c r="T7" s="3">
        <v>346.77210000000002</v>
      </c>
      <c r="U7" s="3">
        <v>366.89850000000001</v>
      </c>
      <c r="V7">
        <v>5</v>
      </c>
      <c r="W7">
        <v>4</v>
      </c>
      <c r="X7">
        <v>3.4798832911750099</v>
      </c>
      <c r="Y7">
        <v>0.70609388727600397</v>
      </c>
      <c r="Z7">
        <f>X7/Y7</f>
        <v>4.9283577635827394</v>
      </c>
      <c r="AA7">
        <f>0.2*X7+0.8*Y7</f>
        <v>1.2608517680558053</v>
      </c>
      <c r="AB7">
        <f>AA6*1.1</f>
        <v>1.3664339370598089</v>
      </c>
      <c r="AC7">
        <f>RANK(AA7,$AA$2:$AA$48,-1)</f>
        <v>6</v>
      </c>
      <c r="AD7">
        <f>RANK(U7,$U$2:$U$48,-1)</f>
        <v>11</v>
      </c>
      <c r="AE7">
        <f>AVERAGE(AC7:AD7)</f>
        <v>8.5</v>
      </c>
    </row>
    <row r="8" spans="1:31" ht="15.75" thickBot="1">
      <c r="A8" s="1">
        <v>7</v>
      </c>
      <c r="B8" s="3" t="s">
        <v>7</v>
      </c>
      <c r="C8" s="3">
        <v>0.1549854</v>
      </c>
      <c r="D8" s="3">
        <v>-0.53240779999999999</v>
      </c>
      <c r="E8" s="3">
        <v>-0.35425289999999998</v>
      </c>
      <c r="F8" s="3">
        <v>-0.45729748999999997</v>
      </c>
      <c r="G8" s="3">
        <v>0.42987669000000001</v>
      </c>
      <c r="H8" s="3">
        <v>0.31035010000000002</v>
      </c>
      <c r="I8" s="3">
        <v>1</v>
      </c>
      <c r="K8" s="1">
        <v>43</v>
      </c>
      <c r="L8" s="3"/>
      <c r="M8" s="3" t="s">
        <v>9</v>
      </c>
      <c r="N8" s="3" t="s">
        <v>3</v>
      </c>
      <c r="O8" s="3"/>
      <c r="P8" s="3"/>
      <c r="Q8" s="3"/>
      <c r="R8" s="3">
        <v>0.46914231000000001</v>
      </c>
      <c r="S8" s="3">
        <v>0.45660235999999998</v>
      </c>
      <c r="T8" s="3">
        <v>411.47719999999998</v>
      </c>
      <c r="U8" s="3">
        <v>425.85320000000002</v>
      </c>
      <c r="V8">
        <v>3</v>
      </c>
      <c r="W8">
        <v>2</v>
      </c>
      <c r="X8">
        <v>2.10158250844961</v>
      </c>
      <c r="Y8">
        <v>1.0787600400950801</v>
      </c>
      <c r="Z8">
        <f>X8/Y8</f>
        <v>1.9481464184234893</v>
      </c>
      <c r="AA8">
        <f>0.2*X8+0.8*Y8</f>
        <v>1.2833245337659862</v>
      </c>
      <c r="AC8">
        <f>RANK(AA8,$AA$2:$AA$48,-1)</f>
        <v>7</v>
      </c>
      <c r="AD8">
        <f>RANK(U8,$U$2:$U$48,-1)</f>
        <v>20</v>
      </c>
      <c r="AE8">
        <f>AVERAGE(AC8:AD8)</f>
        <v>13.5</v>
      </c>
    </row>
    <row r="9" spans="1:31" ht="15.75" thickBot="1">
      <c r="K9" s="1">
        <v>9</v>
      </c>
      <c r="L9" s="3"/>
      <c r="M9" s="3"/>
      <c r="N9" s="3" t="s">
        <v>3</v>
      </c>
      <c r="O9" s="3"/>
      <c r="P9" s="3" t="s">
        <v>6</v>
      </c>
      <c r="Q9" s="3" t="s">
        <v>7</v>
      </c>
      <c r="R9" s="3">
        <v>0.64654670000000003</v>
      </c>
      <c r="S9" s="3">
        <v>0.63819740000000003</v>
      </c>
      <c r="T9" s="3">
        <v>358.19400000000002</v>
      </c>
      <c r="U9" s="3">
        <v>372.56990000000002</v>
      </c>
      <c r="V9">
        <v>3</v>
      </c>
      <c r="W9">
        <v>3</v>
      </c>
      <c r="X9">
        <v>3.6261109878194899</v>
      </c>
      <c r="Y9">
        <v>0.74628484184046495</v>
      </c>
      <c r="Z9">
        <f>X9/Y9</f>
        <v>4.8588833438943837</v>
      </c>
      <c r="AA9">
        <f>0.2*X9+0.8*Y9</f>
        <v>1.3222500710362701</v>
      </c>
      <c r="AB9">
        <f>AA7*1.1</f>
        <v>1.386936944861386</v>
      </c>
      <c r="AC9">
        <f>RANK(AA9,$AA$2:$AA$48,-1)</f>
        <v>8</v>
      </c>
      <c r="AD9">
        <f>RANK(U9,$U$2:$U$48,-1)</f>
        <v>13</v>
      </c>
      <c r="AE9">
        <f>AVERAGE(AC9:AD9)</f>
        <v>10.5</v>
      </c>
    </row>
    <row r="10" spans="1:31" ht="15.75" thickBot="1">
      <c r="K10" s="1">
        <v>45</v>
      </c>
      <c r="L10" s="3"/>
      <c r="M10" s="3"/>
      <c r="N10" s="3" t="s">
        <v>3</v>
      </c>
      <c r="O10" s="3"/>
      <c r="P10" s="3"/>
      <c r="Q10" s="3"/>
      <c r="R10" s="3">
        <v>0.43134639000000002</v>
      </c>
      <c r="S10" s="3">
        <v>0.42693822999999997</v>
      </c>
      <c r="T10" s="3">
        <v>416.4871</v>
      </c>
      <c r="U10" s="3">
        <v>425.11270000000002</v>
      </c>
      <c r="V10">
        <v>1</v>
      </c>
      <c r="W10">
        <v>1</v>
      </c>
      <c r="X10">
        <v>2.1547084874778899</v>
      </c>
      <c r="Y10">
        <v>1.1225052746275801</v>
      </c>
      <c r="Z10">
        <f>X10/Y10</f>
        <v>1.9195531069488914</v>
      </c>
      <c r="AA10">
        <f>0.2*X10+0.8*Y10</f>
        <v>1.3289459171976421</v>
      </c>
      <c r="AC10">
        <f>RANK(AA10,$AA$2:$AA$48,-1)</f>
        <v>9</v>
      </c>
      <c r="AD10">
        <f>RANK(U10,$U$2:$U$48,-1)</f>
        <v>19</v>
      </c>
      <c r="AE10">
        <f>AVERAGE(AC10:AD10)</f>
        <v>14</v>
      </c>
    </row>
    <row r="11" spans="1:31" ht="15.75" hidden="1" thickBot="1">
      <c r="K11" s="1">
        <v>20</v>
      </c>
      <c r="L11" s="3" t="s">
        <v>8</v>
      </c>
      <c r="M11" s="3"/>
      <c r="N11" s="3" t="s">
        <v>3</v>
      </c>
      <c r="O11" s="3"/>
      <c r="P11" s="3"/>
      <c r="Q11" s="3" t="s">
        <v>7</v>
      </c>
      <c r="R11" s="3">
        <v>0.53964424</v>
      </c>
      <c r="S11" s="3">
        <v>0.50945697999999995</v>
      </c>
      <c r="T11" s="3">
        <v>402.81049999999999</v>
      </c>
      <c r="U11" s="3">
        <v>431.56240000000003</v>
      </c>
      <c r="V11">
        <v>8</v>
      </c>
      <c r="W11">
        <v>3</v>
      </c>
      <c r="X11">
        <v>3.2130596674071001</v>
      </c>
      <c r="Y11">
        <v>0.89992333626342702</v>
      </c>
      <c r="Z11">
        <f>X11/Y11</f>
        <v>3.5703704281611919</v>
      </c>
      <c r="AA11">
        <f>0.2*X11+0.8*Y11</f>
        <v>1.3625506024921616</v>
      </c>
      <c r="AC11">
        <f>RANK(AA11,$AA$2:$AA$48,-1)</f>
        <v>10</v>
      </c>
      <c r="AD11">
        <f>RANK(U11,$U$2:$U$48,-1)</f>
        <v>24</v>
      </c>
      <c r="AE11">
        <f>AVERAGE(AC11:AD11)</f>
        <v>17</v>
      </c>
    </row>
    <row r="12" spans="1:31" ht="15.75" thickBot="1">
      <c r="K12" s="1">
        <v>19</v>
      </c>
      <c r="L12" s="3"/>
      <c r="M12" s="3" t="s">
        <v>9</v>
      </c>
      <c r="N12" s="3" t="s">
        <v>3</v>
      </c>
      <c r="O12" s="3"/>
      <c r="P12" s="3"/>
      <c r="Q12" s="3" t="s">
        <v>7</v>
      </c>
      <c r="R12" s="3">
        <v>0.4718426</v>
      </c>
      <c r="S12" s="3">
        <v>0.45507568999999998</v>
      </c>
      <c r="T12" s="3">
        <v>412.80919999999998</v>
      </c>
      <c r="U12" s="3">
        <v>430.06040000000002</v>
      </c>
      <c r="V12">
        <v>4</v>
      </c>
      <c r="W12">
        <v>3</v>
      </c>
      <c r="X12">
        <v>3.1062977923527901</v>
      </c>
      <c r="Y12">
        <v>1.001731554282</v>
      </c>
      <c r="Z12">
        <f>X12/Y12</f>
        <v>3.1009283665614955</v>
      </c>
      <c r="AA12">
        <f>0.2*X12+0.8*Y12</f>
        <v>1.4226448018961579</v>
      </c>
      <c r="AB12">
        <f>AA9*1.1</f>
        <v>1.4544750781398972</v>
      </c>
      <c r="AC12">
        <f>RANK(AA12,$AA$2:$AA$48,-1)</f>
        <v>11</v>
      </c>
      <c r="AD12">
        <f>RANK(U12,$U$2:$U$48,-1)</f>
        <v>23</v>
      </c>
      <c r="AE12">
        <f>AVERAGE(AC12:AD12)</f>
        <v>17</v>
      </c>
    </row>
    <row r="13" spans="1:31" ht="15.75" thickBot="1">
      <c r="K13" s="1">
        <v>21</v>
      </c>
      <c r="L13" s="3"/>
      <c r="M13" s="3"/>
      <c r="N13" s="3" t="s">
        <v>3</v>
      </c>
      <c r="O13" s="3"/>
      <c r="P13" s="3"/>
      <c r="Q13" s="3" t="s">
        <v>7</v>
      </c>
      <c r="R13" s="3">
        <v>0.43824600000000002</v>
      </c>
      <c r="S13" s="3">
        <v>0.42946859999999998</v>
      </c>
      <c r="T13" s="3">
        <v>416.8879</v>
      </c>
      <c r="U13" s="3">
        <v>428.38869999999997</v>
      </c>
      <c r="V13">
        <v>2</v>
      </c>
      <c r="W13">
        <v>2</v>
      </c>
      <c r="X13">
        <v>3.1736966585522501</v>
      </c>
      <c r="Y13">
        <v>1.04026395746453</v>
      </c>
      <c r="Z13">
        <f>X13/Y13</f>
        <v>3.0508570788971738</v>
      </c>
      <c r="AA13">
        <f>0.2*X13+0.8*Y13</f>
        <v>1.466950497682074</v>
      </c>
      <c r="AC13">
        <f>RANK(AA13,$AA$2:$AA$48,-1)</f>
        <v>12</v>
      </c>
      <c r="AD13">
        <f>RANK(U13,$U$2:$U$48,-1)</f>
        <v>22</v>
      </c>
      <c r="AE13">
        <f>AVERAGE(AC13:AD13)</f>
        <v>17</v>
      </c>
    </row>
    <row r="14" spans="1:31" ht="15.75" hidden="1" thickBot="1">
      <c r="K14" s="1">
        <v>47</v>
      </c>
      <c r="L14" s="3" t="s">
        <v>8</v>
      </c>
      <c r="M14" s="3"/>
      <c r="N14" s="3"/>
      <c r="O14" s="3"/>
      <c r="P14" s="3"/>
      <c r="Q14" s="3"/>
      <c r="R14" s="3">
        <v>6.6858840000000003E-2</v>
      </c>
      <c r="S14" s="3">
        <v>2.170685E-2</v>
      </c>
      <c r="T14" s="3">
        <v>491.36939999999998</v>
      </c>
      <c r="U14" s="3">
        <v>514.37099999999998</v>
      </c>
      <c r="V14">
        <v>6</v>
      </c>
      <c r="W14">
        <v>1</v>
      </c>
      <c r="X14">
        <v>1.94444958013849</v>
      </c>
      <c r="Y14">
        <v>1.4315564480757801</v>
      </c>
      <c r="Z14">
        <f>X14/Y14</f>
        <v>1.358276568662111</v>
      </c>
      <c r="AA14">
        <f>0.2*X14+0.8*Y14</f>
        <v>1.534135074488322</v>
      </c>
      <c r="AC14">
        <f>RANK(AA14,$AA$2:$AA$48,-1)</f>
        <v>13</v>
      </c>
      <c r="AD14">
        <f>RANK(U14,$U$2:$U$48,-1)</f>
        <v>47</v>
      </c>
      <c r="AE14">
        <f>AVERAGE(AC14:AD14)</f>
        <v>30</v>
      </c>
    </row>
    <row r="15" spans="1:31" ht="15.75" thickBot="1">
      <c r="K15" s="1">
        <v>46</v>
      </c>
      <c r="L15" s="3"/>
      <c r="M15" s="3" t="s">
        <v>9</v>
      </c>
      <c r="N15" s="3"/>
      <c r="O15" s="3"/>
      <c r="P15" s="3"/>
      <c r="Q15" s="3"/>
      <c r="R15" s="3">
        <v>3.6685559999999999E-2</v>
      </c>
      <c r="S15" s="3">
        <v>2.163377E-2</v>
      </c>
      <c r="T15" s="3">
        <v>487.53829999999999</v>
      </c>
      <c r="U15" s="3">
        <v>499.03910000000002</v>
      </c>
      <c r="V15">
        <v>2</v>
      </c>
      <c r="W15">
        <v>1</v>
      </c>
      <c r="X15">
        <v>1.80944231754203</v>
      </c>
      <c r="Y15">
        <v>1.4738061352413701</v>
      </c>
      <c r="Z15">
        <f>X15/Y15</f>
        <v>1.2277342821928827</v>
      </c>
      <c r="AA15">
        <f>0.2*X15+0.8*Y15</f>
        <v>1.5409333717015021</v>
      </c>
      <c r="AC15">
        <f>RANK(AA15,$AA$2:$AA$48,-1)</f>
        <v>14</v>
      </c>
      <c r="AD15">
        <f>RANK(U15,$U$2:$U$48,-1)</f>
        <v>40</v>
      </c>
      <c r="AE15">
        <f>AVERAGE(AC15:AD15)</f>
        <v>27</v>
      </c>
    </row>
    <row r="16" spans="1:31" ht="15.75" hidden="1" thickBot="1">
      <c r="K16" s="1">
        <v>38</v>
      </c>
      <c r="L16" s="3" t="s">
        <v>8</v>
      </c>
      <c r="M16" s="3"/>
      <c r="N16" s="3" t="s">
        <v>3</v>
      </c>
      <c r="O16" s="3" t="s">
        <v>5</v>
      </c>
      <c r="P16" s="3"/>
      <c r="Q16" s="3"/>
      <c r="R16" s="3">
        <v>0.66580965000000003</v>
      </c>
      <c r="S16" s="3">
        <v>0.64389552999999999</v>
      </c>
      <c r="T16" s="3">
        <v>360.8526</v>
      </c>
      <c r="U16" s="3">
        <v>389.6046</v>
      </c>
      <c r="V16">
        <v>8</v>
      </c>
      <c r="W16">
        <v>3</v>
      </c>
      <c r="X16">
        <v>4.6562179302573901</v>
      </c>
      <c r="Y16">
        <v>0.79399422379582496</v>
      </c>
      <c r="Z16">
        <f>X16/Y16</f>
        <v>5.8642969819069277</v>
      </c>
      <c r="AA16">
        <f>0.2*X16+0.8*Y16</f>
        <v>1.5664389650881381</v>
      </c>
      <c r="AC16">
        <f>RANK(AA16,$AA$2:$AA$48,-1)</f>
        <v>15</v>
      </c>
      <c r="AD16">
        <f>RANK(U16,$U$2:$U$48,-1)</f>
        <v>16</v>
      </c>
      <c r="AE16">
        <f>AVERAGE(AC16:AD16)</f>
        <v>15.5</v>
      </c>
    </row>
    <row r="17" spans="11:31" ht="15.75" hidden="1" thickBot="1">
      <c r="K17" s="1">
        <v>35</v>
      </c>
      <c r="L17" s="3" t="s">
        <v>8</v>
      </c>
      <c r="M17" s="3"/>
      <c r="N17" s="3"/>
      <c r="O17" s="3"/>
      <c r="P17" s="3" t="s">
        <v>6</v>
      </c>
      <c r="Q17" s="3"/>
      <c r="R17" s="3">
        <v>0.15796761000000001</v>
      </c>
      <c r="S17" s="3">
        <v>0.11004707</v>
      </c>
      <c r="T17" s="3">
        <v>479.91079999999999</v>
      </c>
      <c r="U17" s="3">
        <v>505.78750000000002</v>
      </c>
      <c r="V17">
        <v>7</v>
      </c>
      <c r="W17">
        <v>2</v>
      </c>
      <c r="X17">
        <v>2.8787985902005899</v>
      </c>
      <c r="Y17">
        <v>1.2513737695356999</v>
      </c>
      <c r="Z17">
        <f>X17/Y17</f>
        <v>2.3005105750847865</v>
      </c>
      <c r="AA17">
        <f>0.2*X17+0.8*Y17</f>
        <v>1.5768587336686779</v>
      </c>
      <c r="AC17">
        <f>RANK(AA17,$AA$2:$AA$48,-1)</f>
        <v>16</v>
      </c>
      <c r="AD17">
        <f>RANK(U17,$U$2:$U$48,-1)</f>
        <v>42</v>
      </c>
      <c r="AE17">
        <f>AVERAGE(AC17:AD17)</f>
        <v>29</v>
      </c>
    </row>
    <row r="18" spans="11:31" ht="15.75" thickBot="1">
      <c r="K18" s="1">
        <v>22</v>
      </c>
      <c r="L18" s="3"/>
      <c r="M18" s="3" t="s">
        <v>9</v>
      </c>
      <c r="N18" s="3"/>
      <c r="O18" s="3"/>
      <c r="P18" s="3"/>
      <c r="Q18" s="3" t="s">
        <v>7</v>
      </c>
      <c r="R18" s="3">
        <v>7.1387530000000005E-2</v>
      </c>
      <c r="S18" s="3">
        <v>4.9451799999999997E-2</v>
      </c>
      <c r="T18" s="3">
        <v>484.7321</v>
      </c>
      <c r="U18" s="3">
        <v>499.10809999999998</v>
      </c>
      <c r="V18">
        <v>3</v>
      </c>
      <c r="W18">
        <v>2</v>
      </c>
      <c r="X18">
        <v>2.3968472040281199</v>
      </c>
      <c r="Y18">
        <v>1.37592765215488</v>
      </c>
      <c r="Z18">
        <f>X18/Y18</f>
        <v>1.7419863611828343</v>
      </c>
      <c r="AA18">
        <f>0.2*X18+0.8*Y18</f>
        <v>1.5801115625295279</v>
      </c>
      <c r="AC18">
        <f>RANK(AA18,$AA$2:$AA$48,-1)</f>
        <v>17</v>
      </c>
      <c r="AD18">
        <f>RANK(U18,$U$2:$U$48,-1)</f>
        <v>41</v>
      </c>
      <c r="AE18">
        <f>AVERAGE(AC18:AD18)</f>
        <v>29</v>
      </c>
    </row>
    <row r="19" spans="11:31" ht="15.75" hidden="1" thickBot="1">
      <c r="K19" s="1">
        <v>29</v>
      </c>
      <c r="L19" s="3" t="s">
        <v>8</v>
      </c>
      <c r="M19" s="3"/>
      <c r="N19" s="3"/>
      <c r="O19" s="3" t="s">
        <v>5</v>
      </c>
      <c r="P19" s="3" t="s">
        <v>6</v>
      </c>
      <c r="Q19" s="3"/>
      <c r="R19" s="3">
        <v>0.28516381000000002</v>
      </c>
      <c r="S19" s="3">
        <v>0.23828931</v>
      </c>
      <c r="T19" s="3">
        <v>460.45749999999998</v>
      </c>
      <c r="U19" s="3">
        <v>489.20949999999999</v>
      </c>
      <c r="V19">
        <v>8</v>
      </c>
      <c r="W19">
        <v>3</v>
      </c>
      <c r="X19">
        <v>3.8459356953420998</v>
      </c>
      <c r="Y19">
        <v>1.01537283990046</v>
      </c>
      <c r="Z19">
        <f>X19/Y19</f>
        <v>3.7877078686870611</v>
      </c>
      <c r="AA19">
        <f>0.2*X19+0.8*Y19</f>
        <v>1.5814854109887881</v>
      </c>
      <c r="AC19">
        <f>RANK(AA19,$AA$2:$AA$48,-1)</f>
        <v>18</v>
      </c>
      <c r="AD19">
        <f>RANK(U19,$U$2:$U$48,-1)</f>
        <v>29</v>
      </c>
      <c r="AE19">
        <f>AVERAGE(AC19:AD19)</f>
        <v>23.5</v>
      </c>
    </row>
    <row r="20" spans="11:31" ht="15.75" hidden="1" thickBot="1">
      <c r="K20" s="1">
        <v>23</v>
      </c>
      <c r="L20" s="3" t="s">
        <v>8</v>
      </c>
      <c r="M20" s="3"/>
      <c r="N20" s="3"/>
      <c r="O20" s="3"/>
      <c r="P20" s="3"/>
      <c r="Q20" s="3" t="s">
        <v>7</v>
      </c>
      <c r="R20" s="3">
        <v>0.10428009000000001</v>
      </c>
      <c r="S20" s="3">
        <v>5.3304160000000003E-2</v>
      </c>
      <c r="T20" s="3">
        <v>488.00779999999997</v>
      </c>
      <c r="U20" s="3">
        <v>513.8845</v>
      </c>
      <c r="V20">
        <v>7</v>
      </c>
      <c r="W20">
        <v>2</v>
      </c>
      <c r="X20">
        <v>2.6526304253663699</v>
      </c>
      <c r="Y20">
        <v>1.31705821034774</v>
      </c>
      <c r="Z20">
        <f>X20/Y20</f>
        <v>2.0140570891441478</v>
      </c>
      <c r="AA20">
        <f>0.2*X20+0.8*Y20</f>
        <v>1.584172653351466</v>
      </c>
      <c r="AC20">
        <f>RANK(AA20,$AA$2:$AA$48,-1)</f>
        <v>19</v>
      </c>
      <c r="AD20">
        <f>RANK(U20,$U$2:$U$48,-1)</f>
        <v>45</v>
      </c>
      <c r="AE20">
        <f>AVERAGE(AC20:AD20)</f>
        <v>32</v>
      </c>
    </row>
    <row r="21" spans="11:31" ht="15.75" thickBot="1">
      <c r="K21" s="1">
        <v>24</v>
      </c>
      <c r="L21" s="3"/>
      <c r="M21" s="3"/>
      <c r="N21" s="3"/>
      <c r="O21" s="3"/>
      <c r="P21" s="3"/>
      <c r="Q21" s="3" t="s">
        <v>7</v>
      </c>
      <c r="R21" s="3">
        <v>2.4020469999999999E-2</v>
      </c>
      <c r="S21" s="3">
        <v>1.6454739999999999E-2</v>
      </c>
      <c r="T21" s="3">
        <v>487.24939999999998</v>
      </c>
      <c r="U21" s="3">
        <v>495.875</v>
      </c>
      <c r="V21">
        <v>1</v>
      </c>
      <c r="W21">
        <v>1</v>
      </c>
      <c r="X21">
        <v>2.4171003415192098</v>
      </c>
      <c r="Y21">
        <v>1.4164267179483701</v>
      </c>
      <c r="Z21">
        <f>X21/Y21</f>
        <v>1.7064775119607107</v>
      </c>
      <c r="AA21">
        <f>0.2*X21+0.8*Y21</f>
        <v>1.6165614426625381</v>
      </c>
      <c r="AC21">
        <f>RANK(AA21,$AA$2:$AA$48,-1)</f>
        <v>20</v>
      </c>
      <c r="AD21">
        <f>RANK(U21,$U$2:$U$48,-1)</f>
        <v>36</v>
      </c>
      <c r="AE21">
        <f>AVERAGE(AC21:AD21)</f>
        <v>28</v>
      </c>
    </row>
    <row r="22" spans="11:31" ht="15.75" thickBot="1">
      <c r="K22" s="1">
        <v>34</v>
      </c>
      <c r="L22" s="3"/>
      <c r="M22" s="3" t="s">
        <v>9</v>
      </c>
      <c r="N22" s="3"/>
      <c r="O22" s="3"/>
      <c r="P22" s="3" t="s">
        <v>6</v>
      </c>
      <c r="Q22" s="3"/>
      <c r="R22" s="3">
        <v>9.2019710000000005E-2</v>
      </c>
      <c r="S22" s="3">
        <v>7.057136E-2</v>
      </c>
      <c r="T22" s="3">
        <v>481.78870000000001</v>
      </c>
      <c r="U22" s="3">
        <v>496.16469999999998</v>
      </c>
      <c r="V22">
        <v>3</v>
      </c>
      <c r="W22">
        <v>2</v>
      </c>
      <c r="X22">
        <v>2.8230325814847399</v>
      </c>
      <c r="Y22">
        <v>1.32240449394357</v>
      </c>
      <c r="Z22">
        <f>X22/Y22</f>
        <v>2.1347723744238918</v>
      </c>
      <c r="AA22">
        <f>0.2*X22+0.8*Y22</f>
        <v>1.622530111451804</v>
      </c>
      <c r="AC22">
        <f>RANK(AA22,$AA$2:$AA$48,-1)</f>
        <v>21</v>
      </c>
      <c r="AD22">
        <f>RANK(U22,$U$2:$U$48,-1)</f>
        <v>37</v>
      </c>
      <c r="AE22">
        <f>AVERAGE(AC22:AD22)</f>
        <v>29</v>
      </c>
    </row>
    <row r="23" spans="11:31" ht="15.75" hidden="1" thickBot="1">
      <c r="K23" s="1">
        <v>41</v>
      </c>
      <c r="L23" s="3" t="s">
        <v>8</v>
      </c>
      <c r="M23" s="3"/>
      <c r="N23" s="3"/>
      <c r="O23" s="3" t="s">
        <v>5</v>
      </c>
      <c r="P23" s="3"/>
      <c r="Q23" s="3"/>
      <c r="R23" s="3">
        <v>0.12826566</v>
      </c>
      <c r="S23" s="3">
        <v>7.8654760000000004E-2</v>
      </c>
      <c r="T23" s="3">
        <v>484.452</v>
      </c>
      <c r="U23" s="3">
        <v>510.3288</v>
      </c>
      <c r="V23">
        <v>7</v>
      </c>
      <c r="W23">
        <v>2</v>
      </c>
      <c r="X23">
        <v>3.0625742000837599</v>
      </c>
      <c r="Y23">
        <v>1.2862822225230901</v>
      </c>
      <c r="Z23">
        <f>X23/Y23</f>
        <v>2.3809504216550605</v>
      </c>
      <c r="AA23">
        <f>0.2*X23+0.8*Y23</f>
        <v>1.6415406180352243</v>
      </c>
      <c r="AC23">
        <f>RANK(AA23,$AA$2:$AA$48,-1)</f>
        <v>22</v>
      </c>
      <c r="AD23">
        <f>RANK(U23,$U$2:$U$48,-1)</f>
        <v>44</v>
      </c>
      <c r="AE23">
        <f>AVERAGE(AC23:AD23)</f>
        <v>33</v>
      </c>
    </row>
    <row r="24" spans="11:31" ht="15.75" hidden="1" thickBot="1">
      <c r="K24" s="1">
        <v>11</v>
      </c>
      <c r="L24" s="3" t="s">
        <v>8</v>
      </c>
      <c r="M24" s="3"/>
      <c r="N24" s="3"/>
      <c r="O24" s="3"/>
      <c r="P24" s="3" t="s">
        <v>6</v>
      </c>
      <c r="Q24" s="3" t="s">
        <v>7</v>
      </c>
      <c r="R24" s="3">
        <v>0.17308312000000001</v>
      </c>
      <c r="S24" s="3">
        <v>0.11885906</v>
      </c>
      <c r="T24" s="3">
        <v>479.5378</v>
      </c>
      <c r="U24" s="3">
        <v>508.28980000000001</v>
      </c>
      <c r="V24">
        <v>8</v>
      </c>
      <c r="W24">
        <v>3</v>
      </c>
      <c r="X24">
        <v>3.8752011692724899</v>
      </c>
      <c r="Y24">
        <v>1.0921026177944499</v>
      </c>
      <c r="Z24">
        <f>X24/Y24</f>
        <v>3.5483855693878219</v>
      </c>
      <c r="AA24">
        <f>0.2*X24+0.8*Y24</f>
        <v>1.648722328090058</v>
      </c>
      <c r="AC24">
        <f>RANK(AA24,$AA$2:$AA$48,-1)</f>
        <v>23</v>
      </c>
      <c r="AD24">
        <f>RANK(U24,$U$2:$U$48,-1)</f>
        <v>43</v>
      </c>
      <c r="AE24">
        <f>AVERAGE(AC24:AD24)</f>
        <v>33</v>
      </c>
    </row>
    <row r="25" spans="11:31" ht="15.75" thickBot="1">
      <c r="K25" s="1">
        <v>28</v>
      </c>
      <c r="L25" s="3"/>
      <c r="M25" s="3" t="s">
        <v>9</v>
      </c>
      <c r="N25" s="3"/>
      <c r="O25" s="3" t="s">
        <v>5</v>
      </c>
      <c r="P25" s="3" t="s">
        <v>6</v>
      </c>
      <c r="Q25" s="3"/>
      <c r="R25" s="3">
        <v>0.21197363</v>
      </c>
      <c r="S25" s="3">
        <v>0.18695692</v>
      </c>
      <c r="T25" s="3">
        <v>465.22719999999998</v>
      </c>
      <c r="U25" s="3">
        <v>482.47829999999999</v>
      </c>
      <c r="V25">
        <v>4</v>
      </c>
      <c r="W25">
        <v>3</v>
      </c>
      <c r="X25">
        <v>3.8599102506259801</v>
      </c>
      <c r="Y25">
        <v>1.0961796557774</v>
      </c>
      <c r="Z25">
        <f>X25/Y25</f>
        <v>3.5212387223958919</v>
      </c>
      <c r="AA25">
        <f>0.2*X25+0.8*Y25</f>
        <v>1.648925774747116</v>
      </c>
      <c r="AC25">
        <f>RANK(AA25,$AA$2:$AA$48,-1)</f>
        <v>24</v>
      </c>
      <c r="AD25">
        <f>RANK(U25,$U$2:$U$48,-1)</f>
        <v>27</v>
      </c>
      <c r="AE25">
        <f>AVERAGE(AC25:AD25)</f>
        <v>25.5</v>
      </c>
    </row>
    <row r="26" spans="11:31" ht="15.75" thickBot="1">
      <c r="K26" s="1">
        <v>40</v>
      </c>
      <c r="L26" s="3"/>
      <c r="M26" s="3" t="s">
        <v>9</v>
      </c>
      <c r="N26" s="3"/>
      <c r="O26" s="3" t="s">
        <v>5</v>
      </c>
      <c r="P26" s="3"/>
      <c r="Q26" s="3"/>
      <c r="R26" s="3">
        <v>0.10040745</v>
      </c>
      <c r="S26" s="3">
        <v>7.9157240000000004E-2</v>
      </c>
      <c r="T26" s="3">
        <v>480.5729</v>
      </c>
      <c r="U26" s="3">
        <v>494.94889999999998</v>
      </c>
      <c r="V26">
        <v>3</v>
      </c>
      <c r="W26">
        <v>2</v>
      </c>
      <c r="X26">
        <v>2.9061304970610302</v>
      </c>
      <c r="Y26">
        <v>1.33528617421327</v>
      </c>
      <c r="Z26">
        <f>X26/Y26</f>
        <v>2.1764102356360255</v>
      </c>
      <c r="AA26">
        <f>0.2*X26+0.8*Y26</f>
        <v>1.6494550387828222</v>
      </c>
      <c r="AC26">
        <f>RANK(AA26,$AA$2:$AA$48,-1)</f>
        <v>25</v>
      </c>
      <c r="AD26">
        <f>RANK(U26,$U$2:$U$48,-1)</f>
        <v>34</v>
      </c>
      <c r="AE26">
        <f>AVERAGE(AC26:AD26)</f>
        <v>29.5</v>
      </c>
    </row>
    <row r="27" spans="11:31" ht="15.75" thickBot="1">
      <c r="K27" s="1">
        <v>36</v>
      </c>
      <c r="L27" s="3"/>
      <c r="M27" s="3"/>
      <c r="N27" s="3"/>
      <c r="O27" s="3"/>
      <c r="P27" s="3" t="s">
        <v>6</v>
      </c>
      <c r="Q27" s="3"/>
      <c r="R27" s="3">
        <v>5.6314839999999998E-2</v>
      </c>
      <c r="S27" s="3">
        <v>4.899945E-2</v>
      </c>
      <c r="T27" s="3">
        <v>482.84140000000002</v>
      </c>
      <c r="U27" s="3">
        <v>491.46699999999998</v>
      </c>
      <c r="V27">
        <v>1</v>
      </c>
      <c r="W27">
        <v>1</v>
      </c>
      <c r="X27">
        <v>2.8250741380844402</v>
      </c>
      <c r="Y27">
        <v>1.3560429209561999</v>
      </c>
      <c r="Z27">
        <f>X27/Y27</f>
        <v>2.0833220648299005</v>
      </c>
      <c r="AA27">
        <f>0.2*X27+0.8*Y27</f>
        <v>1.649849164381848</v>
      </c>
      <c r="AC27">
        <f>RANK(AA27,$AA$2:$AA$48,-1)</f>
        <v>26</v>
      </c>
      <c r="AD27">
        <f>RANK(U27,$U$2:$U$48,-1)</f>
        <v>31</v>
      </c>
      <c r="AE27">
        <f>AVERAGE(AC27:AD27)</f>
        <v>28.5</v>
      </c>
    </row>
    <row r="28" spans="11:31" ht="15.75" thickBot="1">
      <c r="K28" s="1">
        <v>42</v>
      </c>
      <c r="L28" s="3"/>
      <c r="M28" s="3"/>
      <c r="N28" s="3"/>
      <c r="O28" s="3" t="s">
        <v>5</v>
      </c>
      <c r="P28" s="3"/>
      <c r="Q28" s="3"/>
      <c r="R28" s="3">
        <v>6.7340999999999998E-2</v>
      </c>
      <c r="S28" s="3">
        <v>6.0111079999999997E-2</v>
      </c>
      <c r="T28" s="3">
        <v>481.30169999999998</v>
      </c>
      <c r="U28" s="3">
        <v>489.9273</v>
      </c>
      <c r="V28">
        <v>1</v>
      </c>
      <c r="W28">
        <v>1</v>
      </c>
      <c r="X28">
        <v>2.8436466618102201</v>
      </c>
      <c r="Y28">
        <v>1.37070218946113</v>
      </c>
      <c r="Z28">
        <f>X28/Y28</f>
        <v>2.0745911720825041</v>
      </c>
      <c r="AA28">
        <f>0.2*X28+0.8*Y28</f>
        <v>1.6652910839309483</v>
      </c>
      <c r="AC28">
        <f>RANK(AA28,$AA$2:$AA$48,-1)</f>
        <v>27</v>
      </c>
      <c r="AD28">
        <f>RANK(U28,$U$2:$U$48,-1)</f>
        <v>30</v>
      </c>
      <c r="AE28">
        <f>AVERAGE(AC28:AD28)</f>
        <v>28.5</v>
      </c>
    </row>
    <row r="29" spans="11:31" ht="15.75" thickBot="1">
      <c r="K29" s="1">
        <v>30</v>
      </c>
      <c r="L29" s="3"/>
      <c r="M29" s="3"/>
      <c r="N29" s="3"/>
      <c r="O29" s="3" t="s">
        <v>5</v>
      </c>
      <c r="P29" s="3" t="s">
        <v>6</v>
      </c>
      <c r="Q29" s="3"/>
      <c r="R29" s="3">
        <v>0.18210074000000001</v>
      </c>
      <c r="S29" s="3">
        <v>0.16932106</v>
      </c>
      <c r="T29" s="3">
        <v>466.10140000000001</v>
      </c>
      <c r="U29" s="3">
        <v>477.60219999999998</v>
      </c>
      <c r="V29">
        <v>2</v>
      </c>
      <c r="W29">
        <v>2</v>
      </c>
      <c r="X29">
        <v>3.79581854667811</v>
      </c>
      <c r="Y29">
        <v>1.13799436517491</v>
      </c>
      <c r="Z29">
        <f>X29/Y29</f>
        <v>3.3355336922909031</v>
      </c>
      <c r="AA29">
        <f>0.2*X29+0.8*Y29</f>
        <v>1.66955920147555</v>
      </c>
      <c r="AC29">
        <f>RANK(AA29,$AA$2:$AA$48,-1)</f>
        <v>28</v>
      </c>
      <c r="AD29">
        <f>RANK(U29,$U$2:$U$48,-1)</f>
        <v>25</v>
      </c>
      <c r="AE29">
        <f>AVERAGE(AC29:AD29)</f>
        <v>26.5</v>
      </c>
    </row>
    <row r="30" spans="11:31" ht="15.75" thickBot="1">
      <c r="K30" s="1">
        <v>10</v>
      </c>
      <c r="L30" s="3"/>
      <c r="M30" s="3" t="s">
        <v>9</v>
      </c>
      <c r="N30" s="3"/>
      <c r="O30" s="3"/>
      <c r="P30" s="3" t="s">
        <v>6</v>
      </c>
      <c r="Q30" s="3" t="s">
        <v>7</v>
      </c>
      <c r="R30" s="3">
        <v>0.10610794</v>
      </c>
      <c r="S30" s="3">
        <v>7.773041E-2</v>
      </c>
      <c r="T30" s="3">
        <v>481.74020000000002</v>
      </c>
      <c r="U30" s="3">
        <v>498.9914</v>
      </c>
      <c r="V30">
        <v>4</v>
      </c>
      <c r="W30">
        <v>3</v>
      </c>
      <c r="X30">
        <v>3.8154534689730499</v>
      </c>
      <c r="Y30">
        <v>1.1708793731215601</v>
      </c>
      <c r="Z30">
        <f>X30/Y30</f>
        <v>3.258622157465346</v>
      </c>
      <c r="AA30">
        <f>0.2*X30+0.8*Y30</f>
        <v>1.6997941922918582</v>
      </c>
      <c r="AC30">
        <f>RANK(AA30,$AA$2:$AA$48,-1)</f>
        <v>29</v>
      </c>
      <c r="AD30">
        <f>RANK(U30,$U$2:$U$48,-1)</f>
        <v>39</v>
      </c>
      <c r="AE30">
        <f>AVERAGE(AC30:AD30)</f>
        <v>34</v>
      </c>
    </row>
    <row r="31" spans="11:31" ht="15.75" thickBot="1">
      <c r="K31" s="1">
        <v>15</v>
      </c>
      <c r="L31" s="3"/>
      <c r="M31" s="3"/>
      <c r="N31" s="3" t="s">
        <v>3</v>
      </c>
      <c r="O31" s="3" t="s">
        <v>5</v>
      </c>
      <c r="P31" s="3"/>
      <c r="Q31" s="3" t="s">
        <v>7</v>
      </c>
      <c r="R31" s="3">
        <v>0.68577909000000004</v>
      </c>
      <c r="S31" s="3">
        <v>0.67835654999999995</v>
      </c>
      <c r="T31" s="3">
        <v>342.78109999999998</v>
      </c>
      <c r="U31" s="3">
        <v>357.15710000000001</v>
      </c>
      <c r="V31">
        <v>3</v>
      </c>
      <c r="W31">
        <v>3</v>
      </c>
      <c r="X31">
        <v>5.5615403881753203</v>
      </c>
      <c r="Y31">
        <v>0.74628484184046295</v>
      </c>
      <c r="Z31">
        <f>X31/Y31</f>
        <v>7.4523024941249423</v>
      </c>
      <c r="AA31">
        <f>0.2*X31+0.8*Y31</f>
        <v>1.7093359511074344</v>
      </c>
      <c r="AC31">
        <f>RANK(AA31,$AA$2:$AA$48,-1)</f>
        <v>30</v>
      </c>
      <c r="AD31">
        <f>RANK(U31,$U$2:$U$48,-1)</f>
        <v>7</v>
      </c>
      <c r="AE31">
        <f>AVERAGE(AC31:AD31)</f>
        <v>18.5</v>
      </c>
    </row>
    <row r="32" spans="11:31" ht="15.75" thickBot="1">
      <c r="K32" s="1">
        <v>13</v>
      </c>
      <c r="L32" s="3"/>
      <c r="M32" s="3" t="s">
        <v>9</v>
      </c>
      <c r="N32" s="3" t="s">
        <v>3</v>
      </c>
      <c r="O32" s="3" t="s">
        <v>5</v>
      </c>
      <c r="P32" s="3"/>
      <c r="Q32" s="3" t="s">
        <v>7</v>
      </c>
      <c r="R32" s="3">
        <v>0.69999856000000005</v>
      </c>
      <c r="S32" s="3">
        <v>0.68799851000000001</v>
      </c>
      <c r="T32" s="3">
        <v>340.71469999999999</v>
      </c>
      <c r="U32" s="3">
        <v>360.84100000000001</v>
      </c>
      <c r="V32">
        <v>5</v>
      </c>
      <c r="W32">
        <v>4</v>
      </c>
      <c r="X32">
        <v>5.7294455537780502</v>
      </c>
      <c r="Y32">
        <v>0.70609388727600098</v>
      </c>
      <c r="Z32">
        <f>X32/Y32</f>
        <v>8.1142828978188</v>
      </c>
      <c r="AA32">
        <f>0.2*X32+0.8*Y32</f>
        <v>1.7107642205764111</v>
      </c>
      <c r="AC32">
        <f>RANK(AA32,$AA$2:$AA$48,-1)</f>
        <v>31</v>
      </c>
      <c r="AD32">
        <f>RANK(U32,$U$2:$U$48,-1)</f>
        <v>9</v>
      </c>
      <c r="AE32">
        <f>AVERAGE(AC32:AD32)</f>
        <v>20</v>
      </c>
    </row>
    <row r="33" spans="11:31" ht="15.75" hidden="1" thickBot="1">
      <c r="K33" s="1">
        <v>14</v>
      </c>
      <c r="L33" s="3" t="s">
        <v>8</v>
      </c>
      <c r="M33" s="3"/>
      <c r="N33" s="3" t="s">
        <v>3</v>
      </c>
      <c r="O33" s="3" t="s">
        <v>5</v>
      </c>
      <c r="P33" s="3"/>
      <c r="Q33" s="3" t="s">
        <v>7</v>
      </c>
      <c r="R33" s="3">
        <v>0.74461538999999999</v>
      </c>
      <c r="S33" s="3">
        <v>0.72561984000000002</v>
      </c>
      <c r="T33" s="3">
        <v>327.62150000000003</v>
      </c>
      <c r="U33" s="3">
        <v>359.24869999999999</v>
      </c>
      <c r="V33">
        <v>9</v>
      </c>
      <c r="W33">
        <v>4</v>
      </c>
      <c r="X33">
        <v>6.0268054029205897</v>
      </c>
      <c r="Y33">
        <v>0.64088389597457296</v>
      </c>
      <c r="Z33">
        <f>X33/Y33</f>
        <v>9.4038958394418799</v>
      </c>
      <c r="AA33">
        <f>0.2*X33+0.8*Y33</f>
        <v>1.7180681973637764</v>
      </c>
      <c r="AC33">
        <f>RANK(AA33,$AA$2:$AA$48,-1)</f>
        <v>32</v>
      </c>
      <c r="AD33">
        <f>RANK(U33,$U$2:$U$48,-1)</f>
        <v>8</v>
      </c>
      <c r="AE33">
        <f>AVERAGE(AC33:AD33)</f>
        <v>20</v>
      </c>
    </row>
    <row r="34" spans="11:31" ht="15.75" thickBot="1">
      <c r="K34" s="1">
        <v>12</v>
      </c>
      <c r="L34" s="3"/>
      <c r="M34" s="3"/>
      <c r="N34" s="3"/>
      <c r="O34" s="3"/>
      <c r="P34" s="3" t="s">
        <v>6</v>
      </c>
      <c r="Q34" s="3" t="s">
        <v>7</v>
      </c>
      <c r="R34" s="3">
        <v>6.3635670000000005E-2</v>
      </c>
      <c r="S34" s="3">
        <v>4.9004970000000002E-2</v>
      </c>
      <c r="T34" s="3">
        <v>483.8211</v>
      </c>
      <c r="U34" s="3">
        <v>495.32190000000003</v>
      </c>
      <c r="V34">
        <v>2</v>
      </c>
      <c r="W34">
        <v>2</v>
      </c>
      <c r="X34">
        <v>3.82984882717167</v>
      </c>
      <c r="Y34">
        <v>1.2091564655695199</v>
      </c>
      <c r="Z34">
        <f>X34/Y34</f>
        <v>3.1673724089692463</v>
      </c>
      <c r="AA34">
        <f>0.2*X34+0.8*Y34</f>
        <v>1.73329493788995</v>
      </c>
      <c r="AC34">
        <f>RANK(AA34,$AA$2:$AA$48,-1)</f>
        <v>33</v>
      </c>
      <c r="AD34">
        <f>RANK(U34,$U$2:$U$48,-1)</f>
        <v>35</v>
      </c>
      <c r="AE34">
        <f>AVERAGE(AC34:AD34)</f>
        <v>34</v>
      </c>
    </row>
    <row r="35" spans="11:31" ht="15.75" thickBot="1">
      <c r="K35" s="1">
        <v>39</v>
      </c>
      <c r="L35" s="3"/>
      <c r="M35" s="3"/>
      <c r="N35" s="3" t="s">
        <v>3</v>
      </c>
      <c r="O35" s="3" t="s">
        <v>5</v>
      </c>
      <c r="P35" s="3"/>
      <c r="Q35" s="3"/>
      <c r="R35" s="3">
        <v>0.57351247000000005</v>
      </c>
      <c r="S35" s="3">
        <v>0.56684860000000004</v>
      </c>
      <c r="T35" s="3">
        <v>380.79989999999998</v>
      </c>
      <c r="U35" s="3">
        <v>392.30070000000001</v>
      </c>
      <c r="V35">
        <v>2</v>
      </c>
      <c r="W35">
        <v>2</v>
      </c>
      <c r="X35">
        <v>4.9901389201939796</v>
      </c>
      <c r="Y35">
        <v>0.92556672948833596</v>
      </c>
      <c r="Z35">
        <f>X35/Y35</f>
        <v>5.3914415473345576</v>
      </c>
      <c r="AA35">
        <f>0.2*X35+0.8*Y35</f>
        <v>1.7384811676294647</v>
      </c>
      <c r="AC35">
        <f>RANK(AA35,$AA$2:$AA$48,-1)</f>
        <v>34</v>
      </c>
      <c r="AD35">
        <f>RANK(U35,$U$2:$U$48,-1)</f>
        <v>18</v>
      </c>
      <c r="AE35">
        <f>AVERAGE(AC35:AD35)</f>
        <v>26</v>
      </c>
    </row>
    <row r="36" spans="11:31" ht="15.75" thickBot="1">
      <c r="K36" s="1">
        <v>37</v>
      </c>
      <c r="L36" s="3"/>
      <c r="M36" s="3" t="s">
        <v>9</v>
      </c>
      <c r="N36" s="3" t="s">
        <v>3</v>
      </c>
      <c r="O36" s="3" t="s">
        <v>5</v>
      </c>
      <c r="P36" s="3"/>
      <c r="Q36" s="3"/>
      <c r="R36" s="3">
        <v>0.60563476999999999</v>
      </c>
      <c r="S36" s="3">
        <v>0.59311524000000004</v>
      </c>
      <c r="T36" s="3">
        <v>374.5419</v>
      </c>
      <c r="U36" s="3">
        <v>391.79309999999998</v>
      </c>
      <c r="V36">
        <v>4</v>
      </c>
      <c r="W36">
        <v>3</v>
      </c>
      <c r="X36">
        <v>5.2853157201333101</v>
      </c>
      <c r="Y36">
        <v>0.87279909957803703</v>
      </c>
      <c r="Z36">
        <f>X36/Y36</f>
        <v>6.0555925443650729</v>
      </c>
      <c r="AA36">
        <f>0.2*X36+0.8*Y36</f>
        <v>1.7553024236890917</v>
      </c>
      <c r="AC36">
        <f>RANK(AA36,$AA$2:$AA$48,-1)</f>
        <v>35</v>
      </c>
      <c r="AD36">
        <f>RANK(U36,$U$2:$U$48,-1)</f>
        <v>17</v>
      </c>
      <c r="AE36">
        <f>AVERAGE(AC36:AD36)</f>
        <v>26</v>
      </c>
    </row>
    <row r="37" spans="11:31" ht="15.75" thickBot="1">
      <c r="K37" s="1">
        <v>16</v>
      </c>
      <c r="L37" s="3"/>
      <c r="M37" s="3" t="s">
        <v>9</v>
      </c>
      <c r="N37" s="3"/>
      <c r="O37" s="3" t="s">
        <v>5</v>
      </c>
      <c r="P37" s="3"/>
      <c r="Q37" s="3" t="s">
        <v>7</v>
      </c>
      <c r="R37" s="3">
        <v>0.10711452</v>
      </c>
      <c r="S37" s="3">
        <v>7.8768950000000004E-2</v>
      </c>
      <c r="T37" s="3">
        <v>481.5926</v>
      </c>
      <c r="U37" s="3">
        <v>498.84379999999999</v>
      </c>
      <c r="V37">
        <v>4</v>
      </c>
      <c r="W37">
        <v>3</v>
      </c>
      <c r="X37">
        <v>4.9369649321008104</v>
      </c>
      <c r="Y37">
        <v>1.1713955353908401</v>
      </c>
      <c r="Z37">
        <f>X37/Y37</f>
        <v>4.2146011171654116</v>
      </c>
      <c r="AA37">
        <f>0.2*X37+0.8*Y37</f>
        <v>1.9245094147328343</v>
      </c>
      <c r="AC37">
        <f>RANK(AA37,$AA$2:$AA$48,-1)</f>
        <v>36</v>
      </c>
      <c r="AD37">
        <f>RANK(U37,$U$2:$U$48,-1)</f>
        <v>38</v>
      </c>
      <c r="AE37">
        <f>AVERAGE(AC37:AD37)</f>
        <v>37</v>
      </c>
    </row>
    <row r="38" spans="11:31" ht="15.75" thickBot="1">
      <c r="K38" s="1">
        <v>18</v>
      </c>
      <c r="L38" s="3"/>
      <c r="M38" s="3"/>
      <c r="N38" s="3"/>
      <c r="O38" s="3" t="s">
        <v>5</v>
      </c>
      <c r="P38" s="3"/>
      <c r="Q38" s="3" t="s">
        <v>7</v>
      </c>
      <c r="R38" s="3">
        <v>6.9654919999999995E-2</v>
      </c>
      <c r="S38" s="3">
        <v>5.5118269999999997E-2</v>
      </c>
      <c r="T38" s="3">
        <v>482.97629999999998</v>
      </c>
      <c r="U38" s="3">
        <v>494.47710000000001</v>
      </c>
      <c r="V38">
        <v>2</v>
      </c>
      <c r="W38">
        <v>2</v>
      </c>
      <c r="X38">
        <v>4.9120900107450698</v>
      </c>
      <c r="Y38">
        <v>1.2155952729696999</v>
      </c>
      <c r="Z38">
        <f>X38/Y38</f>
        <v>4.0408926556162328</v>
      </c>
      <c r="AA38">
        <f>0.2*X38+0.8*Y38</f>
        <v>1.9548942205247739</v>
      </c>
      <c r="AC38">
        <f>RANK(AA38,$AA$2:$AA$48,-1)</f>
        <v>37</v>
      </c>
      <c r="AD38">
        <f>RANK(U38,$U$2:$U$48,-1)</f>
        <v>33</v>
      </c>
      <c r="AE38">
        <f>AVERAGE(AC38:AD38)</f>
        <v>35</v>
      </c>
    </row>
    <row r="39" spans="11:31" ht="15.75" hidden="1" thickBot="1">
      <c r="K39" s="1">
        <v>17</v>
      </c>
      <c r="L39" s="3" t="s">
        <v>8</v>
      </c>
      <c r="M39" s="3"/>
      <c r="N39" s="3"/>
      <c r="O39" s="3" t="s">
        <v>5</v>
      </c>
      <c r="P39" s="3"/>
      <c r="Q39" s="3" t="s">
        <v>7</v>
      </c>
      <c r="R39" s="3">
        <v>0.13571786</v>
      </c>
      <c r="S39" s="3">
        <v>7.9043630000000004E-2</v>
      </c>
      <c r="T39" s="3">
        <v>485.32729999999998</v>
      </c>
      <c r="U39" s="3">
        <v>514.07929999999999</v>
      </c>
      <c r="V39">
        <v>8</v>
      </c>
      <c r="W39">
        <v>3</v>
      </c>
      <c r="X39">
        <v>5.4012267219458696</v>
      </c>
      <c r="Y39">
        <v>1.0976963029100899</v>
      </c>
      <c r="Z39">
        <f>X39/Y39</f>
        <v>4.9205109898127013</v>
      </c>
      <c r="AA39">
        <f>0.2*X39+0.8*Y39</f>
        <v>1.958402386717246</v>
      </c>
      <c r="AC39">
        <f>RANK(AA39,$AA$2:$AA$48,-1)</f>
        <v>38</v>
      </c>
      <c r="AD39">
        <f>RANK(U39,$U$2:$U$48,-1)</f>
        <v>46</v>
      </c>
      <c r="AE39">
        <f>AVERAGE(AC39:AD39)</f>
        <v>42</v>
      </c>
    </row>
    <row r="40" spans="11:31" ht="15.75" hidden="1" thickBot="1">
      <c r="K40" s="1">
        <v>5</v>
      </c>
      <c r="L40" s="3" t="s">
        <v>8</v>
      </c>
      <c r="M40" s="3"/>
      <c r="N40" s="3"/>
      <c r="O40" s="3" t="s">
        <v>5</v>
      </c>
      <c r="P40" s="3" t="s">
        <v>6</v>
      </c>
      <c r="Q40" s="3" t="s">
        <v>7</v>
      </c>
      <c r="R40" s="3">
        <v>0.29743017999999999</v>
      </c>
      <c r="S40" s="3">
        <v>0.24517291999999999</v>
      </c>
      <c r="T40" s="3">
        <v>460.19009999999997</v>
      </c>
      <c r="U40" s="3">
        <v>491.81729999999999</v>
      </c>
      <c r="V40">
        <v>9</v>
      </c>
      <c r="W40">
        <v>4</v>
      </c>
      <c r="X40">
        <v>7.5926818375599003</v>
      </c>
      <c r="Y40">
        <v>0.64088389597457396</v>
      </c>
      <c r="Z40">
        <f>X40/Y40</f>
        <v>11.847203347205228</v>
      </c>
      <c r="AA40">
        <f>0.2*X40+0.8*Y40</f>
        <v>2.0312434842916391</v>
      </c>
      <c r="AC40">
        <f>RANK(AA40,$AA$2:$AA$48,-1)</f>
        <v>39</v>
      </c>
      <c r="AD40">
        <f>RANK(U40,$U$2:$U$48,-1)</f>
        <v>32</v>
      </c>
      <c r="AE40">
        <f>AVERAGE(AC40:AD40)</f>
        <v>35.5</v>
      </c>
    </row>
    <row r="41" spans="11:31" ht="15.75" thickBot="1">
      <c r="K41" s="1">
        <v>4</v>
      </c>
      <c r="L41" s="3"/>
      <c r="M41" s="3" t="s">
        <v>9</v>
      </c>
      <c r="N41" s="3"/>
      <c r="O41" s="3" t="s">
        <v>5</v>
      </c>
      <c r="P41" s="3" t="s">
        <v>6</v>
      </c>
      <c r="Q41" s="3" t="s">
        <v>7</v>
      </c>
      <c r="R41" s="3">
        <v>0.22556408</v>
      </c>
      <c r="S41" s="3">
        <v>0.19458665</v>
      </c>
      <c r="T41" s="3">
        <v>464.94819999999999</v>
      </c>
      <c r="U41" s="3">
        <v>485.07459999999998</v>
      </c>
      <c r="V41">
        <v>5</v>
      </c>
      <c r="W41">
        <v>4</v>
      </c>
      <c r="X41">
        <v>7.6962461251565504</v>
      </c>
      <c r="Y41">
        <v>0.70609388727599998</v>
      </c>
      <c r="Z41">
        <f>X41/Y41</f>
        <v>10.899748976510002</v>
      </c>
      <c r="AA41">
        <f>0.2*X41+0.8*Y41</f>
        <v>2.1041243348521101</v>
      </c>
      <c r="AC41">
        <f>RANK(AA41,$AA$2:$AA$48,-1)</f>
        <v>40</v>
      </c>
      <c r="AD41">
        <f>RANK(U41,$U$2:$U$48,-1)</f>
        <v>28</v>
      </c>
      <c r="AE41">
        <f>AVERAGE(AC41:AD41)</f>
        <v>34</v>
      </c>
    </row>
    <row r="42" spans="11:31" ht="15.75" thickBot="1">
      <c r="K42" s="1">
        <v>6</v>
      </c>
      <c r="L42" s="3"/>
      <c r="M42" s="3"/>
      <c r="N42" s="3"/>
      <c r="O42" s="3" t="s">
        <v>5</v>
      </c>
      <c r="P42" s="3" t="s">
        <v>6</v>
      </c>
      <c r="Q42" s="3" t="s">
        <v>7</v>
      </c>
      <c r="R42" s="3">
        <v>0.20529839999999999</v>
      </c>
      <c r="S42" s="3">
        <v>0.18652592000000001</v>
      </c>
      <c r="T42" s="3">
        <v>464.3322</v>
      </c>
      <c r="U42" s="3">
        <v>478.70819999999998</v>
      </c>
      <c r="V42">
        <v>3</v>
      </c>
      <c r="W42">
        <v>3</v>
      </c>
      <c r="X42">
        <v>7.6751645325220901</v>
      </c>
      <c r="Y42">
        <v>0.74628484184046195</v>
      </c>
      <c r="Z42">
        <f>X42/Y42</f>
        <v>10.284497422718468</v>
      </c>
      <c r="AA42">
        <f>0.2*X42+0.8*Y42</f>
        <v>2.1320607799767877</v>
      </c>
      <c r="AC42">
        <f>RANK(AA42,$AA$2:$AA$48,-1)</f>
        <v>41</v>
      </c>
      <c r="AD42">
        <f>RANK(U42,$U$2:$U$48,-1)</f>
        <v>26</v>
      </c>
      <c r="AE42">
        <f>AVERAGE(AC42:AD42)</f>
        <v>33.5</v>
      </c>
    </row>
    <row r="43" spans="11:31" ht="15.75" thickBot="1">
      <c r="K43" s="1">
        <v>1</v>
      </c>
      <c r="L43" s="3"/>
      <c r="M43" s="3" t="s">
        <v>9</v>
      </c>
      <c r="N43" s="3" t="s">
        <v>3</v>
      </c>
      <c r="O43" s="3" t="s">
        <v>5</v>
      </c>
      <c r="P43" s="3" t="s">
        <v>6</v>
      </c>
      <c r="Q43" s="3" t="s">
        <v>7</v>
      </c>
      <c r="R43" s="3">
        <v>0.78608725000000002</v>
      </c>
      <c r="S43" s="3">
        <v>0.77573663000000004</v>
      </c>
      <c r="T43" s="3">
        <v>298.40800000000002</v>
      </c>
      <c r="U43" s="4">
        <v>321.40949999999998</v>
      </c>
      <c r="V43">
        <v>6</v>
      </c>
      <c r="W43">
        <v>5</v>
      </c>
      <c r="X43">
        <v>13.836698626966699</v>
      </c>
      <c r="Y43">
        <v>0.70609388727600297</v>
      </c>
      <c r="Z43">
        <f>X43/Y43</f>
        <v>19.596117281720797</v>
      </c>
      <c r="AA43">
        <f>0.2*X43+0.8*Y43</f>
        <v>3.3322148352141423</v>
      </c>
      <c r="AC43">
        <f>RANK(AA43,$AA$2:$AA$48,-1)</f>
        <v>42</v>
      </c>
      <c r="AD43">
        <f>RANK(U43,$U$2:$U$48,-1)</f>
        <v>1</v>
      </c>
      <c r="AE43">
        <f>AVERAGE(AC43:AD43)</f>
        <v>21.5</v>
      </c>
    </row>
    <row r="44" spans="11:31" ht="15.75" thickBot="1">
      <c r="K44" s="1">
        <v>25</v>
      </c>
      <c r="L44" s="3"/>
      <c r="M44" s="3" t="s">
        <v>9</v>
      </c>
      <c r="N44" s="3" t="s">
        <v>3</v>
      </c>
      <c r="O44" s="3" t="s">
        <v>5</v>
      </c>
      <c r="P44" s="3" t="s">
        <v>6</v>
      </c>
      <c r="Q44" s="3"/>
      <c r="R44" s="3">
        <v>0.74129929000000006</v>
      </c>
      <c r="S44" s="3">
        <v>0.73095125999999999</v>
      </c>
      <c r="T44" s="3">
        <v>321.31150000000002</v>
      </c>
      <c r="U44" s="3">
        <v>341.43790000000001</v>
      </c>
      <c r="V44">
        <v>5</v>
      </c>
      <c r="W44">
        <v>4</v>
      </c>
      <c r="X44">
        <v>13.836698626966699</v>
      </c>
      <c r="Y44">
        <v>0.70609388727600297</v>
      </c>
      <c r="Z44">
        <f>X44/Y44</f>
        <v>19.596117281720797</v>
      </c>
      <c r="AA44">
        <f>0.2*X44+0.8*Y44</f>
        <v>3.3322148352141423</v>
      </c>
      <c r="AC44">
        <f>RANK(AA44,$AA$2:$AA$48,-1)</f>
        <v>42</v>
      </c>
      <c r="AD44">
        <f>RANK(U44,$U$2:$U$48,-1)</f>
        <v>4</v>
      </c>
      <c r="AE44">
        <f>AVERAGE(AC44:AD44)</f>
        <v>23</v>
      </c>
    </row>
    <row r="45" spans="11:31" ht="15.75" hidden="1" thickBot="1">
      <c r="K45" s="1">
        <v>2</v>
      </c>
      <c r="L45" s="3" t="s">
        <v>8</v>
      </c>
      <c r="M45" s="3"/>
      <c r="N45" s="3" t="s">
        <v>3</v>
      </c>
      <c r="O45" s="3" t="s">
        <v>5</v>
      </c>
      <c r="P45" s="3" t="s">
        <v>6</v>
      </c>
      <c r="Q45" s="3" t="s">
        <v>7</v>
      </c>
      <c r="R45" s="4">
        <v>0.81547621000000003</v>
      </c>
      <c r="S45" s="4">
        <v>0.80009923000000005</v>
      </c>
      <c r="T45" s="4">
        <v>287.04750000000001</v>
      </c>
      <c r="U45" s="3">
        <v>321.54989999999998</v>
      </c>
      <c r="V45">
        <v>10</v>
      </c>
      <c r="W45">
        <v>5</v>
      </c>
      <c r="X45">
        <v>14.6374989369099</v>
      </c>
      <c r="Y45">
        <v>0.64088389597457496</v>
      </c>
      <c r="Z45">
        <f>X45/Y45</f>
        <v>22.839548674648857</v>
      </c>
      <c r="AA45">
        <f>0.2*X45+0.8*Y45</f>
        <v>3.4402069041616401</v>
      </c>
      <c r="AC45">
        <f>RANK(AA45,$AA$2:$AA$48,-1)</f>
        <v>44</v>
      </c>
      <c r="AD45">
        <f>RANK(U45,$U$2:$U$48,-1)</f>
        <v>2</v>
      </c>
      <c r="AE45">
        <f>AVERAGE(AC45:AD45)</f>
        <v>23</v>
      </c>
    </row>
    <row r="46" spans="11:31" ht="15.75" hidden="1" thickBot="1">
      <c r="K46" s="1">
        <v>26</v>
      </c>
      <c r="L46" s="3" t="s">
        <v>8</v>
      </c>
      <c r="M46" s="3"/>
      <c r="N46" s="3" t="s">
        <v>3</v>
      </c>
      <c r="O46" s="3" t="s">
        <v>5</v>
      </c>
      <c r="P46" s="3" t="s">
        <v>6</v>
      </c>
      <c r="Q46" s="3"/>
      <c r="R46" s="3">
        <v>0.76430783000000002</v>
      </c>
      <c r="S46" s="3">
        <v>0.74677700000000002</v>
      </c>
      <c r="T46" s="3">
        <v>317.10950000000003</v>
      </c>
      <c r="U46" s="3">
        <v>348.73669999999998</v>
      </c>
      <c r="V46">
        <v>9</v>
      </c>
      <c r="W46">
        <v>4</v>
      </c>
      <c r="X46">
        <v>14.6374989369099</v>
      </c>
      <c r="Y46">
        <v>0.64088389597457496</v>
      </c>
      <c r="Z46">
        <f>X46/Y46</f>
        <v>22.839548674648857</v>
      </c>
      <c r="AA46">
        <f>0.2*X46+0.8*Y46</f>
        <v>3.4402069041616401</v>
      </c>
      <c r="AC46">
        <f>RANK(AA46,$AA$2:$AA$48,-1)</f>
        <v>44</v>
      </c>
      <c r="AD46">
        <f>RANK(U46,$U$2:$U$48,-1)</f>
        <v>5</v>
      </c>
      <c r="AE46">
        <f>AVERAGE(AC46:AD46)</f>
        <v>24.5</v>
      </c>
    </row>
    <row r="47" spans="11:31" ht="15.75" thickBot="1">
      <c r="K47" s="1">
        <v>3</v>
      </c>
      <c r="L47" s="3"/>
      <c r="M47" s="3"/>
      <c r="N47" s="3" t="s">
        <v>3</v>
      </c>
      <c r="O47" s="3" t="s">
        <v>5</v>
      </c>
      <c r="P47" s="3" t="s">
        <v>6</v>
      </c>
      <c r="Q47" s="3" t="s">
        <v>7</v>
      </c>
      <c r="R47" s="3">
        <v>0.76479600000000003</v>
      </c>
      <c r="S47" s="3">
        <v>0.75732920999999997</v>
      </c>
      <c r="T47" s="3">
        <v>306.83789999999999</v>
      </c>
      <c r="U47" s="3">
        <v>324.08909999999997</v>
      </c>
      <c r="V47">
        <v>4</v>
      </c>
      <c r="W47">
        <v>4</v>
      </c>
      <c r="X47">
        <v>14.6794732681741</v>
      </c>
      <c r="Y47">
        <v>0.74628484184046495</v>
      </c>
      <c r="Z47">
        <f>X47/Y47</f>
        <v>19.670067573625143</v>
      </c>
      <c r="AA47">
        <f>0.2*X47+0.8*Y47</f>
        <v>3.5329225271071922</v>
      </c>
      <c r="AC47">
        <f>RANK(AA47,$AA$2:$AA$48,-1)</f>
        <v>46</v>
      </c>
      <c r="AD47">
        <f>RANK(U47,$U$2:$U$48,-1)</f>
        <v>3</v>
      </c>
      <c r="AE47">
        <f>AVERAGE(AC47:AD47)</f>
        <v>24.5</v>
      </c>
    </row>
    <row r="48" spans="11:31" ht="15.75" thickBot="1">
      <c r="K48" s="1">
        <v>27</v>
      </c>
      <c r="L48" s="3"/>
      <c r="M48" s="3"/>
      <c r="N48" s="3" t="s">
        <v>3</v>
      </c>
      <c r="O48" s="3" t="s">
        <v>5</v>
      </c>
      <c r="P48" s="3" t="s">
        <v>6</v>
      </c>
      <c r="Q48" s="3"/>
      <c r="R48" s="3">
        <v>0.70397865000000004</v>
      </c>
      <c r="S48" s="3">
        <v>0.69698601999999998</v>
      </c>
      <c r="T48" s="3">
        <v>334.96510000000001</v>
      </c>
      <c r="U48" s="3">
        <v>349.34109999999998</v>
      </c>
      <c r="V48">
        <v>3</v>
      </c>
      <c r="W48">
        <v>3</v>
      </c>
      <c r="X48">
        <v>14.6794732681741</v>
      </c>
      <c r="Y48">
        <v>0.74628484184046495</v>
      </c>
      <c r="Z48">
        <f>X48/Y48</f>
        <v>19.670067573625143</v>
      </c>
      <c r="AA48">
        <f>0.2*X48+0.8*Y48</f>
        <v>3.5329225271071922</v>
      </c>
      <c r="AC48">
        <f>RANK(AA48,$AA$2:$AA$48,-1)</f>
        <v>46</v>
      </c>
      <c r="AD48">
        <f>RANK(U48,$U$2:$U$48,-1)</f>
        <v>6</v>
      </c>
      <c r="AE48">
        <f>AVERAGE(AC48:AD48)</f>
        <v>26</v>
      </c>
    </row>
  </sheetData>
  <autoFilter ref="K1:AE48">
    <filterColumn colId="1">
      <filters blank="1"/>
    </filterColumn>
  </autoFilter>
  <sortState ref="K2:AE48">
    <sortCondition ref="AA2:AA4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K288"/>
  <sheetViews>
    <sheetView topLeftCell="Q1" zoomScale="80" zoomScaleNormal="80" workbookViewId="0">
      <selection activeCell="AA4" sqref="AA4:AA7"/>
    </sheetView>
  </sheetViews>
  <sheetFormatPr defaultRowHeight="15"/>
  <cols>
    <col min="3" max="3" width="12.5703125" customWidth="1"/>
    <col min="18" max="18" width="13.42578125" customWidth="1"/>
    <col min="19" max="19" width="12.5703125" customWidth="1"/>
    <col min="27" max="27" width="9.140625" style="12"/>
    <col min="30" max="30" width="9.5703125" customWidth="1"/>
    <col min="31" max="31" width="13" customWidth="1"/>
    <col min="32" max="36" width="15.140625" style="12" customWidth="1"/>
  </cols>
  <sheetData>
    <row r="1" spans="1:37" ht="21.75" thickBot="1">
      <c r="A1" s="1"/>
      <c r="B1" s="2" t="s">
        <v>0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21</v>
      </c>
      <c r="H1" s="2" t="s">
        <v>22</v>
      </c>
      <c r="I1" s="2" t="s">
        <v>23</v>
      </c>
      <c r="J1" s="2" t="s">
        <v>5</v>
      </c>
      <c r="K1" s="2" t="s">
        <v>6</v>
      </c>
      <c r="L1" s="2" t="s">
        <v>7</v>
      </c>
      <c r="N1" s="1" t="s">
        <v>28</v>
      </c>
      <c r="O1" s="2" t="s">
        <v>8</v>
      </c>
      <c r="P1" s="2" t="s">
        <v>9</v>
      </c>
      <c r="Q1" s="2" t="s">
        <v>3</v>
      </c>
      <c r="R1" s="2" t="s">
        <v>21</v>
      </c>
      <c r="S1" s="2" t="s">
        <v>22</v>
      </c>
      <c r="T1" s="2" t="s">
        <v>23</v>
      </c>
      <c r="U1" s="2" t="s">
        <v>5</v>
      </c>
      <c r="V1" s="2" t="s">
        <v>6</v>
      </c>
      <c r="W1" s="2" t="s">
        <v>7</v>
      </c>
      <c r="X1" s="2" t="s">
        <v>11</v>
      </c>
      <c r="Y1" s="2" t="s">
        <v>12</v>
      </c>
      <c r="Z1" s="2" t="s">
        <v>13</v>
      </c>
      <c r="AA1" s="10" t="s">
        <v>14</v>
      </c>
      <c r="AB1" t="s">
        <v>15</v>
      </c>
      <c r="AC1" t="s">
        <v>16</v>
      </c>
      <c r="AD1" t="s">
        <v>17</v>
      </c>
      <c r="AE1" t="s">
        <v>18</v>
      </c>
      <c r="AF1" s="12" t="s">
        <v>27</v>
      </c>
      <c r="AG1" s="12" t="s">
        <v>30</v>
      </c>
      <c r="AH1" s="12" t="s">
        <v>32</v>
      </c>
      <c r="AI1" s="12" t="s">
        <v>33</v>
      </c>
      <c r="AJ1" s="12" t="s">
        <v>34</v>
      </c>
    </row>
    <row r="2" spans="1:37" ht="24" hidden="1" customHeight="1" thickBot="1">
      <c r="A2" s="1">
        <v>1</v>
      </c>
      <c r="B2" s="3" t="s">
        <v>20</v>
      </c>
      <c r="C2" s="3">
        <v>1</v>
      </c>
      <c r="D2" s="3">
        <v>-0.16841700000000001</v>
      </c>
      <c r="E2" s="3">
        <v>-0.48961900000000003</v>
      </c>
      <c r="F2" s="3">
        <v>-0.35549760000000002</v>
      </c>
      <c r="G2" s="3">
        <v>0.41383300000000001</v>
      </c>
      <c r="H2" s="3">
        <v>-2.3706140000000001E-2</v>
      </c>
      <c r="I2" s="3">
        <v>-4.4785400000000003E-2</v>
      </c>
      <c r="J2" s="3">
        <v>-0.37944874000000001</v>
      </c>
      <c r="K2" s="3">
        <v>0.1042632</v>
      </c>
      <c r="L2" s="3">
        <v>-0.25525629999999999</v>
      </c>
      <c r="N2" s="1">
        <v>38</v>
      </c>
      <c r="O2" s="3" t="s">
        <v>8</v>
      </c>
      <c r="P2" s="3"/>
      <c r="Q2" s="3" t="s">
        <v>3</v>
      </c>
      <c r="R2" s="3" t="s">
        <v>21</v>
      </c>
      <c r="S2" s="3"/>
      <c r="T2" s="3" t="s">
        <v>23</v>
      </c>
      <c r="U2" s="3"/>
      <c r="V2" s="3" t="s">
        <v>6</v>
      </c>
      <c r="W2" s="3" t="s">
        <v>7</v>
      </c>
      <c r="X2" s="3">
        <v>0.80718476390000005</v>
      </c>
      <c r="Y2" s="3">
        <v>0.78936150699999996</v>
      </c>
      <c r="Z2" s="3">
        <v>279.1662</v>
      </c>
      <c r="AA2" s="3">
        <v>316.5437</v>
      </c>
      <c r="AB2">
        <v>11</v>
      </c>
      <c r="AC2">
        <v>6</v>
      </c>
      <c r="AD2">
        <v>2.7512510710037601</v>
      </c>
      <c r="AE2">
        <v>0.61035940008366696</v>
      </c>
      <c r="AF2">
        <f t="shared" ref="AF2:AF65" si="0">AD2/AE2</f>
        <v>4.5075918723077315</v>
      </c>
      <c r="AG2">
        <f t="shared" ref="AG2:AG65" si="1">0.2*AD2+0.8*AE2</f>
        <v>1.0385377342676856</v>
      </c>
      <c r="AH2">
        <f t="shared" ref="AH2:AH65" si="2">RANK(AG2,$AG$2:$AG$288,-1)</f>
        <v>1</v>
      </c>
      <c r="AI2">
        <f t="shared" ref="AI2:AI65" si="3">RANK(AA2,$AA$2:$AA$288,-1)</f>
        <v>12</v>
      </c>
      <c r="AJ2">
        <f t="shared" ref="AJ2:AJ65" si="4">AVERAGE(AH2:AI2)</f>
        <v>6.5</v>
      </c>
    </row>
    <row r="3" spans="1:37" ht="24" hidden="1" customHeight="1" thickBot="1">
      <c r="A3" s="1">
        <v>2</v>
      </c>
      <c r="B3" s="3" t="s">
        <v>2</v>
      </c>
      <c r="C3" s="3">
        <v>-0.16841705000000001</v>
      </c>
      <c r="D3" s="3">
        <v>1</v>
      </c>
      <c r="E3" s="3">
        <v>0.74824159999999995</v>
      </c>
      <c r="F3" s="3">
        <v>0.67512424000000004</v>
      </c>
      <c r="G3" s="3">
        <v>0.21925649999999999</v>
      </c>
      <c r="H3" s="3">
        <v>0.33918429</v>
      </c>
      <c r="I3" s="3">
        <v>0.39290647000000001</v>
      </c>
      <c r="J3" s="3">
        <v>0.44673299999999999</v>
      </c>
      <c r="K3" s="3">
        <v>-0.85348889999999999</v>
      </c>
      <c r="L3" s="3">
        <v>-0.53240779999999999</v>
      </c>
      <c r="N3" s="1">
        <v>50</v>
      </c>
      <c r="O3" s="3" t="s">
        <v>8</v>
      </c>
      <c r="P3" s="3"/>
      <c r="Q3" s="3" t="s">
        <v>3</v>
      </c>
      <c r="R3" s="3" t="s">
        <v>21</v>
      </c>
      <c r="S3" s="3" t="s">
        <v>22</v>
      </c>
      <c r="T3" s="3"/>
      <c r="U3" s="3"/>
      <c r="V3" s="3" t="s">
        <v>6</v>
      </c>
      <c r="W3" s="3" t="s">
        <v>7</v>
      </c>
      <c r="X3" s="3">
        <v>0.80556238459999996</v>
      </c>
      <c r="Y3" s="3">
        <v>0.78758916000000001</v>
      </c>
      <c r="Z3" s="3">
        <v>280.2638</v>
      </c>
      <c r="AA3" s="3">
        <v>317.64139999999998</v>
      </c>
      <c r="AB3">
        <v>10</v>
      </c>
      <c r="AC3">
        <v>5</v>
      </c>
      <c r="AD3">
        <v>2.7585761064036198</v>
      </c>
      <c r="AE3">
        <v>0.61729779436065302</v>
      </c>
      <c r="AF3">
        <f t="shared" si="0"/>
        <v>4.468793071358256</v>
      </c>
      <c r="AG3">
        <f t="shared" si="1"/>
        <v>1.0455534567692464</v>
      </c>
      <c r="AH3">
        <f t="shared" si="2"/>
        <v>2</v>
      </c>
      <c r="AI3">
        <f t="shared" si="3"/>
        <v>15</v>
      </c>
      <c r="AJ3">
        <f t="shared" si="4"/>
        <v>8.5</v>
      </c>
    </row>
    <row r="4" spans="1:37" ht="24" customHeight="1" thickBot="1">
      <c r="A4" s="1">
        <v>3</v>
      </c>
      <c r="B4" s="3" t="s">
        <v>3</v>
      </c>
      <c r="C4" s="3">
        <v>-0.48961895999999999</v>
      </c>
      <c r="D4" s="3">
        <v>0.74824159999999995</v>
      </c>
      <c r="E4" s="3">
        <v>1</v>
      </c>
      <c r="F4" s="3">
        <v>0.96942134999999996</v>
      </c>
      <c r="G4" s="3">
        <v>0.32398959999999999</v>
      </c>
      <c r="H4" s="3">
        <v>0.21250282000000001</v>
      </c>
      <c r="I4" s="3">
        <v>0.25342329000000002</v>
      </c>
      <c r="J4" s="3">
        <v>0.17056595999999999</v>
      </c>
      <c r="K4" s="3">
        <v>-0.7904679</v>
      </c>
      <c r="L4" s="3">
        <v>-0.35425289999999998</v>
      </c>
      <c r="N4" s="1">
        <v>37</v>
      </c>
      <c r="O4" s="3"/>
      <c r="P4" s="3" t="s">
        <v>9</v>
      </c>
      <c r="Q4" s="3" t="s">
        <v>3</v>
      </c>
      <c r="R4" s="3" t="s">
        <v>21</v>
      </c>
      <c r="S4" s="3"/>
      <c r="T4" s="3" t="s">
        <v>23</v>
      </c>
      <c r="U4" s="3"/>
      <c r="V4" s="3" t="s">
        <v>6</v>
      </c>
      <c r="W4" s="3" t="s">
        <v>7</v>
      </c>
      <c r="X4" s="3">
        <v>0.7677032305</v>
      </c>
      <c r="Y4" s="3">
        <v>0.75448308900000005</v>
      </c>
      <c r="Z4" s="3">
        <v>295.5693</v>
      </c>
      <c r="AA4" s="11">
        <v>321.4461</v>
      </c>
      <c r="AB4">
        <v>7</v>
      </c>
      <c r="AC4">
        <v>6</v>
      </c>
      <c r="AD4">
        <v>2.77940598167875</v>
      </c>
      <c r="AE4">
        <v>0.68150988626661602</v>
      </c>
      <c r="AF4" s="12">
        <f t="shared" si="0"/>
        <v>4.0783061811540735</v>
      </c>
      <c r="AG4">
        <f t="shared" si="1"/>
        <v>1.1010891053490428</v>
      </c>
      <c r="AH4">
        <f t="shared" si="2"/>
        <v>5</v>
      </c>
      <c r="AI4">
        <f t="shared" si="3"/>
        <v>23</v>
      </c>
      <c r="AJ4">
        <f t="shared" si="4"/>
        <v>14</v>
      </c>
      <c r="AK4">
        <v>1</v>
      </c>
    </row>
    <row r="5" spans="1:37" ht="24" customHeight="1" thickBot="1">
      <c r="A5" s="1">
        <v>4</v>
      </c>
      <c r="B5" s="3" t="s">
        <v>4</v>
      </c>
      <c r="C5" s="3">
        <v>-0.35549760000000002</v>
      </c>
      <c r="D5" s="3">
        <v>0.67512419999999995</v>
      </c>
      <c r="E5" s="3">
        <v>0.96942130000000004</v>
      </c>
      <c r="F5" s="3">
        <v>1</v>
      </c>
      <c r="G5" s="3">
        <v>0.53595990000000004</v>
      </c>
      <c r="H5" s="3">
        <v>0.22651162</v>
      </c>
      <c r="I5" s="3">
        <v>0.26669176</v>
      </c>
      <c r="J5" s="3">
        <v>-5.534157E-2</v>
      </c>
      <c r="K5" s="3">
        <v>-0.78053499999999998</v>
      </c>
      <c r="L5" s="3">
        <v>-0.45729750000000002</v>
      </c>
      <c r="N5" s="1">
        <v>49</v>
      </c>
      <c r="O5" s="3"/>
      <c r="P5" s="3" t="s">
        <v>9</v>
      </c>
      <c r="Q5" s="3" t="s">
        <v>3</v>
      </c>
      <c r="R5" s="3" t="s">
        <v>21</v>
      </c>
      <c r="S5" s="3" t="s">
        <v>22</v>
      </c>
      <c r="T5" s="3"/>
      <c r="U5" s="3"/>
      <c r="V5" s="3" t="s">
        <v>6</v>
      </c>
      <c r="W5" s="3" t="s">
        <v>7</v>
      </c>
      <c r="X5" s="3">
        <v>0.76177542409999999</v>
      </c>
      <c r="Y5" s="3">
        <v>0.74821792799999998</v>
      </c>
      <c r="Z5" s="3">
        <v>298.87020000000001</v>
      </c>
      <c r="AA5" s="11">
        <v>324.74700000000001</v>
      </c>
      <c r="AB5">
        <v>6</v>
      </c>
      <c r="AC5">
        <v>5</v>
      </c>
      <c r="AD5">
        <v>2.8121553823974499</v>
      </c>
      <c r="AE5">
        <v>0.691465800735522</v>
      </c>
      <c r="AF5" s="12">
        <f t="shared" si="0"/>
        <v>4.066947894467261</v>
      </c>
      <c r="AG5">
        <f t="shared" si="1"/>
        <v>1.1156037170679076</v>
      </c>
      <c r="AH5">
        <f t="shared" si="2"/>
        <v>7</v>
      </c>
      <c r="AI5">
        <f t="shared" si="3"/>
        <v>36</v>
      </c>
      <c r="AJ5">
        <f t="shared" si="4"/>
        <v>21.5</v>
      </c>
      <c r="AK5">
        <f>AK4+1</f>
        <v>2</v>
      </c>
    </row>
    <row r="6" spans="1:37" ht="24" customHeight="1" thickBot="1">
      <c r="A6" s="1">
        <v>5</v>
      </c>
      <c r="B6" s="3" t="s">
        <v>21</v>
      </c>
      <c r="C6" s="3">
        <v>0.41383300000000001</v>
      </c>
      <c r="D6" s="3">
        <v>0.21925649999999999</v>
      </c>
      <c r="E6" s="3">
        <v>0.32398959999999999</v>
      </c>
      <c r="F6" s="3">
        <v>0.53595987</v>
      </c>
      <c r="G6" s="3">
        <v>1</v>
      </c>
      <c r="H6" s="3">
        <v>0.23713597</v>
      </c>
      <c r="I6" s="3">
        <v>0.26191703999999999</v>
      </c>
      <c r="J6" s="3">
        <v>-0.66606452000000005</v>
      </c>
      <c r="K6" s="3">
        <v>-0.46622540000000001</v>
      </c>
      <c r="L6" s="3">
        <v>-0.61961770000000005</v>
      </c>
      <c r="N6" s="1">
        <v>39</v>
      </c>
      <c r="O6" s="3"/>
      <c r="P6" s="3"/>
      <c r="Q6" s="3" t="s">
        <v>3</v>
      </c>
      <c r="R6" s="3" t="s">
        <v>21</v>
      </c>
      <c r="S6" s="3"/>
      <c r="T6" s="3" t="s">
        <v>23</v>
      </c>
      <c r="U6" s="3"/>
      <c r="V6" s="3" t="s">
        <v>6</v>
      </c>
      <c r="W6" s="3" t="s">
        <v>7</v>
      </c>
      <c r="X6" s="3">
        <v>0.73590324730000001</v>
      </c>
      <c r="Y6" s="3">
        <v>0.72533937699999995</v>
      </c>
      <c r="Z6" s="3">
        <v>308.3766</v>
      </c>
      <c r="AA6" s="11">
        <v>328.50290000000001</v>
      </c>
      <c r="AB6">
        <v>5</v>
      </c>
      <c r="AC6">
        <v>5</v>
      </c>
      <c r="AD6">
        <v>2.5892906935066602</v>
      </c>
      <c r="AE6">
        <v>0.73631740794342904</v>
      </c>
      <c r="AF6" s="12">
        <f t="shared" si="0"/>
        <v>3.5165414610238228</v>
      </c>
      <c r="AG6">
        <f t="shared" si="1"/>
        <v>1.1069120650560753</v>
      </c>
      <c r="AH6">
        <f t="shared" si="2"/>
        <v>6</v>
      </c>
      <c r="AI6">
        <f t="shared" si="3"/>
        <v>43</v>
      </c>
      <c r="AJ6">
        <f t="shared" si="4"/>
        <v>24.5</v>
      </c>
      <c r="AK6">
        <f t="shared" ref="AK6:AK7" si="5">AK5+1</f>
        <v>3</v>
      </c>
    </row>
    <row r="7" spans="1:37" ht="24" customHeight="1" thickBot="1">
      <c r="A7" s="1">
        <v>6</v>
      </c>
      <c r="B7" s="3" t="s">
        <v>22</v>
      </c>
      <c r="C7" s="3">
        <v>-2.3706140000000001E-2</v>
      </c>
      <c r="D7" s="3">
        <v>0.33918429999999999</v>
      </c>
      <c r="E7" s="3">
        <v>0.21250279999999999</v>
      </c>
      <c r="F7" s="3">
        <v>0.22651162</v>
      </c>
      <c r="G7" s="3">
        <v>0.23713600000000001</v>
      </c>
      <c r="H7" s="3">
        <v>1</v>
      </c>
      <c r="I7" s="3">
        <v>0.96537395000000004</v>
      </c>
      <c r="J7" s="3">
        <v>6.6458829999999997E-2</v>
      </c>
      <c r="K7" s="3">
        <v>-0.35682380000000002</v>
      </c>
      <c r="L7" s="3">
        <v>-0.22882259999999999</v>
      </c>
      <c r="N7" s="1">
        <v>51</v>
      </c>
      <c r="O7" s="3"/>
      <c r="P7" s="3"/>
      <c r="Q7" s="3" t="s">
        <v>3</v>
      </c>
      <c r="R7" s="3" t="s">
        <v>21</v>
      </c>
      <c r="S7" s="3" t="s">
        <v>22</v>
      </c>
      <c r="T7" s="3"/>
      <c r="U7" s="3"/>
      <c r="V7" s="3" t="s">
        <v>6</v>
      </c>
      <c r="W7" s="3" t="s">
        <v>7</v>
      </c>
      <c r="X7" s="3">
        <v>0.72852991389999999</v>
      </c>
      <c r="Y7" s="3">
        <v>0.71767110999999995</v>
      </c>
      <c r="Z7" s="3">
        <v>311.98379999999997</v>
      </c>
      <c r="AA7" s="11">
        <v>332.11020000000002</v>
      </c>
      <c r="AB7">
        <v>4</v>
      </c>
      <c r="AC7">
        <v>4</v>
      </c>
      <c r="AD7">
        <v>2.6139686903369199</v>
      </c>
      <c r="AE7">
        <v>0.74333440597330502</v>
      </c>
      <c r="AF7" s="12">
        <f t="shared" si="0"/>
        <v>3.5165447332069197</v>
      </c>
      <c r="AG7">
        <f t="shared" si="1"/>
        <v>1.1174612628460281</v>
      </c>
      <c r="AH7">
        <f t="shared" si="2"/>
        <v>8</v>
      </c>
      <c r="AI7">
        <f t="shared" si="3"/>
        <v>58</v>
      </c>
      <c r="AJ7">
        <f t="shared" si="4"/>
        <v>33</v>
      </c>
      <c r="AK7">
        <f t="shared" si="5"/>
        <v>4</v>
      </c>
    </row>
    <row r="8" spans="1:37" ht="24" hidden="1" customHeight="1" thickBot="1">
      <c r="A8" s="1">
        <v>7</v>
      </c>
      <c r="B8" s="3" t="s">
        <v>23</v>
      </c>
      <c r="C8" s="3">
        <v>-4.4785400000000003E-2</v>
      </c>
      <c r="D8" s="3">
        <v>0.39290649999999999</v>
      </c>
      <c r="E8" s="3">
        <v>0.25342330000000002</v>
      </c>
      <c r="F8" s="3">
        <v>0.26669176</v>
      </c>
      <c r="G8" s="3">
        <v>0.26191700000000001</v>
      </c>
      <c r="H8" s="3">
        <v>0.96537395000000004</v>
      </c>
      <c r="I8" s="3">
        <v>1</v>
      </c>
      <c r="J8" s="3">
        <v>7.8849459999999996E-2</v>
      </c>
      <c r="K8" s="3">
        <v>-0.40460429999999997</v>
      </c>
      <c r="L8" s="3">
        <v>-0.26686169999999998</v>
      </c>
      <c r="N8" s="1">
        <v>182</v>
      </c>
      <c r="O8" s="3" t="s">
        <v>8</v>
      </c>
      <c r="P8" s="3"/>
      <c r="Q8" s="3" t="s">
        <v>3</v>
      </c>
      <c r="R8" s="3" t="s">
        <v>21</v>
      </c>
      <c r="S8" s="3"/>
      <c r="T8" s="3" t="s">
        <v>23</v>
      </c>
      <c r="U8" s="3"/>
      <c r="V8" s="3" t="s">
        <v>6</v>
      </c>
      <c r="W8" s="3"/>
      <c r="X8" s="3">
        <v>0.7719951276</v>
      </c>
      <c r="Y8" s="3">
        <v>0.75299472199999995</v>
      </c>
      <c r="Z8" s="3">
        <v>299.12630000000001</v>
      </c>
      <c r="AA8" s="3">
        <v>333.62869999999998</v>
      </c>
      <c r="AB8">
        <v>10</v>
      </c>
      <c r="AC8">
        <v>5</v>
      </c>
      <c r="AD8">
        <v>3.5270225522330398</v>
      </c>
      <c r="AE8">
        <v>0.82405136865847295</v>
      </c>
      <c r="AF8">
        <f t="shared" si="0"/>
        <v>4.2801003509949993</v>
      </c>
      <c r="AG8">
        <f t="shared" si="1"/>
        <v>1.3646456053733864</v>
      </c>
      <c r="AH8">
        <f t="shared" si="2"/>
        <v>29</v>
      </c>
      <c r="AI8">
        <f t="shared" si="3"/>
        <v>64</v>
      </c>
      <c r="AJ8">
        <f t="shared" si="4"/>
        <v>46.5</v>
      </c>
    </row>
    <row r="9" spans="1:37" ht="24" hidden="1" customHeight="1" thickBot="1">
      <c r="A9" s="1">
        <v>8</v>
      </c>
      <c r="B9" s="3" t="s">
        <v>5</v>
      </c>
      <c r="C9" s="3">
        <v>-0.37944874000000001</v>
      </c>
      <c r="D9" s="3">
        <v>0.44673299999999999</v>
      </c>
      <c r="E9" s="3">
        <v>0.170566</v>
      </c>
      <c r="F9" s="3">
        <v>-5.534157E-2</v>
      </c>
      <c r="G9" s="3">
        <v>-0.66606449999999995</v>
      </c>
      <c r="H9" s="3">
        <v>6.6458829999999997E-2</v>
      </c>
      <c r="I9" s="3">
        <v>7.8849459999999996E-2</v>
      </c>
      <c r="J9" s="3">
        <v>1</v>
      </c>
      <c r="K9" s="3">
        <v>-0.32160640000000001</v>
      </c>
      <c r="L9" s="3">
        <v>0.4298767</v>
      </c>
      <c r="N9" s="1">
        <v>68</v>
      </c>
      <c r="O9" s="3" t="s">
        <v>8</v>
      </c>
      <c r="P9" s="3"/>
      <c r="Q9" s="3" t="s">
        <v>3</v>
      </c>
      <c r="R9" s="3"/>
      <c r="S9" s="3"/>
      <c r="T9" s="3"/>
      <c r="U9" s="3"/>
      <c r="V9" s="3" t="s">
        <v>6</v>
      </c>
      <c r="W9" s="3" t="s">
        <v>7</v>
      </c>
      <c r="X9" s="3">
        <v>0.72804229070000004</v>
      </c>
      <c r="Y9" s="3">
        <v>0.70781403099999995</v>
      </c>
      <c r="Z9" s="3">
        <v>320.21890000000002</v>
      </c>
      <c r="AA9" s="3">
        <v>351.84609999999998</v>
      </c>
      <c r="AB9">
        <v>9</v>
      </c>
      <c r="AC9">
        <v>4</v>
      </c>
      <c r="AD9">
        <v>2.7794612511687502</v>
      </c>
      <c r="AE9">
        <v>0.62097588034428097</v>
      </c>
      <c r="AF9">
        <f t="shared" si="0"/>
        <v>4.4759568594319052</v>
      </c>
      <c r="AG9">
        <f t="shared" si="1"/>
        <v>1.0526729545091749</v>
      </c>
      <c r="AH9">
        <f t="shared" si="2"/>
        <v>4</v>
      </c>
      <c r="AI9">
        <f t="shared" si="3"/>
        <v>91</v>
      </c>
      <c r="AJ9">
        <f t="shared" si="4"/>
        <v>47.5</v>
      </c>
    </row>
    <row r="10" spans="1:37" ht="24" hidden="1" customHeight="1" thickBot="1">
      <c r="A10" s="1">
        <v>9</v>
      </c>
      <c r="B10" s="3" t="s">
        <v>6</v>
      </c>
      <c r="C10" s="3">
        <v>0.10426323</v>
      </c>
      <c r="D10" s="3">
        <v>-0.85348889999999999</v>
      </c>
      <c r="E10" s="3">
        <v>-0.7904679</v>
      </c>
      <c r="F10" s="3">
        <v>-0.78053499999999998</v>
      </c>
      <c r="G10" s="3">
        <v>-0.46622540000000001</v>
      </c>
      <c r="H10" s="3">
        <v>-0.35682377999999998</v>
      </c>
      <c r="I10" s="3">
        <v>-0.40460426999999999</v>
      </c>
      <c r="J10" s="3">
        <v>-0.32160642</v>
      </c>
      <c r="K10" s="3">
        <v>1</v>
      </c>
      <c r="L10" s="3">
        <v>0.31035010000000002</v>
      </c>
      <c r="N10" s="1">
        <v>194</v>
      </c>
      <c r="O10" s="3" t="s">
        <v>8</v>
      </c>
      <c r="P10" s="3"/>
      <c r="Q10" s="3" t="s">
        <v>3</v>
      </c>
      <c r="R10" s="3" t="s">
        <v>21</v>
      </c>
      <c r="S10" s="3" t="s">
        <v>22</v>
      </c>
      <c r="T10" s="3"/>
      <c r="U10" s="3"/>
      <c r="V10" s="3" t="s">
        <v>6</v>
      </c>
      <c r="W10" s="3"/>
      <c r="X10" s="3">
        <v>0.77159738239999998</v>
      </c>
      <c r="Y10" s="3">
        <v>0.75256383100000002</v>
      </c>
      <c r="Z10" s="3">
        <v>299.3546</v>
      </c>
      <c r="AA10" s="3">
        <v>333.85700000000003</v>
      </c>
      <c r="AB10">
        <v>9</v>
      </c>
      <c r="AC10">
        <v>4</v>
      </c>
      <c r="AD10">
        <v>3.5165449524819099</v>
      </c>
      <c r="AE10">
        <v>0.82863351472177804</v>
      </c>
      <c r="AF10">
        <f t="shared" si="0"/>
        <v>4.2437879834761754</v>
      </c>
      <c r="AG10">
        <f t="shared" si="1"/>
        <v>1.3662158022738047</v>
      </c>
      <c r="AH10">
        <f t="shared" si="2"/>
        <v>30</v>
      </c>
      <c r="AI10">
        <f t="shared" si="3"/>
        <v>67</v>
      </c>
      <c r="AJ10">
        <f t="shared" si="4"/>
        <v>48.5</v>
      </c>
    </row>
    <row r="11" spans="1:37" ht="24" hidden="1" customHeight="1" thickBot="1">
      <c r="A11" s="1">
        <v>10</v>
      </c>
      <c r="B11" s="3" t="s">
        <v>7</v>
      </c>
      <c r="C11" s="3">
        <v>-0.25525627000000001</v>
      </c>
      <c r="D11" s="3">
        <v>-0.53240779999999999</v>
      </c>
      <c r="E11" s="3">
        <v>-0.35425289999999998</v>
      </c>
      <c r="F11" s="3">
        <v>-0.45729748999999997</v>
      </c>
      <c r="G11" s="3">
        <v>-0.61961770000000005</v>
      </c>
      <c r="H11" s="3">
        <v>-0.22882261000000001</v>
      </c>
      <c r="I11" s="3">
        <v>-0.26686170999999997</v>
      </c>
      <c r="J11" s="3">
        <v>0.42987669000000001</v>
      </c>
      <c r="K11" s="3">
        <v>0.31035010000000002</v>
      </c>
      <c r="L11" s="3">
        <v>1</v>
      </c>
      <c r="N11" s="1">
        <v>181</v>
      </c>
      <c r="O11" s="3"/>
      <c r="P11" s="3" t="s">
        <v>9</v>
      </c>
      <c r="Q11" s="3" t="s">
        <v>3</v>
      </c>
      <c r="R11" s="3" t="s">
        <v>21</v>
      </c>
      <c r="S11" s="3"/>
      <c r="T11" s="3" t="s">
        <v>23</v>
      </c>
      <c r="U11" s="3"/>
      <c r="V11" s="3" t="s">
        <v>6</v>
      </c>
      <c r="W11" s="3"/>
      <c r="X11" s="3">
        <v>0.73849456889999998</v>
      </c>
      <c r="Y11" s="3">
        <v>0.72584108000000003</v>
      </c>
      <c r="Z11" s="3">
        <v>309.08479999999997</v>
      </c>
      <c r="AA11" s="11">
        <v>332.08640000000003</v>
      </c>
      <c r="AB11">
        <v>6</v>
      </c>
      <c r="AC11">
        <v>5</v>
      </c>
      <c r="AD11">
        <v>3.5478512451070698</v>
      </c>
      <c r="AE11">
        <v>0.87591291335231403</v>
      </c>
      <c r="AF11" s="12">
        <f t="shared" si="0"/>
        <v>4.050461171452139</v>
      </c>
      <c r="AG11">
        <f t="shared" si="1"/>
        <v>1.4103005797032653</v>
      </c>
      <c r="AH11">
        <f t="shared" si="2"/>
        <v>42</v>
      </c>
      <c r="AI11">
        <f t="shared" si="3"/>
        <v>56</v>
      </c>
      <c r="AJ11">
        <f t="shared" si="4"/>
        <v>49</v>
      </c>
      <c r="AK11">
        <v>5</v>
      </c>
    </row>
    <row r="12" spans="1:37" ht="24" hidden="1" customHeight="1" thickBot="1">
      <c r="N12" s="1">
        <v>56</v>
      </c>
      <c r="O12" s="3" t="s">
        <v>8</v>
      </c>
      <c r="P12" s="3"/>
      <c r="Q12" s="3" t="s">
        <v>3</v>
      </c>
      <c r="R12" s="3"/>
      <c r="S12" s="3" t="s">
        <v>22</v>
      </c>
      <c r="T12" s="3"/>
      <c r="U12" s="3"/>
      <c r="V12" s="3" t="s">
        <v>6</v>
      </c>
      <c r="W12" s="3" t="s">
        <v>7</v>
      </c>
      <c r="X12" s="3">
        <v>0.72894172859999995</v>
      </c>
      <c r="Y12" s="3">
        <v>0.70635353899999997</v>
      </c>
      <c r="Z12" s="3">
        <v>321.78500000000003</v>
      </c>
      <c r="AA12" s="3">
        <v>356.28730000000002</v>
      </c>
      <c r="AB12">
        <v>10</v>
      </c>
      <c r="AC12">
        <v>5</v>
      </c>
      <c r="AD12">
        <v>2.7729641767661399</v>
      </c>
      <c r="AE12">
        <v>0.61964455107012595</v>
      </c>
      <c r="AF12">
        <f t="shared" si="0"/>
        <v>4.4750884551106465</v>
      </c>
      <c r="AG12">
        <f t="shared" si="1"/>
        <v>1.0503084762093287</v>
      </c>
      <c r="AH12">
        <f t="shared" si="2"/>
        <v>3</v>
      </c>
      <c r="AI12">
        <f t="shared" si="3"/>
        <v>96</v>
      </c>
      <c r="AJ12">
        <f t="shared" si="4"/>
        <v>49.5</v>
      </c>
    </row>
    <row r="13" spans="1:37" ht="24" customHeight="1" thickBot="1">
      <c r="N13" s="1">
        <v>57</v>
      </c>
      <c r="O13" s="3"/>
      <c r="P13" s="3"/>
      <c r="Q13" s="3" t="s">
        <v>3</v>
      </c>
      <c r="R13" s="3"/>
      <c r="S13" s="3" t="s">
        <v>22</v>
      </c>
      <c r="T13" s="3"/>
      <c r="U13" s="3"/>
      <c r="V13" s="3" t="s">
        <v>6</v>
      </c>
      <c r="W13" s="3" t="s">
        <v>7</v>
      </c>
      <c r="X13" s="3">
        <v>0.66078582689999998</v>
      </c>
      <c r="Y13" s="3">
        <v>0.65001712300000003</v>
      </c>
      <c r="Z13" s="3">
        <v>339.16800000000001</v>
      </c>
      <c r="AA13" s="11">
        <v>356.41919999999999</v>
      </c>
      <c r="AB13">
        <v>4</v>
      </c>
      <c r="AC13">
        <v>4</v>
      </c>
      <c r="AD13">
        <v>2.6452875980119499</v>
      </c>
      <c r="AE13">
        <v>0.75358282484874095</v>
      </c>
      <c r="AF13" s="12">
        <f t="shared" si="0"/>
        <v>3.5102811672265908</v>
      </c>
      <c r="AG13">
        <f t="shared" si="1"/>
        <v>1.1319237794813828</v>
      </c>
      <c r="AH13">
        <f t="shared" si="2"/>
        <v>10</v>
      </c>
      <c r="AI13">
        <f t="shared" si="3"/>
        <v>97</v>
      </c>
      <c r="AJ13">
        <f t="shared" si="4"/>
        <v>53.5</v>
      </c>
      <c r="AK13">
        <v>6</v>
      </c>
    </row>
    <row r="14" spans="1:37" ht="15.75" customHeight="1" thickBot="1">
      <c r="N14" s="1">
        <v>55</v>
      </c>
      <c r="O14" s="3"/>
      <c r="P14" s="3" t="s">
        <v>9</v>
      </c>
      <c r="Q14" s="3" t="s">
        <v>3</v>
      </c>
      <c r="R14" s="3"/>
      <c r="S14" s="3" t="s">
        <v>22</v>
      </c>
      <c r="T14" s="3"/>
      <c r="U14" s="3"/>
      <c r="V14" s="3" t="s">
        <v>6</v>
      </c>
      <c r="W14" s="3" t="s">
        <v>7</v>
      </c>
      <c r="X14" s="3">
        <v>0.68186311929999999</v>
      </c>
      <c r="Y14" s="3">
        <v>0.66646939900000002</v>
      </c>
      <c r="Z14" s="3">
        <v>334.76429999999999</v>
      </c>
      <c r="AA14" s="11">
        <v>357.76589999999999</v>
      </c>
      <c r="AB14">
        <v>6</v>
      </c>
      <c r="AC14">
        <v>5</v>
      </c>
      <c r="AD14">
        <v>2.8494967211243001</v>
      </c>
      <c r="AE14">
        <v>0.700425082132759</v>
      </c>
      <c r="AF14" s="12">
        <f t="shared" si="0"/>
        <v>4.0682391219453855</v>
      </c>
      <c r="AG14">
        <f t="shared" si="1"/>
        <v>1.1302394099310673</v>
      </c>
      <c r="AH14">
        <f t="shared" si="2"/>
        <v>9</v>
      </c>
      <c r="AI14">
        <f t="shared" si="3"/>
        <v>99</v>
      </c>
      <c r="AJ14">
        <f t="shared" si="4"/>
        <v>54</v>
      </c>
      <c r="AK14">
        <f t="shared" ref="AK14:AK17" si="6">AK13+1</f>
        <v>7</v>
      </c>
    </row>
    <row r="15" spans="1:37" ht="24" customHeight="1" thickBot="1">
      <c r="N15" s="1">
        <v>67</v>
      </c>
      <c r="O15" s="3"/>
      <c r="P15" s="3" t="s">
        <v>9</v>
      </c>
      <c r="Q15" s="3" t="s">
        <v>3</v>
      </c>
      <c r="R15" s="3"/>
      <c r="S15" s="3"/>
      <c r="T15" s="3"/>
      <c r="U15" s="3"/>
      <c r="V15" s="3" t="s">
        <v>6</v>
      </c>
      <c r="W15" s="3" t="s">
        <v>7</v>
      </c>
      <c r="X15" s="3">
        <v>0.67053256539999995</v>
      </c>
      <c r="Y15" s="3">
        <v>0.65735386799999995</v>
      </c>
      <c r="Z15" s="3">
        <v>337.34879999999998</v>
      </c>
      <c r="AA15" s="11">
        <v>357.47519999999997</v>
      </c>
      <c r="AB15">
        <v>5</v>
      </c>
      <c r="AC15">
        <v>4</v>
      </c>
      <c r="AD15">
        <v>2.8970717671138</v>
      </c>
      <c r="AE15">
        <v>0.716294663913564</v>
      </c>
      <c r="AF15" s="12">
        <f t="shared" si="0"/>
        <v>4.0445251278088437</v>
      </c>
      <c r="AG15">
        <f t="shared" si="1"/>
        <v>1.1524500845536112</v>
      </c>
      <c r="AH15">
        <f t="shared" si="2"/>
        <v>11</v>
      </c>
      <c r="AI15">
        <f t="shared" si="3"/>
        <v>98</v>
      </c>
      <c r="AJ15">
        <f t="shared" si="4"/>
        <v>54.5</v>
      </c>
      <c r="AK15">
        <f t="shared" si="6"/>
        <v>8</v>
      </c>
    </row>
    <row r="16" spans="1:37" ht="24" hidden="1" customHeight="1" thickBot="1">
      <c r="N16" s="1">
        <v>193</v>
      </c>
      <c r="O16" s="3"/>
      <c r="P16" s="3" t="s">
        <v>9</v>
      </c>
      <c r="Q16" s="3" t="s">
        <v>3</v>
      </c>
      <c r="R16" s="3" t="s">
        <v>21</v>
      </c>
      <c r="S16" s="3" t="s">
        <v>22</v>
      </c>
      <c r="T16" s="3"/>
      <c r="U16" s="3"/>
      <c r="V16" s="3" t="s">
        <v>6</v>
      </c>
      <c r="W16" s="3"/>
      <c r="X16" s="3">
        <v>0.73516588169999997</v>
      </c>
      <c r="Y16" s="3">
        <v>0.72235132800000001</v>
      </c>
      <c r="Z16" s="3">
        <v>310.74180000000001</v>
      </c>
      <c r="AA16" s="11">
        <v>333.74340000000001</v>
      </c>
      <c r="AB16">
        <v>5</v>
      </c>
      <c r="AC16">
        <v>4</v>
      </c>
      <c r="AD16">
        <v>3.5427680508412198</v>
      </c>
      <c r="AE16">
        <v>0.88176040707090397</v>
      </c>
      <c r="AF16" s="12">
        <f t="shared" si="0"/>
        <v>4.0178352559623827</v>
      </c>
      <c r="AG16">
        <f t="shared" si="1"/>
        <v>1.4139619358249673</v>
      </c>
      <c r="AH16">
        <f t="shared" si="2"/>
        <v>44</v>
      </c>
      <c r="AI16">
        <f t="shared" si="3"/>
        <v>66</v>
      </c>
      <c r="AJ16">
        <f t="shared" si="4"/>
        <v>55</v>
      </c>
      <c r="AK16">
        <f t="shared" si="6"/>
        <v>9</v>
      </c>
    </row>
    <row r="17" spans="14:37" ht="24" customHeight="1" thickBot="1">
      <c r="N17" s="13">
        <v>69</v>
      </c>
      <c r="O17" s="11"/>
      <c r="P17" s="11"/>
      <c r="Q17" s="11" t="s">
        <v>3</v>
      </c>
      <c r="R17" s="11"/>
      <c r="S17" s="11"/>
      <c r="T17" s="11"/>
      <c r="U17" s="11"/>
      <c r="V17" s="11" t="s">
        <v>6</v>
      </c>
      <c r="W17" s="11" t="s">
        <v>7</v>
      </c>
      <c r="X17" s="11">
        <v>0.64173143519999998</v>
      </c>
      <c r="Y17" s="11">
        <v>0.63326839800000001</v>
      </c>
      <c r="Z17" s="11">
        <v>344.32729999999998</v>
      </c>
      <c r="AA17" s="11">
        <v>358.70330000000001</v>
      </c>
      <c r="AB17" s="12">
        <v>3</v>
      </c>
      <c r="AC17" s="12">
        <v>3</v>
      </c>
      <c r="AD17" s="12">
        <v>2.6773168297385599</v>
      </c>
      <c r="AE17" s="12">
        <v>0.77911659191439697</v>
      </c>
      <c r="AF17" s="12">
        <f t="shared" si="0"/>
        <v>3.4363493956148758</v>
      </c>
      <c r="AG17">
        <f t="shared" si="1"/>
        <v>1.1587566394792297</v>
      </c>
      <c r="AH17">
        <f t="shared" si="2"/>
        <v>12</v>
      </c>
      <c r="AI17">
        <f t="shared" si="3"/>
        <v>101</v>
      </c>
      <c r="AJ17">
        <f t="shared" si="4"/>
        <v>56.5</v>
      </c>
      <c r="AK17">
        <f t="shared" si="6"/>
        <v>10</v>
      </c>
    </row>
    <row r="18" spans="14:37" ht="24" hidden="1" customHeight="1" thickBot="1">
      <c r="N18" s="1">
        <v>110</v>
      </c>
      <c r="O18" s="3" t="s">
        <v>8</v>
      </c>
      <c r="P18" s="3"/>
      <c r="Q18" s="3" t="s">
        <v>3</v>
      </c>
      <c r="R18" s="3" t="s">
        <v>21</v>
      </c>
      <c r="S18" s="3"/>
      <c r="T18" s="3" t="s">
        <v>23</v>
      </c>
      <c r="U18" s="3"/>
      <c r="V18" s="3"/>
      <c r="W18" s="3" t="s">
        <v>7</v>
      </c>
      <c r="X18" s="3">
        <v>0.70815911610000004</v>
      </c>
      <c r="Y18" s="3">
        <v>0.68383904200000001</v>
      </c>
      <c r="Z18" s="3">
        <v>331.46260000000001</v>
      </c>
      <c r="AA18" s="3">
        <v>365.9649</v>
      </c>
      <c r="AB18">
        <v>10</v>
      </c>
      <c r="AC18">
        <v>5</v>
      </c>
      <c r="AD18">
        <v>2.9297839392512701</v>
      </c>
      <c r="AE18">
        <v>0.87901482035241596</v>
      </c>
      <c r="AF18">
        <f t="shared" si="0"/>
        <v>3.3330313339616464</v>
      </c>
      <c r="AG18">
        <f t="shared" si="1"/>
        <v>1.2891686441321868</v>
      </c>
      <c r="AH18">
        <f t="shared" si="2"/>
        <v>13</v>
      </c>
      <c r="AI18">
        <f t="shared" si="3"/>
        <v>109</v>
      </c>
      <c r="AJ18">
        <f t="shared" si="4"/>
        <v>61</v>
      </c>
    </row>
    <row r="19" spans="14:37" ht="24" hidden="1" customHeight="1" thickBot="1">
      <c r="N19" s="1">
        <v>122</v>
      </c>
      <c r="O19" s="3" t="s">
        <v>8</v>
      </c>
      <c r="P19" s="3"/>
      <c r="Q19" s="3" t="s">
        <v>3</v>
      </c>
      <c r="R19" s="3" t="s">
        <v>21</v>
      </c>
      <c r="S19" s="3" t="s">
        <v>22</v>
      </c>
      <c r="T19" s="3"/>
      <c r="U19" s="3"/>
      <c r="V19" s="3"/>
      <c r="W19" s="3" t="s">
        <v>7</v>
      </c>
      <c r="X19" s="3">
        <v>0.70720992869999999</v>
      </c>
      <c r="Y19" s="3">
        <v>0.68281075599999996</v>
      </c>
      <c r="Z19" s="3">
        <v>331.8879</v>
      </c>
      <c r="AA19" s="3">
        <v>366.39030000000002</v>
      </c>
      <c r="AB19">
        <v>9</v>
      </c>
      <c r="AC19">
        <v>4</v>
      </c>
      <c r="AD19">
        <v>2.9182155156349401</v>
      </c>
      <c r="AE19">
        <v>0.88566873127557999</v>
      </c>
      <c r="AF19">
        <f t="shared" si="0"/>
        <v>3.294928919339847</v>
      </c>
      <c r="AG19">
        <f t="shared" si="1"/>
        <v>1.2921780881474523</v>
      </c>
      <c r="AH19">
        <f t="shared" si="2"/>
        <v>14</v>
      </c>
      <c r="AI19">
        <f t="shared" si="3"/>
        <v>111</v>
      </c>
      <c r="AJ19">
        <f t="shared" si="4"/>
        <v>62.5</v>
      </c>
    </row>
    <row r="20" spans="14:37" ht="24" hidden="1" customHeight="1" thickBot="1">
      <c r="N20" s="1">
        <v>109</v>
      </c>
      <c r="O20" s="3"/>
      <c r="P20" s="3" t="s">
        <v>9</v>
      </c>
      <c r="Q20" s="3" t="s">
        <v>3</v>
      </c>
      <c r="R20" s="3" t="s">
        <v>21</v>
      </c>
      <c r="S20" s="3"/>
      <c r="T20" s="3" t="s">
        <v>23</v>
      </c>
      <c r="U20" s="3"/>
      <c r="V20" s="3"/>
      <c r="W20" s="3" t="s">
        <v>7</v>
      </c>
      <c r="X20" s="3">
        <v>0.6700310786</v>
      </c>
      <c r="Y20" s="3">
        <v>0.65406483999999998</v>
      </c>
      <c r="Z20" s="3">
        <v>339.548</v>
      </c>
      <c r="AA20" s="11">
        <v>362.5496</v>
      </c>
      <c r="AB20">
        <v>6</v>
      </c>
      <c r="AC20">
        <v>5</v>
      </c>
      <c r="AD20">
        <v>3.0531611490890498</v>
      </c>
      <c r="AE20">
        <v>0.93609277856082496</v>
      </c>
      <c r="AF20" s="12">
        <f t="shared" si="0"/>
        <v>3.2616010068821004</v>
      </c>
      <c r="AG20">
        <f t="shared" si="1"/>
        <v>1.35950645266647</v>
      </c>
      <c r="AH20">
        <f t="shared" si="2"/>
        <v>27</v>
      </c>
      <c r="AI20">
        <f t="shared" si="3"/>
        <v>106</v>
      </c>
      <c r="AJ20">
        <f t="shared" si="4"/>
        <v>66.5</v>
      </c>
      <c r="AK20">
        <v>11</v>
      </c>
    </row>
    <row r="21" spans="14:37" ht="24" hidden="1" customHeight="1" thickBot="1">
      <c r="N21" s="1">
        <v>121</v>
      </c>
      <c r="O21" s="3"/>
      <c r="P21" s="3" t="s">
        <v>9</v>
      </c>
      <c r="Q21" s="3" t="s">
        <v>3</v>
      </c>
      <c r="R21" s="3" t="s">
        <v>21</v>
      </c>
      <c r="S21" s="3" t="s">
        <v>22</v>
      </c>
      <c r="T21" s="3"/>
      <c r="U21" s="3"/>
      <c r="V21" s="3"/>
      <c r="W21" s="3" t="s">
        <v>7</v>
      </c>
      <c r="X21" s="3">
        <v>0.66969652069999996</v>
      </c>
      <c r="Y21" s="3">
        <v>0.65371409400000002</v>
      </c>
      <c r="Z21" s="3">
        <v>339.68079999999998</v>
      </c>
      <c r="AA21" s="11">
        <v>362.68239999999997</v>
      </c>
      <c r="AB21">
        <v>5</v>
      </c>
      <c r="AC21">
        <v>4</v>
      </c>
      <c r="AD21">
        <v>3.0310201021340699</v>
      </c>
      <c r="AE21">
        <v>0.94238663708136405</v>
      </c>
      <c r="AF21" s="12">
        <f t="shared" si="0"/>
        <v>3.2163233039056527</v>
      </c>
      <c r="AG21">
        <f t="shared" si="1"/>
        <v>1.3601133300919053</v>
      </c>
      <c r="AH21">
        <f t="shared" si="2"/>
        <v>28</v>
      </c>
      <c r="AI21">
        <f t="shared" si="3"/>
        <v>107</v>
      </c>
      <c r="AJ21">
        <f t="shared" si="4"/>
        <v>67.5</v>
      </c>
      <c r="AK21">
        <f t="shared" ref="AK21:AK24" si="7">AK20+1</f>
        <v>12</v>
      </c>
    </row>
    <row r="22" spans="14:37" ht="24" hidden="1" customHeight="1" thickBot="1">
      <c r="N22" s="9">
        <v>111</v>
      </c>
      <c r="O22" s="3"/>
      <c r="P22" s="3"/>
      <c r="Q22" s="3" t="s">
        <v>3</v>
      </c>
      <c r="R22" s="3" t="s">
        <v>21</v>
      </c>
      <c r="S22" s="3"/>
      <c r="T22" s="3" t="s">
        <v>23</v>
      </c>
      <c r="U22" s="3"/>
      <c r="V22" s="3"/>
      <c r="W22" s="3" t="s">
        <v>7</v>
      </c>
      <c r="X22" s="3">
        <v>0.62758880390000005</v>
      </c>
      <c r="Y22" s="3">
        <v>0.61576622599999997</v>
      </c>
      <c r="Z22" s="3">
        <v>351.399</v>
      </c>
      <c r="AA22" s="11">
        <v>368.65019999999998</v>
      </c>
      <c r="AB22">
        <v>4</v>
      </c>
      <c r="AC22">
        <v>4</v>
      </c>
      <c r="AD22">
        <v>2.8744813246112302</v>
      </c>
      <c r="AE22">
        <v>0.97635494687720203</v>
      </c>
      <c r="AF22" s="12">
        <f t="shared" si="0"/>
        <v>2.9440945977741424</v>
      </c>
      <c r="AG22">
        <f t="shared" si="1"/>
        <v>1.3559802224240078</v>
      </c>
      <c r="AH22">
        <f t="shared" si="2"/>
        <v>22</v>
      </c>
      <c r="AI22">
        <f t="shared" si="3"/>
        <v>114</v>
      </c>
      <c r="AJ22">
        <f t="shared" si="4"/>
        <v>68</v>
      </c>
      <c r="AK22">
        <f t="shared" si="7"/>
        <v>13</v>
      </c>
    </row>
    <row r="23" spans="14:37" ht="24" hidden="1" customHeight="1" thickBot="1">
      <c r="N23" s="1">
        <v>141</v>
      </c>
      <c r="O23" s="3"/>
      <c r="P23" s="3"/>
      <c r="Q23" s="3" t="s">
        <v>3</v>
      </c>
      <c r="R23" s="3"/>
      <c r="S23" s="3"/>
      <c r="T23" s="3"/>
      <c r="U23" s="3"/>
      <c r="V23" s="3"/>
      <c r="W23" s="3" t="s">
        <v>7</v>
      </c>
      <c r="X23" s="3">
        <v>0.44988925769999999</v>
      </c>
      <c r="Y23" s="3">
        <v>0.441293777</v>
      </c>
      <c r="Z23" s="3">
        <v>398.50490000000002</v>
      </c>
      <c r="AA23" s="11">
        <v>410.00569999999999</v>
      </c>
      <c r="AB23">
        <v>2</v>
      </c>
      <c r="AC23">
        <v>2</v>
      </c>
      <c r="AD23">
        <v>2.8285057715837501</v>
      </c>
      <c r="AE23">
        <v>0.98548446794770395</v>
      </c>
      <c r="AF23" s="12">
        <f t="shared" si="0"/>
        <v>2.8701677840485749</v>
      </c>
      <c r="AG23">
        <f t="shared" si="1"/>
        <v>1.3540887286749133</v>
      </c>
      <c r="AH23">
        <f t="shared" si="2"/>
        <v>19</v>
      </c>
      <c r="AI23">
        <f t="shared" si="3"/>
        <v>120</v>
      </c>
      <c r="AJ23">
        <f t="shared" si="4"/>
        <v>69.5</v>
      </c>
      <c r="AK23">
        <f t="shared" si="7"/>
        <v>14</v>
      </c>
    </row>
    <row r="24" spans="14:37" ht="24" hidden="1" customHeight="1" thickBot="1">
      <c r="N24" s="9">
        <v>123</v>
      </c>
      <c r="O24" s="3"/>
      <c r="P24" s="3"/>
      <c r="Q24" s="3" t="s">
        <v>3</v>
      </c>
      <c r="R24" s="3" t="s">
        <v>21</v>
      </c>
      <c r="S24" s="3" t="s">
        <v>22</v>
      </c>
      <c r="T24" s="3"/>
      <c r="U24" s="3"/>
      <c r="V24" s="3"/>
      <c r="W24" s="3" t="s">
        <v>7</v>
      </c>
      <c r="X24" s="3">
        <v>0.6264179835</v>
      </c>
      <c r="Y24" s="3">
        <v>0.61455823700000001</v>
      </c>
      <c r="Z24" s="3">
        <v>351.81020000000001</v>
      </c>
      <c r="AA24" s="11">
        <v>369.06139999999999</v>
      </c>
      <c r="AB24">
        <v>3</v>
      </c>
      <c r="AC24">
        <v>3</v>
      </c>
      <c r="AD24">
        <v>2.86074575970791</v>
      </c>
      <c r="AE24">
        <v>0.98030650601951697</v>
      </c>
      <c r="AF24" s="12">
        <f t="shared" si="0"/>
        <v>2.9182156214833439</v>
      </c>
      <c r="AG24">
        <f t="shared" si="1"/>
        <v>1.3563943567571957</v>
      </c>
      <c r="AH24">
        <f t="shared" si="2"/>
        <v>24</v>
      </c>
      <c r="AI24">
        <f t="shared" si="3"/>
        <v>115</v>
      </c>
      <c r="AJ24">
        <f t="shared" si="4"/>
        <v>69.5</v>
      </c>
      <c r="AK24">
        <f t="shared" si="7"/>
        <v>15</v>
      </c>
    </row>
    <row r="25" spans="14:37" ht="15.75" hidden="1" customHeight="1" thickBot="1">
      <c r="N25" s="1">
        <v>149</v>
      </c>
      <c r="O25" s="3" t="s">
        <v>8</v>
      </c>
      <c r="P25" s="3"/>
      <c r="Q25" s="3"/>
      <c r="R25" s="3" t="s">
        <v>21</v>
      </c>
      <c r="S25" s="3"/>
      <c r="T25" s="3" t="s">
        <v>23</v>
      </c>
      <c r="U25" s="3" t="s">
        <v>5</v>
      </c>
      <c r="V25" s="3" t="s">
        <v>6</v>
      </c>
      <c r="W25" s="3"/>
      <c r="X25" s="3">
        <v>0.79102781529999999</v>
      </c>
      <c r="Y25" s="3">
        <v>0.773613467</v>
      </c>
      <c r="Z25" s="3">
        <v>287.70760000000001</v>
      </c>
      <c r="AA25" s="3">
        <v>322.2099</v>
      </c>
      <c r="AB25">
        <v>10</v>
      </c>
      <c r="AC25">
        <v>5</v>
      </c>
      <c r="AD25">
        <v>3.81033752489311</v>
      </c>
      <c r="AE25">
        <v>0.96396050969935598</v>
      </c>
      <c r="AF25">
        <f t="shared" si="0"/>
        <v>3.9527942136151344</v>
      </c>
      <c r="AG25">
        <f t="shared" si="1"/>
        <v>1.5332359127381068</v>
      </c>
      <c r="AH25">
        <f t="shared" si="2"/>
        <v>115</v>
      </c>
      <c r="AI25">
        <f t="shared" si="3"/>
        <v>25</v>
      </c>
      <c r="AJ25">
        <f t="shared" si="4"/>
        <v>70</v>
      </c>
    </row>
    <row r="26" spans="14:37" ht="24" hidden="1" customHeight="1" thickBot="1">
      <c r="N26" s="1">
        <v>183</v>
      </c>
      <c r="O26" s="3"/>
      <c r="P26" s="3"/>
      <c r="Q26" s="3" t="s">
        <v>3</v>
      </c>
      <c r="R26" s="3" t="s">
        <v>21</v>
      </c>
      <c r="S26" s="3"/>
      <c r="T26" s="3" t="s">
        <v>23</v>
      </c>
      <c r="U26" s="3"/>
      <c r="V26" s="3" t="s">
        <v>6</v>
      </c>
      <c r="W26" s="3"/>
      <c r="X26" s="3">
        <v>0.68808079870000005</v>
      </c>
      <c r="Y26" s="3">
        <v>0.67817860200000002</v>
      </c>
      <c r="Z26" s="3">
        <v>328.17869999999999</v>
      </c>
      <c r="AA26" s="11">
        <v>345.42989999999998</v>
      </c>
      <c r="AB26">
        <v>4</v>
      </c>
      <c r="AC26">
        <v>4</v>
      </c>
      <c r="AD26">
        <v>3.4831526390740599</v>
      </c>
      <c r="AE26">
        <v>0.93200950071980304</v>
      </c>
      <c r="AF26" s="12">
        <f t="shared" si="0"/>
        <v>3.7372501421755637</v>
      </c>
      <c r="AG26">
        <f t="shared" si="1"/>
        <v>1.4422381283906547</v>
      </c>
      <c r="AH26">
        <f t="shared" si="2"/>
        <v>60</v>
      </c>
      <c r="AI26">
        <f t="shared" si="3"/>
        <v>83</v>
      </c>
      <c r="AJ26">
        <f t="shared" si="4"/>
        <v>71.5</v>
      </c>
      <c r="AK26">
        <v>16</v>
      </c>
    </row>
    <row r="27" spans="14:37" ht="24" hidden="1" customHeight="1" thickBot="1">
      <c r="N27" s="1">
        <v>161</v>
      </c>
      <c r="O27" s="3" t="s">
        <v>8</v>
      </c>
      <c r="P27" s="3"/>
      <c r="Q27" s="3"/>
      <c r="R27" s="3" t="s">
        <v>21</v>
      </c>
      <c r="S27" s="3" t="s">
        <v>22</v>
      </c>
      <c r="T27" s="3"/>
      <c r="U27" s="3" t="s">
        <v>5</v>
      </c>
      <c r="V27" s="3" t="s">
        <v>6</v>
      </c>
      <c r="W27" s="3"/>
      <c r="X27" s="3">
        <v>0.79043565599999999</v>
      </c>
      <c r="Y27" s="3">
        <v>0.77297196099999999</v>
      </c>
      <c r="Z27" s="3">
        <v>288.07830000000001</v>
      </c>
      <c r="AA27" s="3">
        <v>322.5806</v>
      </c>
      <c r="AB27">
        <v>9</v>
      </c>
      <c r="AC27">
        <v>4</v>
      </c>
      <c r="AD27">
        <v>3.8124358907212401</v>
      </c>
      <c r="AE27">
        <v>0.97201381763177996</v>
      </c>
      <c r="AF27">
        <f t="shared" si="0"/>
        <v>3.9222033900813065</v>
      </c>
      <c r="AG27">
        <f t="shared" si="1"/>
        <v>1.5400982322496719</v>
      </c>
      <c r="AH27">
        <f t="shared" si="2"/>
        <v>118</v>
      </c>
      <c r="AI27">
        <f t="shared" si="3"/>
        <v>26</v>
      </c>
      <c r="AJ27">
        <f t="shared" si="4"/>
        <v>72</v>
      </c>
    </row>
    <row r="28" spans="14:37" ht="24" hidden="1" customHeight="1" thickBot="1">
      <c r="N28" s="1">
        <v>195</v>
      </c>
      <c r="O28" s="3"/>
      <c r="P28" s="3"/>
      <c r="Q28" s="3" t="s">
        <v>3</v>
      </c>
      <c r="R28" s="3" t="s">
        <v>21</v>
      </c>
      <c r="S28" s="3" t="s">
        <v>22</v>
      </c>
      <c r="T28" s="3"/>
      <c r="U28" s="3"/>
      <c r="V28" s="3" t="s">
        <v>6</v>
      </c>
      <c r="W28" s="3"/>
      <c r="X28" s="3">
        <v>0.6840639999</v>
      </c>
      <c r="Y28" s="3">
        <v>0.67403428600000004</v>
      </c>
      <c r="Z28" s="3">
        <v>329.85489999999999</v>
      </c>
      <c r="AA28" s="11">
        <v>347.10610000000003</v>
      </c>
      <c r="AB28">
        <v>3</v>
      </c>
      <c r="AC28">
        <v>3</v>
      </c>
      <c r="AD28">
        <v>3.4787480375183799</v>
      </c>
      <c r="AE28">
        <v>0.93564702080761997</v>
      </c>
      <c r="AF28" s="12">
        <f t="shared" si="0"/>
        <v>3.7180132679903561</v>
      </c>
      <c r="AG28">
        <f t="shared" si="1"/>
        <v>1.444267224149772</v>
      </c>
      <c r="AH28">
        <f t="shared" si="2"/>
        <v>62</v>
      </c>
      <c r="AI28">
        <f t="shared" si="3"/>
        <v>88</v>
      </c>
      <c r="AJ28">
        <f t="shared" si="4"/>
        <v>75</v>
      </c>
      <c r="AK28">
        <v>17</v>
      </c>
    </row>
    <row r="29" spans="14:37" ht="24" hidden="1" customHeight="1" thickBot="1">
      <c r="N29" s="1">
        <v>140</v>
      </c>
      <c r="O29" s="3" t="s">
        <v>8</v>
      </c>
      <c r="P29" s="3"/>
      <c r="Q29" s="3" t="s">
        <v>3</v>
      </c>
      <c r="R29" s="3"/>
      <c r="S29" s="3"/>
      <c r="T29" s="3"/>
      <c r="U29" s="3"/>
      <c r="V29" s="3"/>
      <c r="W29" s="3" t="s">
        <v>7</v>
      </c>
      <c r="X29" s="3">
        <v>0.52396557129999999</v>
      </c>
      <c r="Y29" s="3">
        <v>0.492750199</v>
      </c>
      <c r="Z29" s="3">
        <v>391.55840000000001</v>
      </c>
      <c r="AA29" s="3">
        <v>420.31040000000002</v>
      </c>
      <c r="AB29">
        <v>8</v>
      </c>
      <c r="AC29">
        <v>3</v>
      </c>
      <c r="AD29">
        <v>2.92758748959504</v>
      </c>
      <c r="AE29">
        <v>0.88820069786167699</v>
      </c>
      <c r="AF29">
        <f t="shared" si="0"/>
        <v>3.2960878061041163</v>
      </c>
      <c r="AG29">
        <f t="shared" si="1"/>
        <v>1.2960780562083496</v>
      </c>
      <c r="AH29">
        <f t="shared" si="2"/>
        <v>16</v>
      </c>
      <c r="AI29">
        <f t="shared" si="3"/>
        <v>135</v>
      </c>
      <c r="AJ29">
        <f t="shared" si="4"/>
        <v>75.5</v>
      </c>
    </row>
    <row r="30" spans="14:37" ht="24" hidden="1" customHeight="1" thickBot="1">
      <c r="N30" s="1">
        <v>129</v>
      </c>
      <c r="O30" s="3"/>
      <c r="P30" s="3"/>
      <c r="Q30" s="3" t="s">
        <v>3</v>
      </c>
      <c r="R30" s="3"/>
      <c r="S30" s="3" t="s">
        <v>22</v>
      </c>
      <c r="T30" s="3"/>
      <c r="U30" s="3"/>
      <c r="V30" s="3"/>
      <c r="W30" s="3" t="s">
        <v>7</v>
      </c>
      <c r="X30" s="3">
        <v>0.44991694450000003</v>
      </c>
      <c r="Y30" s="3">
        <v>0.436922857</v>
      </c>
      <c r="Z30" s="3">
        <v>400.49829999999997</v>
      </c>
      <c r="AA30" s="11">
        <v>414.87430000000001</v>
      </c>
      <c r="AB30">
        <v>3</v>
      </c>
      <c r="AC30">
        <v>3</v>
      </c>
      <c r="AD30">
        <v>2.85185718748557</v>
      </c>
      <c r="AE30">
        <v>0.98203774547146305</v>
      </c>
      <c r="AF30" s="12">
        <f t="shared" si="0"/>
        <v>2.9040199326721723</v>
      </c>
      <c r="AG30">
        <f t="shared" si="1"/>
        <v>1.3560016338742846</v>
      </c>
      <c r="AH30">
        <f t="shared" si="2"/>
        <v>23</v>
      </c>
      <c r="AI30">
        <f t="shared" si="3"/>
        <v>128</v>
      </c>
      <c r="AJ30">
        <f t="shared" si="4"/>
        <v>75.5</v>
      </c>
      <c r="AK30">
        <v>18</v>
      </c>
    </row>
    <row r="31" spans="14:37" ht="24" hidden="1" customHeight="1" thickBot="1">
      <c r="N31" s="1">
        <v>139</v>
      </c>
      <c r="O31" s="3"/>
      <c r="P31" s="3" t="s">
        <v>9</v>
      </c>
      <c r="Q31" s="3" t="s">
        <v>3</v>
      </c>
      <c r="R31" s="3"/>
      <c r="S31" s="3"/>
      <c r="T31" s="3"/>
      <c r="U31" s="3"/>
      <c r="V31" s="3"/>
      <c r="W31" s="3" t="s">
        <v>7</v>
      </c>
      <c r="X31" s="3">
        <v>0.47218325389999999</v>
      </c>
      <c r="Y31" s="3">
        <v>0.45542716700000002</v>
      </c>
      <c r="Z31" s="3">
        <v>397.08539999999999</v>
      </c>
      <c r="AA31" s="11">
        <v>414.3365</v>
      </c>
      <c r="AB31">
        <v>4</v>
      </c>
      <c r="AC31">
        <v>3</v>
      </c>
      <c r="AD31">
        <v>3.0044400616473199</v>
      </c>
      <c r="AE31">
        <v>0.94555583390756404</v>
      </c>
      <c r="AF31" s="12">
        <f t="shared" si="0"/>
        <v>3.1774327373469826</v>
      </c>
      <c r="AG31">
        <f t="shared" si="1"/>
        <v>1.3573326794555154</v>
      </c>
      <c r="AH31">
        <f t="shared" si="2"/>
        <v>25</v>
      </c>
      <c r="AI31">
        <f t="shared" si="3"/>
        <v>126</v>
      </c>
      <c r="AJ31">
        <f t="shared" si="4"/>
        <v>75.5</v>
      </c>
      <c r="AK31">
        <v>19</v>
      </c>
    </row>
    <row r="32" spans="14:37" ht="24" hidden="1" customHeight="1" thickBot="1">
      <c r="N32" s="1">
        <v>148</v>
      </c>
      <c r="O32" s="3"/>
      <c r="P32" s="3" t="s">
        <v>9</v>
      </c>
      <c r="Q32" s="3"/>
      <c r="R32" s="3" t="s">
        <v>21</v>
      </c>
      <c r="S32" s="3"/>
      <c r="T32" s="3" t="s">
        <v>23</v>
      </c>
      <c r="U32" s="3" t="s">
        <v>5</v>
      </c>
      <c r="V32" s="3" t="s">
        <v>6</v>
      </c>
      <c r="W32" s="3"/>
      <c r="X32" s="3">
        <v>0.75412393820000001</v>
      </c>
      <c r="Y32" s="3">
        <v>0.74222670899999998</v>
      </c>
      <c r="Z32" s="3">
        <v>301.01159999999999</v>
      </c>
      <c r="AA32" s="11">
        <v>324.01319999999998</v>
      </c>
      <c r="AB32">
        <v>6</v>
      </c>
      <c r="AC32">
        <v>5</v>
      </c>
      <c r="AD32">
        <v>3.7474493039744798</v>
      </c>
      <c r="AE32">
        <v>1.029960441889</v>
      </c>
      <c r="AF32" s="12">
        <f t="shared" si="0"/>
        <v>3.6384400328050139</v>
      </c>
      <c r="AG32">
        <f t="shared" si="1"/>
        <v>1.573458214306096</v>
      </c>
      <c r="AH32">
        <f t="shared" si="2"/>
        <v>128</v>
      </c>
      <c r="AI32">
        <f t="shared" si="3"/>
        <v>27</v>
      </c>
      <c r="AJ32">
        <f t="shared" si="4"/>
        <v>77.5</v>
      </c>
      <c r="AK32">
        <f t="shared" ref="AK32" si="8">AK31+1</f>
        <v>20</v>
      </c>
    </row>
    <row r="33" spans="14:37" ht="24" hidden="1" customHeight="1" thickBot="1">
      <c r="N33" s="1">
        <v>128</v>
      </c>
      <c r="O33" s="3" t="s">
        <v>8</v>
      </c>
      <c r="P33" s="3"/>
      <c r="Q33" s="3" t="s">
        <v>3</v>
      </c>
      <c r="R33" s="3"/>
      <c r="S33" s="3" t="s">
        <v>22</v>
      </c>
      <c r="T33" s="3"/>
      <c r="U33" s="3"/>
      <c r="V33" s="3"/>
      <c r="W33" s="3" t="s">
        <v>7</v>
      </c>
      <c r="X33" s="3">
        <v>0.52438874800000002</v>
      </c>
      <c r="Y33" s="3">
        <v>0.48901270499999999</v>
      </c>
      <c r="Z33" s="3">
        <v>393.44189999999998</v>
      </c>
      <c r="AA33" s="3">
        <v>425.06909999999999</v>
      </c>
      <c r="AB33">
        <v>9</v>
      </c>
      <c r="AC33">
        <v>4</v>
      </c>
      <c r="AD33">
        <v>2.9238965197553299</v>
      </c>
      <c r="AE33">
        <v>0.88755768645634403</v>
      </c>
      <c r="AF33">
        <f t="shared" si="0"/>
        <v>3.2943171631235111</v>
      </c>
      <c r="AG33">
        <f t="shared" si="1"/>
        <v>1.2948254531161414</v>
      </c>
      <c r="AH33">
        <f t="shared" si="2"/>
        <v>15</v>
      </c>
      <c r="AI33">
        <f t="shared" si="3"/>
        <v>142</v>
      </c>
      <c r="AJ33">
        <f t="shared" si="4"/>
        <v>78.5</v>
      </c>
    </row>
    <row r="34" spans="14:37" ht="24" hidden="1" customHeight="1" thickBot="1">
      <c r="N34" s="1">
        <v>127</v>
      </c>
      <c r="O34" s="3"/>
      <c r="P34" s="3" t="s">
        <v>9</v>
      </c>
      <c r="Q34" s="3" t="s">
        <v>3</v>
      </c>
      <c r="R34" s="3"/>
      <c r="S34" s="3" t="s">
        <v>22</v>
      </c>
      <c r="T34" s="3"/>
      <c r="U34" s="3"/>
      <c r="V34" s="3"/>
      <c r="W34" s="3" t="s">
        <v>7</v>
      </c>
      <c r="X34" s="3">
        <v>0.47349080240000002</v>
      </c>
      <c r="Y34" s="3">
        <v>0.45243043500000002</v>
      </c>
      <c r="Z34" s="3">
        <v>398.7604</v>
      </c>
      <c r="AA34" s="11">
        <v>418.88679999999999</v>
      </c>
      <c r="AB34">
        <v>5</v>
      </c>
      <c r="AC34">
        <v>4</v>
      </c>
      <c r="AD34">
        <v>3.0159146066272799</v>
      </c>
      <c r="AE34">
        <v>0.94348982219335398</v>
      </c>
      <c r="AF34" s="12">
        <f t="shared" si="0"/>
        <v>3.1965523481918536</v>
      </c>
      <c r="AG34">
        <f t="shared" si="1"/>
        <v>1.3579747790801393</v>
      </c>
      <c r="AH34">
        <f t="shared" si="2"/>
        <v>26</v>
      </c>
      <c r="AI34">
        <f t="shared" si="3"/>
        <v>133</v>
      </c>
      <c r="AJ34">
        <f t="shared" si="4"/>
        <v>79.5</v>
      </c>
      <c r="AK34">
        <v>21</v>
      </c>
    </row>
    <row r="35" spans="14:37" ht="24" hidden="1" customHeight="1" thickBot="1">
      <c r="N35" s="1">
        <v>212</v>
      </c>
      <c r="O35" s="3" t="s">
        <v>8</v>
      </c>
      <c r="P35" s="3"/>
      <c r="Q35" s="3" t="s">
        <v>3</v>
      </c>
      <c r="R35" s="3"/>
      <c r="S35" s="3"/>
      <c r="T35" s="3"/>
      <c r="U35" s="3"/>
      <c r="V35" s="3" t="s">
        <v>6</v>
      </c>
      <c r="W35" s="3"/>
      <c r="X35" s="3">
        <v>0.54003904950000003</v>
      </c>
      <c r="Y35" s="3">
        <v>0.509877676</v>
      </c>
      <c r="Z35" s="3">
        <v>387.05880000000002</v>
      </c>
      <c r="AA35" s="3">
        <v>415.8107</v>
      </c>
      <c r="AB35">
        <v>8</v>
      </c>
      <c r="AC35">
        <v>3</v>
      </c>
      <c r="AD35">
        <v>3.5133338176026201</v>
      </c>
      <c r="AE35">
        <v>0.82955848775817498</v>
      </c>
      <c r="AF35">
        <f t="shared" si="0"/>
        <v>4.2351851851906961</v>
      </c>
      <c r="AG35">
        <f t="shared" si="1"/>
        <v>1.3663135537270641</v>
      </c>
      <c r="AH35">
        <f t="shared" si="2"/>
        <v>31</v>
      </c>
      <c r="AI35">
        <f t="shared" si="3"/>
        <v>129</v>
      </c>
      <c r="AJ35">
        <f t="shared" si="4"/>
        <v>80</v>
      </c>
    </row>
    <row r="36" spans="14:37" ht="24" hidden="1" customHeight="1" thickBot="1">
      <c r="N36" s="1">
        <v>170</v>
      </c>
      <c r="O36" s="3" t="s">
        <v>8</v>
      </c>
      <c r="P36" s="3"/>
      <c r="Q36" s="3" t="s">
        <v>3</v>
      </c>
      <c r="R36" s="3" t="s">
        <v>21</v>
      </c>
      <c r="S36" s="3"/>
      <c r="T36" s="3"/>
      <c r="U36" s="3" t="s">
        <v>5</v>
      </c>
      <c r="V36" s="3" t="s">
        <v>6</v>
      </c>
      <c r="W36" s="3"/>
      <c r="X36" s="3">
        <v>0.80980405150000001</v>
      </c>
      <c r="Y36" s="3">
        <v>0.79395438900000004</v>
      </c>
      <c r="Z36" s="3">
        <v>275.37439999999998</v>
      </c>
      <c r="AA36" s="3">
        <v>309.8768</v>
      </c>
      <c r="AB36">
        <v>10</v>
      </c>
      <c r="AC36">
        <v>5</v>
      </c>
      <c r="AD36">
        <v>7.37273457808692</v>
      </c>
      <c r="AE36">
        <v>0.612728879806958</v>
      </c>
      <c r="AF36">
        <f t="shared" si="0"/>
        <v>12.03262131272435</v>
      </c>
      <c r="AG36">
        <f t="shared" si="1"/>
        <v>1.9647300194629504</v>
      </c>
      <c r="AH36">
        <f t="shared" si="2"/>
        <v>159</v>
      </c>
      <c r="AI36">
        <f t="shared" si="3"/>
        <v>1</v>
      </c>
      <c r="AJ36">
        <f t="shared" si="4"/>
        <v>80</v>
      </c>
    </row>
    <row r="37" spans="14:37" ht="24" hidden="1" customHeight="1" thickBot="1">
      <c r="N37" s="1">
        <v>211</v>
      </c>
      <c r="O37" s="3"/>
      <c r="P37" s="3" t="s">
        <v>9</v>
      </c>
      <c r="Q37" s="3" t="s">
        <v>3</v>
      </c>
      <c r="R37" s="3"/>
      <c r="S37" s="3"/>
      <c r="T37" s="3"/>
      <c r="U37" s="3"/>
      <c r="V37" s="3" t="s">
        <v>6</v>
      </c>
      <c r="W37" s="3"/>
      <c r="X37" s="3">
        <v>0.50052970559999999</v>
      </c>
      <c r="Y37" s="3">
        <v>0.48467350599999998</v>
      </c>
      <c r="Z37" s="3">
        <v>389.85399999999998</v>
      </c>
      <c r="AA37" s="11">
        <v>407.10520000000002</v>
      </c>
      <c r="AB37">
        <v>4</v>
      </c>
      <c r="AC37">
        <v>3</v>
      </c>
      <c r="AD37">
        <v>3.4924943414410401</v>
      </c>
      <c r="AE37">
        <v>0.89430237211635399</v>
      </c>
      <c r="AF37" s="12">
        <f t="shared" si="0"/>
        <v>3.9052723668574214</v>
      </c>
      <c r="AG37">
        <f t="shared" si="1"/>
        <v>1.4139407659812913</v>
      </c>
      <c r="AH37">
        <f t="shared" si="2"/>
        <v>43</v>
      </c>
      <c r="AI37">
        <f t="shared" si="3"/>
        <v>118</v>
      </c>
      <c r="AJ37">
        <f t="shared" si="4"/>
        <v>80.5</v>
      </c>
      <c r="AK37">
        <v>22</v>
      </c>
    </row>
    <row r="38" spans="14:37" ht="15.75" hidden="1" customHeight="1" thickBot="1">
      <c r="N38" s="1">
        <v>5</v>
      </c>
      <c r="O38" s="3" t="s">
        <v>8</v>
      </c>
      <c r="P38" s="3"/>
      <c r="Q38" s="3"/>
      <c r="R38" s="3" t="s">
        <v>21</v>
      </c>
      <c r="S38" s="3"/>
      <c r="T38" s="3" t="s">
        <v>23</v>
      </c>
      <c r="U38" s="3" t="s">
        <v>5</v>
      </c>
      <c r="V38" s="3" t="s">
        <v>6</v>
      </c>
      <c r="W38" s="3" t="s">
        <v>7</v>
      </c>
      <c r="X38" s="3">
        <v>0.8095566421</v>
      </c>
      <c r="Y38" s="3">
        <v>0.79195263400000004</v>
      </c>
      <c r="Z38" s="3">
        <v>277.54469999999998</v>
      </c>
      <c r="AA38" s="3">
        <v>314.92230000000001</v>
      </c>
      <c r="AB38">
        <v>11</v>
      </c>
      <c r="AC38">
        <v>6</v>
      </c>
      <c r="AD38">
        <v>7.3760965324121504</v>
      </c>
      <c r="AE38">
        <v>0.61035940008366596</v>
      </c>
      <c r="AF38">
        <f t="shared" si="0"/>
        <v>12.084841376082782</v>
      </c>
      <c r="AG38">
        <f t="shared" si="1"/>
        <v>1.9635068265493629</v>
      </c>
      <c r="AH38">
        <f t="shared" si="2"/>
        <v>158</v>
      </c>
      <c r="AI38">
        <f t="shared" si="3"/>
        <v>9</v>
      </c>
      <c r="AJ38">
        <f t="shared" si="4"/>
        <v>83.5</v>
      </c>
    </row>
    <row r="39" spans="14:37" ht="24" hidden="1" customHeight="1" thickBot="1">
      <c r="N39" s="1">
        <v>26</v>
      </c>
      <c r="O39" s="3" t="s">
        <v>8</v>
      </c>
      <c r="P39" s="3"/>
      <c r="Q39" s="3" t="s">
        <v>3</v>
      </c>
      <c r="R39" s="3" t="s">
        <v>21</v>
      </c>
      <c r="S39" s="3"/>
      <c r="T39" s="3"/>
      <c r="U39" s="3" t="s">
        <v>5</v>
      </c>
      <c r="V39" s="3" t="s">
        <v>6</v>
      </c>
      <c r="W39" s="3" t="s">
        <v>7</v>
      </c>
      <c r="X39" s="3">
        <v>0.80980883589999997</v>
      </c>
      <c r="Y39" s="3">
        <v>0.79222813999999997</v>
      </c>
      <c r="Z39" s="3">
        <v>277.37110000000001</v>
      </c>
      <c r="AA39" s="3">
        <v>314.74869999999999</v>
      </c>
      <c r="AB39">
        <v>11</v>
      </c>
      <c r="AC39">
        <v>6</v>
      </c>
      <c r="AD39">
        <v>7.37273457808692</v>
      </c>
      <c r="AE39">
        <v>0.612728879806958</v>
      </c>
      <c r="AF39">
        <f t="shared" si="0"/>
        <v>12.03262131272435</v>
      </c>
      <c r="AG39">
        <f t="shared" si="1"/>
        <v>1.9647300194629504</v>
      </c>
      <c r="AH39">
        <f t="shared" si="2"/>
        <v>159</v>
      </c>
      <c r="AI39">
        <f t="shared" si="3"/>
        <v>8</v>
      </c>
      <c r="AJ39">
        <f t="shared" si="4"/>
        <v>83.5</v>
      </c>
    </row>
    <row r="40" spans="14:37" ht="24" hidden="1" customHeight="1" thickBot="1">
      <c r="N40" s="1">
        <v>200</v>
      </c>
      <c r="O40" s="3" t="s">
        <v>8</v>
      </c>
      <c r="P40" s="3"/>
      <c r="Q40" s="3" t="s">
        <v>3</v>
      </c>
      <c r="R40" s="3"/>
      <c r="S40" s="3" t="s">
        <v>22</v>
      </c>
      <c r="T40" s="3"/>
      <c r="U40" s="3"/>
      <c r="V40" s="3" t="s">
        <v>6</v>
      </c>
      <c r="W40" s="3"/>
      <c r="X40" s="3">
        <v>0.54019851860000001</v>
      </c>
      <c r="Y40" s="3">
        <v>0.50599840799999996</v>
      </c>
      <c r="Z40" s="3">
        <v>389.01330000000002</v>
      </c>
      <c r="AA40" s="3">
        <v>420.64049999999997</v>
      </c>
      <c r="AB40">
        <v>9</v>
      </c>
      <c r="AC40">
        <v>4</v>
      </c>
      <c r="AD40">
        <v>3.5167878494260099</v>
      </c>
      <c r="AE40">
        <v>0.82907722303988696</v>
      </c>
      <c r="AF40">
        <f t="shared" si="0"/>
        <v>4.241809751486584</v>
      </c>
      <c r="AG40">
        <f t="shared" si="1"/>
        <v>1.3666193483171116</v>
      </c>
      <c r="AH40">
        <f t="shared" si="2"/>
        <v>32</v>
      </c>
      <c r="AI40">
        <f t="shared" si="3"/>
        <v>136</v>
      </c>
      <c r="AJ40">
        <f t="shared" si="4"/>
        <v>84</v>
      </c>
    </row>
    <row r="41" spans="14:37" ht="24" hidden="1" customHeight="1" thickBot="1">
      <c r="N41" s="1">
        <v>199</v>
      </c>
      <c r="O41" s="3"/>
      <c r="P41" s="3" t="s">
        <v>9</v>
      </c>
      <c r="Q41" s="3" t="s">
        <v>3</v>
      </c>
      <c r="R41" s="3"/>
      <c r="S41" s="3" t="s">
        <v>22</v>
      </c>
      <c r="T41" s="3"/>
      <c r="U41" s="3"/>
      <c r="V41" s="3" t="s">
        <v>6</v>
      </c>
      <c r="W41" s="3"/>
      <c r="X41" s="3">
        <v>0.50164722019999997</v>
      </c>
      <c r="Y41" s="3">
        <v>0.48171310899999997</v>
      </c>
      <c r="Z41" s="3">
        <v>391.56060000000002</v>
      </c>
      <c r="AA41" s="11">
        <v>411.68700000000001</v>
      </c>
      <c r="AB41">
        <v>5</v>
      </c>
      <c r="AC41">
        <v>4</v>
      </c>
      <c r="AD41">
        <v>3.5373856379848299</v>
      </c>
      <c r="AE41">
        <v>0.88556025140102501</v>
      </c>
      <c r="AF41" s="12">
        <f t="shared" si="0"/>
        <v>3.9945171798174224</v>
      </c>
      <c r="AG41">
        <f t="shared" si="1"/>
        <v>1.415925328717786</v>
      </c>
      <c r="AH41">
        <f t="shared" si="2"/>
        <v>46</v>
      </c>
      <c r="AI41">
        <f t="shared" si="3"/>
        <v>122</v>
      </c>
      <c r="AJ41">
        <f t="shared" si="4"/>
        <v>84</v>
      </c>
      <c r="AK41">
        <v>23</v>
      </c>
    </row>
    <row r="42" spans="14:37" ht="24" hidden="1" customHeight="1" thickBot="1">
      <c r="N42" s="1">
        <v>160</v>
      </c>
      <c r="O42" s="3"/>
      <c r="P42" s="3" t="s">
        <v>9</v>
      </c>
      <c r="Q42" s="3"/>
      <c r="R42" s="3" t="s">
        <v>21</v>
      </c>
      <c r="S42" s="3" t="s">
        <v>22</v>
      </c>
      <c r="T42" s="3"/>
      <c r="U42" s="3" t="s">
        <v>5</v>
      </c>
      <c r="V42" s="3" t="s">
        <v>6</v>
      </c>
      <c r="W42" s="3"/>
      <c r="X42" s="3">
        <v>0.74980157439999995</v>
      </c>
      <c r="Y42" s="3">
        <v>0.73769519900000002</v>
      </c>
      <c r="Z42" s="3">
        <v>303.29450000000003</v>
      </c>
      <c r="AA42" s="11">
        <v>326.29610000000002</v>
      </c>
      <c r="AB42">
        <v>5</v>
      </c>
      <c r="AC42">
        <v>4</v>
      </c>
      <c r="AD42">
        <v>3.75164323721219</v>
      </c>
      <c r="AE42">
        <v>1.0363367692499701</v>
      </c>
      <c r="AF42" s="12">
        <f t="shared" si="0"/>
        <v>3.6201004813593305</v>
      </c>
      <c r="AG42">
        <f t="shared" si="1"/>
        <v>1.5793980628424142</v>
      </c>
      <c r="AH42">
        <f t="shared" si="2"/>
        <v>131</v>
      </c>
      <c r="AI42">
        <f t="shared" si="3"/>
        <v>40</v>
      </c>
      <c r="AJ42">
        <f t="shared" si="4"/>
        <v>85.5</v>
      </c>
      <c r="AK42">
        <v>24</v>
      </c>
    </row>
    <row r="43" spans="14:37" ht="24" hidden="1" customHeight="1" thickBot="1">
      <c r="N43" s="1">
        <v>17</v>
      </c>
      <c r="O43" s="3" t="s">
        <v>8</v>
      </c>
      <c r="P43" s="3"/>
      <c r="Q43" s="3"/>
      <c r="R43" s="3" t="s">
        <v>21</v>
      </c>
      <c r="S43" s="3" t="s">
        <v>22</v>
      </c>
      <c r="T43" s="3"/>
      <c r="U43" s="3" t="s">
        <v>5</v>
      </c>
      <c r="V43" s="3" t="s">
        <v>6</v>
      </c>
      <c r="W43" s="3" t="s">
        <v>7</v>
      </c>
      <c r="X43" s="3">
        <v>0.80795763679999999</v>
      </c>
      <c r="Y43" s="3">
        <v>0.790205822</v>
      </c>
      <c r="Z43" s="3">
        <v>278.64</v>
      </c>
      <c r="AA43" s="3">
        <v>316.01760000000002</v>
      </c>
      <c r="AB43">
        <v>10</v>
      </c>
      <c r="AC43">
        <v>5</v>
      </c>
      <c r="AD43">
        <v>7.4138871107084796</v>
      </c>
      <c r="AE43">
        <v>0.61729779436065102</v>
      </c>
      <c r="AF43">
        <f t="shared" si="0"/>
        <v>12.010227767599925</v>
      </c>
      <c r="AG43">
        <f t="shared" si="1"/>
        <v>1.976615657630217</v>
      </c>
      <c r="AH43">
        <f t="shared" si="2"/>
        <v>161</v>
      </c>
      <c r="AI43">
        <f t="shared" si="3"/>
        <v>10</v>
      </c>
      <c r="AJ43">
        <f t="shared" si="4"/>
        <v>85.5</v>
      </c>
    </row>
    <row r="44" spans="14:37" ht="24" hidden="1" customHeight="1" thickBot="1">
      <c r="N44" s="1">
        <v>172</v>
      </c>
      <c r="O44" s="3"/>
      <c r="P44" s="3" t="s">
        <v>9</v>
      </c>
      <c r="Q44" s="3"/>
      <c r="R44" s="3" t="s">
        <v>21</v>
      </c>
      <c r="S44" s="3"/>
      <c r="T44" s="3"/>
      <c r="U44" s="3" t="s">
        <v>5</v>
      </c>
      <c r="V44" s="3" t="s">
        <v>6</v>
      </c>
      <c r="W44" s="3"/>
      <c r="X44" s="3">
        <v>0.74371321609999996</v>
      </c>
      <c r="Y44" s="3">
        <v>0.73346174500000005</v>
      </c>
      <c r="Z44" s="3">
        <v>304.44409999999999</v>
      </c>
      <c r="AA44" s="3">
        <v>324.57049999999998</v>
      </c>
      <c r="AB44">
        <v>5</v>
      </c>
      <c r="AC44">
        <v>4</v>
      </c>
      <c r="AD44">
        <v>5.7438338639440598</v>
      </c>
      <c r="AE44">
        <v>0.71762808800005295</v>
      </c>
      <c r="AF44">
        <f t="shared" si="0"/>
        <v>8.0039145066791697</v>
      </c>
      <c r="AG44">
        <f t="shared" si="1"/>
        <v>1.7228692431888544</v>
      </c>
      <c r="AH44">
        <f t="shared" si="2"/>
        <v>145</v>
      </c>
      <c r="AI44">
        <f t="shared" si="3"/>
        <v>32</v>
      </c>
      <c r="AJ44">
        <f t="shared" si="4"/>
        <v>88.5</v>
      </c>
      <c r="AK44">
        <v>25</v>
      </c>
    </row>
    <row r="45" spans="14:37" ht="15.75" hidden="1" customHeight="1" thickBot="1">
      <c r="N45" s="1">
        <v>213</v>
      </c>
      <c r="O45" s="3"/>
      <c r="P45" s="3"/>
      <c r="Q45" s="3" t="s">
        <v>3</v>
      </c>
      <c r="R45" s="3"/>
      <c r="S45" s="3"/>
      <c r="T45" s="3"/>
      <c r="U45" s="3"/>
      <c r="V45" s="3" t="s">
        <v>6</v>
      </c>
      <c r="W45" s="3"/>
      <c r="X45" s="3">
        <v>0.45285145199999999</v>
      </c>
      <c r="Y45" s="3">
        <v>0.44430225600000001</v>
      </c>
      <c r="Z45" s="3">
        <v>397.79759999999999</v>
      </c>
      <c r="AA45" s="11">
        <v>409.29840000000002</v>
      </c>
      <c r="AB45">
        <v>2</v>
      </c>
      <c r="AC45">
        <v>2</v>
      </c>
      <c r="AD45">
        <v>3.4144340624585499</v>
      </c>
      <c r="AE45">
        <v>0.95343288492924005</v>
      </c>
      <c r="AF45" s="12">
        <f t="shared" si="0"/>
        <v>3.581200225448439</v>
      </c>
      <c r="AG45">
        <f t="shared" si="1"/>
        <v>1.4456331204351021</v>
      </c>
      <c r="AH45">
        <f t="shared" si="2"/>
        <v>63</v>
      </c>
      <c r="AI45">
        <f t="shared" si="3"/>
        <v>119</v>
      </c>
      <c r="AJ45">
        <f t="shared" si="4"/>
        <v>91</v>
      </c>
      <c r="AK45">
        <f t="shared" ref="AK45:AK47" si="9">AK44+1</f>
        <v>26</v>
      </c>
    </row>
    <row r="46" spans="14:37" ht="24" hidden="1" customHeight="1" thickBot="1">
      <c r="N46" s="1">
        <v>4</v>
      </c>
      <c r="O46" s="3"/>
      <c r="P46" s="3" t="s">
        <v>9</v>
      </c>
      <c r="Q46" s="3"/>
      <c r="R46" s="3" t="s">
        <v>21</v>
      </c>
      <c r="S46" s="3"/>
      <c r="T46" s="3" t="s">
        <v>23</v>
      </c>
      <c r="U46" s="3" t="s">
        <v>5</v>
      </c>
      <c r="V46" s="3" t="s">
        <v>6</v>
      </c>
      <c r="W46" s="3" t="s">
        <v>7</v>
      </c>
      <c r="X46" s="3">
        <v>0.76906701990000004</v>
      </c>
      <c r="Y46" s="3">
        <v>0.75592449299999998</v>
      </c>
      <c r="Z46" s="3">
        <v>294.79790000000003</v>
      </c>
      <c r="AA46" s="3">
        <v>320.67469999999997</v>
      </c>
      <c r="AB46">
        <v>7</v>
      </c>
      <c r="AC46">
        <v>6</v>
      </c>
      <c r="AD46">
        <v>7.3528632146073098</v>
      </c>
      <c r="AE46">
        <v>0.68150988626661402</v>
      </c>
      <c r="AF46">
        <f t="shared" si="0"/>
        <v>10.789077844324609</v>
      </c>
      <c r="AG46">
        <f t="shared" si="1"/>
        <v>2.0157805519347534</v>
      </c>
      <c r="AH46">
        <f t="shared" si="2"/>
        <v>165</v>
      </c>
      <c r="AI46">
        <f t="shared" si="3"/>
        <v>20</v>
      </c>
      <c r="AJ46">
        <f t="shared" si="4"/>
        <v>92.5</v>
      </c>
      <c r="AK46">
        <f t="shared" si="9"/>
        <v>27</v>
      </c>
    </row>
    <row r="47" spans="14:37" ht="24" hidden="1" customHeight="1" thickBot="1">
      <c r="N47" s="1">
        <v>208</v>
      </c>
      <c r="O47" s="3"/>
      <c r="P47" s="3" t="s">
        <v>9</v>
      </c>
      <c r="Q47" s="3"/>
      <c r="R47" s="3" t="s">
        <v>21</v>
      </c>
      <c r="S47" s="3"/>
      <c r="T47" s="3"/>
      <c r="U47" s="3"/>
      <c r="V47" s="3" t="s">
        <v>6</v>
      </c>
      <c r="W47" s="3"/>
      <c r="X47" s="3">
        <v>0.33550828399999999</v>
      </c>
      <c r="Y47" s="3">
        <v>0.31441330899999997</v>
      </c>
      <c r="Z47" s="3">
        <v>427.25119999999998</v>
      </c>
      <c r="AA47" s="11">
        <v>444.50229999999999</v>
      </c>
      <c r="AB47">
        <v>4</v>
      </c>
      <c r="AC47">
        <v>3</v>
      </c>
      <c r="AD47">
        <v>3.0236353864252701</v>
      </c>
      <c r="AE47">
        <v>0.96872332630633795</v>
      </c>
      <c r="AF47" s="12">
        <f t="shared" si="0"/>
        <v>3.1212579529329001</v>
      </c>
      <c r="AG47">
        <f t="shared" si="1"/>
        <v>1.3797057383301246</v>
      </c>
      <c r="AH47">
        <f t="shared" si="2"/>
        <v>34</v>
      </c>
      <c r="AI47">
        <f t="shared" si="3"/>
        <v>152</v>
      </c>
      <c r="AJ47">
        <f t="shared" si="4"/>
        <v>93</v>
      </c>
      <c r="AK47">
        <f t="shared" si="9"/>
        <v>28</v>
      </c>
    </row>
    <row r="48" spans="14:37" ht="24" hidden="1" customHeight="1" thickBot="1">
      <c r="N48" s="1">
        <v>8</v>
      </c>
      <c r="O48" s="3" t="s">
        <v>8</v>
      </c>
      <c r="P48" s="3"/>
      <c r="Q48" s="3" t="s">
        <v>3</v>
      </c>
      <c r="R48" s="3"/>
      <c r="S48" s="3"/>
      <c r="T48" s="3" t="s">
        <v>23</v>
      </c>
      <c r="U48" s="3" t="s">
        <v>5</v>
      </c>
      <c r="V48" s="3" t="s">
        <v>6</v>
      </c>
      <c r="W48" s="3" t="s">
        <v>7</v>
      </c>
      <c r="X48" s="3">
        <v>0.8068655414</v>
      </c>
      <c r="Y48" s="3">
        <v>0.78901277599999997</v>
      </c>
      <c r="Z48" s="3">
        <v>279.38290000000001</v>
      </c>
      <c r="AA48" s="3">
        <v>316.7604</v>
      </c>
      <c r="AB48">
        <v>12</v>
      </c>
      <c r="AC48">
        <v>7</v>
      </c>
      <c r="AD48">
        <v>7.9233797624770999</v>
      </c>
      <c r="AE48">
        <v>0.60974353835393802</v>
      </c>
      <c r="AF48">
        <f t="shared" si="0"/>
        <v>12.99461046174763</v>
      </c>
      <c r="AG48">
        <f t="shared" si="1"/>
        <v>2.0724707831785705</v>
      </c>
      <c r="AH48">
        <f t="shared" si="2"/>
        <v>174</v>
      </c>
      <c r="AI48">
        <f t="shared" si="3"/>
        <v>13</v>
      </c>
      <c r="AJ48">
        <f t="shared" si="4"/>
        <v>93.5</v>
      </c>
    </row>
    <row r="49" spans="14:37" ht="24" hidden="1" customHeight="1" thickBot="1">
      <c r="N49" s="1">
        <v>201</v>
      </c>
      <c r="O49" s="3"/>
      <c r="P49" s="3"/>
      <c r="Q49" s="3" t="s">
        <v>3</v>
      </c>
      <c r="R49" s="3"/>
      <c r="S49" s="3" t="s">
        <v>22</v>
      </c>
      <c r="T49" s="3"/>
      <c r="U49" s="3"/>
      <c r="V49" s="3" t="s">
        <v>6</v>
      </c>
      <c r="W49" s="3"/>
      <c r="X49" s="3">
        <v>0.45732207270000003</v>
      </c>
      <c r="Y49" s="3">
        <v>0.444502909</v>
      </c>
      <c r="Z49" s="3">
        <v>398.72280000000001</v>
      </c>
      <c r="AA49" s="11">
        <v>413.09879999999998</v>
      </c>
      <c r="AB49">
        <v>3</v>
      </c>
      <c r="AC49">
        <v>3</v>
      </c>
      <c r="AD49">
        <v>3.4725640564034101</v>
      </c>
      <c r="AE49">
        <v>0.94006758448174299</v>
      </c>
      <c r="AF49" s="12">
        <f t="shared" si="0"/>
        <v>3.6939514921342878</v>
      </c>
      <c r="AG49">
        <f t="shared" si="1"/>
        <v>1.4465668788660766</v>
      </c>
      <c r="AH49">
        <f t="shared" si="2"/>
        <v>64</v>
      </c>
      <c r="AI49">
        <f t="shared" si="3"/>
        <v>124</v>
      </c>
      <c r="AJ49">
        <f t="shared" si="4"/>
        <v>94</v>
      </c>
      <c r="AK49">
        <f>AK48+1</f>
        <v>1</v>
      </c>
    </row>
    <row r="50" spans="14:37" ht="24" hidden="1" customHeight="1" thickBot="1">
      <c r="N50" s="1">
        <v>209</v>
      </c>
      <c r="O50" s="3" t="s">
        <v>8</v>
      </c>
      <c r="P50" s="3"/>
      <c r="Q50" s="3"/>
      <c r="R50" s="3" t="s">
        <v>21</v>
      </c>
      <c r="S50" s="3"/>
      <c r="T50" s="3"/>
      <c r="U50" s="3"/>
      <c r="V50" s="3" t="s">
        <v>6</v>
      </c>
      <c r="W50" s="3"/>
      <c r="X50" s="3">
        <v>0.37494222589999998</v>
      </c>
      <c r="Y50" s="3">
        <v>0.33395483100000001</v>
      </c>
      <c r="Z50" s="3">
        <v>427.23680000000002</v>
      </c>
      <c r="AA50" s="3">
        <v>455.98880000000003</v>
      </c>
      <c r="AB50">
        <v>8</v>
      </c>
      <c r="AC50">
        <v>3</v>
      </c>
      <c r="AD50">
        <v>3.20064475456488</v>
      </c>
      <c r="AE50">
        <v>0.89439182140838103</v>
      </c>
      <c r="AF50">
        <f t="shared" si="0"/>
        <v>3.578571133985649</v>
      </c>
      <c r="AG50">
        <f t="shared" si="1"/>
        <v>1.3556424080396809</v>
      </c>
      <c r="AH50">
        <f t="shared" si="2"/>
        <v>21</v>
      </c>
      <c r="AI50">
        <f t="shared" si="3"/>
        <v>172</v>
      </c>
      <c r="AJ50">
        <f t="shared" si="4"/>
        <v>96.5</v>
      </c>
    </row>
    <row r="51" spans="14:37" ht="24" hidden="1" customHeight="1" thickBot="1">
      <c r="N51" s="1">
        <v>173</v>
      </c>
      <c r="O51" s="3" t="s">
        <v>8</v>
      </c>
      <c r="P51" s="3"/>
      <c r="Q51" s="3"/>
      <c r="R51" s="3" t="s">
        <v>21</v>
      </c>
      <c r="S51" s="3"/>
      <c r="T51" s="3"/>
      <c r="U51" s="3" t="s">
        <v>5</v>
      </c>
      <c r="V51" s="3" t="s">
        <v>6</v>
      </c>
      <c r="W51" s="3"/>
      <c r="X51" s="3">
        <v>0.79038736850000002</v>
      </c>
      <c r="Y51" s="3">
        <v>0.77479634600000002</v>
      </c>
      <c r="Z51" s="3">
        <v>286.10840000000002</v>
      </c>
      <c r="AA51" s="3">
        <v>317.73559999999998</v>
      </c>
      <c r="AB51">
        <v>9</v>
      </c>
      <c r="AC51">
        <v>4</v>
      </c>
      <c r="AD51">
        <v>8.4340674851498196</v>
      </c>
      <c r="AE51">
        <v>0.62248794537076602</v>
      </c>
      <c r="AF51">
        <f t="shared" si="0"/>
        <v>13.548965161287299</v>
      </c>
      <c r="AG51">
        <f t="shared" si="1"/>
        <v>2.184803853326577</v>
      </c>
      <c r="AH51">
        <f t="shared" si="2"/>
        <v>182</v>
      </c>
      <c r="AI51">
        <f t="shared" si="3"/>
        <v>16</v>
      </c>
      <c r="AJ51">
        <f t="shared" si="4"/>
        <v>99</v>
      </c>
    </row>
    <row r="52" spans="14:37" ht="15.75" hidden="1" customHeight="1" thickBot="1">
      <c r="N52" s="1">
        <v>16</v>
      </c>
      <c r="O52" s="3"/>
      <c r="P52" s="3" t="s">
        <v>9</v>
      </c>
      <c r="Q52" s="3"/>
      <c r="R52" s="3" t="s">
        <v>21</v>
      </c>
      <c r="S52" s="3" t="s">
        <v>22</v>
      </c>
      <c r="T52" s="3"/>
      <c r="U52" s="3" t="s">
        <v>5</v>
      </c>
      <c r="V52" s="3" t="s">
        <v>6</v>
      </c>
      <c r="W52" s="3" t="s">
        <v>7</v>
      </c>
      <c r="X52" s="3">
        <v>0.76280291489999996</v>
      </c>
      <c r="Y52" s="3">
        <v>0.74930389399999997</v>
      </c>
      <c r="Z52" s="3">
        <v>298.30399999999997</v>
      </c>
      <c r="AA52" s="3">
        <v>324.18079999999998</v>
      </c>
      <c r="AB52">
        <v>6</v>
      </c>
      <c r="AC52">
        <v>5</v>
      </c>
      <c r="AD52">
        <v>7.3623983501383101</v>
      </c>
      <c r="AE52">
        <v>0.69146580073552</v>
      </c>
      <c r="AF52">
        <f t="shared" si="0"/>
        <v>10.647523481720778</v>
      </c>
      <c r="AG52">
        <f t="shared" si="1"/>
        <v>2.0256523106160782</v>
      </c>
      <c r="AH52">
        <f t="shared" si="2"/>
        <v>170</v>
      </c>
      <c r="AI52">
        <f t="shared" si="3"/>
        <v>29</v>
      </c>
      <c r="AJ52">
        <f t="shared" si="4"/>
        <v>99.5</v>
      </c>
      <c r="AK52">
        <f t="shared" ref="AK52:AK62" si="10">AK51+1</f>
        <v>1</v>
      </c>
    </row>
    <row r="53" spans="14:37" ht="24" hidden="1" customHeight="1" thickBot="1">
      <c r="N53" s="1">
        <v>210</v>
      </c>
      <c r="O53" s="3"/>
      <c r="P53" s="3"/>
      <c r="Q53" s="3"/>
      <c r="R53" s="3" t="s">
        <v>21</v>
      </c>
      <c r="S53" s="3"/>
      <c r="T53" s="3"/>
      <c r="U53" s="3"/>
      <c r="V53" s="3" t="s">
        <v>6</v>
      </c>
      <c r="W53" s="3"/>
      <c r="X53" s="3">
        <v>0.28411952899999998</v>
      </c>
      <c r="Y53" s="3">
        <v>0.27293389699999998</v>
      </c>
      <c r="Z53" s="3">
        <v>433.0095</v>
      </c>
      <c r="AA53" s="11">
        <v>444.5102</v>
      </c>
      <c r="AB53">
        <v>2</v>
      </c>
      <c r="AC53">
        <v>2</v>
      </c>
      <c r="AD53">
        <v>3.0167384143670599</v>
      </c>
      <c r="AE53">
        <v>1.0274528906912801</v>
      </c>
      <c r="AF53" s="12">
        <f t="shared" si="0"/>
        <v>2.9361330740306446</v>
      </c>
      <c r="AG53">
        <f t="shared" si="1"/>
        <v>1.4253099954264361</v>
      </c>
      <c r="AH53">
        <f t="shared" si="2"/>
        <v>51</v>
      </c>
      <c r="AI53">
        <f t="shared" si="3"/>
        <v>153</v>
      </c>
      <c r="AJ53">
        <f t="shared" si="4"/>
        <v>102</v>
      </c>
      <c r="AK53">
        <f t="shared" si="10"/>
        <v>2</v>
      </c>
    </row>
    <row r="54" spans="14:37" ht="24" hidden="1" customHeight="1" thickBot="1">
      <c r="N54" s="1">
        <v>169</v>
      </c>
      <c r="O54" s="3"/>
      <c r="P54" s="3" t="s">
        <v>9</v>
      </c>
      <c r="Q54" s="3" t="s">
        <v>3</v>
      </c>
      <c r="R54" s="3" t="s">
        <v>21</v>
      </c>
      <c r="S54" s="3"/>
      <c r="T54" s="3"/>
      <c r="U54" s="3" t="s">
        <v>5</v>
      </c>
      <c r="V54" s="3" t="s">
        <v>6</v>
      </c>
      <c r="W54" s="3"/>
      <c r="X54" s="3">
        <v>0.75353063040000001</v>
      </c>
      <c r="Y54" s="3">
        <v>0.74160469299999998</v>
      </c>
      <c r="Z54" s="3">
        <v>301.32740000000001</v>
      </c>
      <c r="AA54" s="3">
        <v>324.32889999999998</v>
      </c>
      <c r="AB54">
        <v>6</v>
      </c>
      <c r="AC54">
        <v>5</v>
      </c>
      <c r="AD54">
        <v>7.5945713423465602</v>
      </c>
      <c r="AE54">
        <v>0.71349424208963497</v>
      </c>
      <c r="AF54">
        <f t="shared" si="0"/>
        <v>10.64419429665484</v>
      </c>
      <c r="AG54">
        <f t="shared" si="1"/>
        <v>2.0897096621410203</v>
      </c>
      <c r="AH54">
        <f t="shared" si="2"/>
        <v>179</v>
      </c>
      <c r="AI54">
        <f t="shared" si="3"/>
        <v>30</v>
      </c>
      <c r="AJ54">
        <f t="shared" si="4"/>
        <v>104.5</v>
      </c>
      <c r="AK54">
        <f t="shared" si="10"/>
        <v>3</v>
      </c>
    </row>
    <row r="55" spans="14:37" ht="24" hidden="1" customHeight="1" thickBot="1">
      <c r="N55" s="1">
        <v>7</v>
      </c>
      <c r="O55" s="3"/>
      <c r="P55" s="3" t="s">
        <v>9</v>
      </c>
      <c r="Q55" s="3" t="s">
        <v>3</v>
      </c>
      <c r="R55" s="3"/>
      <c r="S55" s="3"/>
      <c r="T55" s="3" t="s">
        <v>23</v>
      </c>
      <c r="U55" s="3" t="s">
        <v>5</v>
      </c>
      <c r="V55" s="3" t="s">
        <v>6</v>
      </c>
      <c r="W55" s="3" t="s">
        <v>7</v>
      </c>
      <c r="X55" s="3">
        <v>0.76748559530000005</v>
      </c>
      <c r="Y55" s="3">
        <v>0.75425306800000003</v>
      </c>
      <c r="Z55" s="3">
        <v>295.69200000000001</v>
      </c>
      <c r="AA55" s="3">
        <v>321.56869999999998</v>
      </c>
      <c r="AB55">
        <v>8</v>
      </c>
      <c r="AC55">
        <v>7</v>
      </c>
      <c r="AD55">
        <v>8.44514046516524</v>
      </c>
      <c r="AE55">
        <v>0.68765245783006201</v>
      </c>
      <c r="AF55">
        <f t="shared" si="0"/>
        <v>12.281117254804125</v>
      </c>
      <c r="AG55">
        <f t="shared" si="1"/>
        <v>2.2391500592970979</v>
      </c>
      <c r="AH55">
        <f t="shared" si="2"/>
        <v>185</v>
      </c>
      <c r="AI55">
        <f t="shared" si="3"/>
        <v>24</v>
      </c>
      <c r="AJ55">
        <f t="shared" si="4"/>
        <v>104.5</v>
      </c>
      <c r="AK55">
        <f t="shared" si="10"/>
        <v>4</v>
      </c>
    </row>
    <row r="56" spans="14:37" ht="24" hidden="1" customHeight="1" thickBot="1">
      <c r="N56" s="1">
        <v>150</v>
      </c>
      <c r="O56" s="3"/>
      <c r="P56" s="3"/>
      <c r="Q56" s="3"/>
      <c r="R56" s="3" t="s">
        <v>21</v>
      </c>
      <c r="S56" s="3"/>
      <c r="T56" s="3" t="s">
        <v>23</v>
      </c>
      <c r="U56" s="3" t="s">
        <v>5</v>
      </c>
      <c r="V56" s="3" t="s">
        <v>6</v>
      </c>
      <c r="W56" s="3"/>
      <c r="X56" s="3">
        <v>0.70755745189999997</v>
      </c>
      <c r="Y56" s="3">
        <v>0.69827356100000004</v>
      </c>
      <c r="Z56" s="3">
        <v>319.73239999999998</v>
      </c>
      <c r="AA56" s="11">
        <v>336.98349999999999</v>
      </c>
      <c r="AB56">
        <v>4</v>
      </c>
      <c r="AC56">
        <v>4</v>
      </c>
      <c r="AD56">
        <v>3.7007028992762301</v>
      </c>
      <c r="AE56">
        <v>1.0863095179589599</v>
      </c>
      <c r="AF56" s="12">
        <f t="shared" si="0"/>
        <v>3.4066744680921044</v>
      </c>
      <c r="AG56">
        <f t="shared" si="1"/>
        <v>1.609188194222414</v>
      </c>
      <c r="AH56">
        <f t="shared" si="2"/>
        <v>133</v>
      </c>
      <c r="AI56">
        <f t="shared" si="3"/>
        <v>77</v>
      </c>
      <c r="AJ56">
        <f t="shared" si="4"/>
        <v>105</v>
      </c>
      <c r="AK56">
        <f t="shared" si="10"/>
        <v>5</v>
      </c>
    </row>
    <row r="57" spans="14:37" ht="24" hidden="1" customHeight="1" thickBot="1">
      <c r="N57" s="1">
        <v>280</v>
      </c>
      <c r="O57" s="3"/>
      <c r="P57" s="3" t="s">
        <v>9</v>
      </c>
      <c r="Q57" s="3"/>
      <c r="R57" s="3" t="s">
        <v>21</v>
      </c>
      <c r="S57" s="3"/>
      <c r="T57" s="3"/>
      <c r="U57" s="3"/>
      <c r="V57" s="3"/>
      <c r="W57" s="3"/>
      <c r="X57" s="3">
        <v>0.22182303380000001</v>
      </c>
      <c r="Y57" s="3">
        <v>0.20344090100000001</v>
      </c>
      <c r="Z57" s="3">
        <v>445.9402</v>
      </c>
      <c r="AA57" s="11">
        <v>460.31619999999998</v>
      </c>
      <c r="AB57">
        <v>3</v>
      </c>
      <c r="AC57">
        <v>2</v>
      </c>
      <c r="AD57">
        <v>2.24254110084672</v>
      </c>
      <c r="AE57">
        <v>1.16664167889619</v>
      </c>
      <c r="AF57" s="12">
        <f t="shared" si="0"/>
        <v>1.9222192567031249</v>
      </c>
      <c r="AG57">
        <f t="shared" si="1"/>
        <v>1.381821563286296</v>
      </c>
      <c r="AH57">
        <f t="shared" si="2"/>
        <v>36</v>
      </c>
      <c r="AI57">
        <f t="shared" si="3"/>
        <v>177</v>
      </c>
      <c r="AJ57">
        <f t="shared" si="4"/>
        <v>106.5</v>
      </c>
      <c r="AK57">
        <f t="shared" si="10"/>
        <v>6</v>
      </c>
    </row>
    <row r="58" spans="14:37" ht="24" hidden="1" customHeight="1" thickBot="1">
      <c r="N58" s="1">
        <v>162</v>
      </c>
      <c r="O58" s="3"/>
      <c r="P58" s="3"/>
      <c r="Q58" s="3"/>
      <c r="R58" s="3" t="s">
        <v>21</v>
      </c>
      <c r="S58" s="3" t="s">
        <v>22</v>
      </c>
      <c r="T58" s="3"/>
      <c r="U58" s="3" t="s">
        <v>5</v>
      </c>
      <c r="V58" s="3" t="s">
        <v>6</v>
      </c>
      <c r="W58" s="3"/>
      <c r="X58" s="3">
        <v>0.70243986650000001</v>
      </c>
      <c r="Y58" s="3">
        <v>0.69299351300000001</v>
      </c>
      <c r="Z58" s="3">
        <v>322.005</v>
      </c>
      <c r="AA58" s="11">
        <v>339.2561</v>
      </c>
      <c r="AB58">
        <v>3</v>
      </c>
      <c r="AC58">
        <v>3</v>
      </c>
      <c r="AD58">
        <v>3.7034990735407001</v>
      </c>
      <c r="AE58">
        <v>1.0905700209010301</v>
      </c>
      <c r="AF58" s="12">
        <f t="shared" si="0"/>
        <v>3.3959296538161441</v>
      </c>
      <c r="AG58">
        <f t="shared" si="1"/>
        <v>1.6131558314289642</v>
      </c>
      <c r="AH58">
        <f t="shared" si="2"/>
        <v>134</v>
      </c>
      <c r="AI58">
        <f t="shared" si="3"/>
        <v>79</v>
      </c>
      <c r="AJ58">
        <f t="shared" si="4"/>
        <v>106.5</v>
      </c>
      <c r="AK58">
        <f t="shared" si="10"/>
        <v>7</v>
      </c>
    </row>
    <row r="59" spans="14:37" ht="24" hidden="1" customHeight="1" thickBot="1">
      <c r="N59" s="1">
        <v>6</v>
      </c>
      <c r="O59" s="3"/>
      <c r="P59" s="3"/>
      <c r="Q59" s="3"/>
      <c r="R59" s="3" t="s">
        <v>21</v>
      </c>
      <c r="S59" s="3"/>
      <c r="T59" s="3" t="s">
        <v>23</v>
      </c>
      <c r="U59" s="3" t="s">
        <v>5</v>
      </c>
      <c r="V59" s="3" t="s">
        <v>6</v>
      </c>
      <c r="W59" s="3" t="s">
        <v>7</v>
      </c>
      <c r="X59" s="3">
        <v>0.73564192309999998</v>
      </c>
      <c r="Y59" s="3">
        <v>0.72506760000000003</v>
      </c>
      <c r="Z59" s="3">
        <v>308.5061</v>
      </c>
      <c r="AA59" s="3">
        <v>328.63249999999999</v>
      </c>
      <c r="AB59">
        <v>5</v>
      </c>
      <c r="AC59">
        <v>5</v>
      </c>
      <c r="AD59">
        <v>7.3833465047618603</v>
      </c>
      <c r="AE59">
        <v>0.73631740794342804</v>
      </c>
      <c r="AF59">
        <f t="shared" si="0"/>
        <v>10.02739637160545</v>
      </c>
      <c r="AG59">
        <f t="shared" si="1"/>
        <v>2.0657232273071147</v>
      </c>
      <c r="AH59">
        <f t="shared" si="2"/>
        <v>173</v>
      </c>
      <c r="AI59">
        <f t="shared" si="3"/>
        <v>45</v>
      </c>
      <c r="AJ59">
        <f t="shared" si="4"/>
        <v>109</v>
      </c>
      <c r="AK59">
        <f t="shared" si="10"/>
        <v>8</v>
      </c>
    </row>
    <row r="60" spans="14:37" ht="24" hidden="1" customHeight="1" thickBot="1">
      <c r="N60" s="1">
        <v>282</v>
      </c>
      <c r="O60" s="3"/>
      <c r="P60" s="3"/>
      <c r="Q60" s="3"/>
      <c r="R60" s="3" t="s">
        <v>21</v>
      </c>
      <c r="S60" s="3"/>
      <c r="T60" s="3"/>
      <c r="U60" s="3"/>
      <c r="V60" s="3"/>
      <c r="W60" s="3"/>
      <c r="X60" s="3">
        <v>0.17125775500000001</v>
      </c>
      <c r="Y60" s="3">
        <v>0.16483339599999999</v>
      </c>
      <c r="Z60" s="3">
        <v>450.18729999999999</v>
      </c>
      <c r="AA60" s="11">
        <v>458.81290000000001</v>
      </c>
      <c r="AB60">
        <v>1</v>
      </c>
      <c r="AC60">
        <v>1</v>
      </c>
      <c r="AD60">
        <v>2.2620230440776301</v>
      </c>
      <c r="AE60">
        <v>1.21252820948505</v>
      </c>
      <c r="AF60" s="12">
        <f t="shared" si="0"/>
        <v>1.86554261285046</v>
      </c>
      <c r="AG60">
        <f t="shared" si="1"/>
        <v>1.4224271764035661</v>
      </c>
      <c r="AH60">
        <f t="shared" si="2"/>
        <v>49</v>
      </c>
      <c r="AI60">
        <f t="shared" si="3"/>
        <v>174</v>
      </c>
      <c r="AJ60">
        <f t="shared" si="4"/>
        <v>111.5</v>
      </c>
      <c r="AK60">
        <f t="shared" si="10"/>
        <v>9</v>
      </c>
    </row>
    <row r="61" spans="14:37" ht="24" hidden="1" customHeight="1" thickBot="1">
      <c r="N61" s="1">
        <v>174</v>
      </c>
      <c r="O61" s="3"/>
      <c r="P61" s="3"/>
      <c r="Q61" s="3"/>
      <c r="R61" s="3" t="s">
        <v>21</v>
      </c>
      <c r="S61" s="3"/>
      <c r="T61" s="3"/>
      <c r="U61" s="3" t="s">
        <v>5</v>
      </c>
      <c r="V61" s="3" t="s">
        <v>6</v>
      </c>
      <c r="W61" s="3"/>
      <c r="X61" s="3">
        <v>0.68969295470000003</v>
      </c>
      <c r="Y61" s="3">
        <v>0.68236286700000004</v>
      </c>
      <c r="Z61" s="3">
        <v>325.49990000000003</v>
      </c>
      <c r="AA61" s="3">
        <v>339.8759</v>
      </c>
      <c r="AB61">
        <v>3</v>
      </c>
      <c r="AC61">
        <v>3</v>
      </c>
      <c r="AD61">
        <v>5.1311848103703301</v>
      </c>
      <c r="AE61">
        <v>0.78726285415953601</v>
      </c>
      <c r="AF61">
        <f t="shared" si="0"/>
        <v>6.5177529757177055</v>
      </c>
      <c r="AG61">
        <f t="shared" si="1"/>
        <v>1.656047245401695</v>
      </c>
      <c r="AH61">
        <f t="shared" si="2"/>
        <v>143</v>
      </c>
      <c r="AI61">
        <f t="shared" si="3"/>
        <v>80</v>
      </c>
      <c r="AJ61">
        <f t="shared" si="4"/>
        <v>111.5</v>
      </c>
      <c r="AK61">
        <f t="shared" si="10"/>
        <v>10</v>
      </c>
    </row>
    <row r="62" spans="14:37" ht="24" hidden="1" customHeight="1" thickBot="1">
      <c r="N62" s="1">
        <v>25</v>
      </c>
      <c r="O62" s="3"/>
      <c r="P62" s="3" t="s">
        <v>9</v>
      </c>
      <c r="Q62" s="3" t="s">
        <v>3</v>
      </c>
      <c r="R62" s="3" t="s">
        <v>21</v>
      </c>
      <c r="S62" s="3"/>
      <c r="T62" s="3"/>
      <c r="U62" s="3" t="s">
        <v>5</v>
      </c>
      <c r="V62" s="3" t="s">
        <v>6</v>
      </c>
      <c r="W62" s="3" t="s">
        <v>7</v>
      </c>
      <c r="X62" s="3">
        <v>0.75406630880000003</v>
      </c>
      <c r="Y62" s="3">
        <v>0.74007008200000002</v>
      </c>
      <c r="Z62" s="3">
        <v>303.04230000000001</v>
      </c>
      <c r="AA62" s="3">
        <v>328.91910000000001</v>
      </c>
      <c r="AB62">
        <v>7</v>
      </c>
      <c r="AC62">
        <v>6</v>
      </c>
      <c r="AD62">
        <v>7.5945713423465602</v>
      </c>
      <c r="AE62">
        <v>0.71349424208963497</v>
      </c>
      <c r="AF62">
        <f t="shared" si="0"/>
        <v>10.64419429665484</v>
      </c>
      <c r="AG62">
        <f t="shared" si="1"/>
        <v>2.0897096621410203</v>
      </c>
      <c r="AH62">
        <f t="shared" si="2"/>
        <v>179</v>
      </c>
      <c r="AI62">
        <f t="shared" si="3"/>
        <v>46</v>
      </c>
      <c r="AJ62">
        <f t="shared" si="4"/>
        <v>112.5</v>
      </c>
      <c r="AK62">
        <f t="shared" si="10"/>
        <v>11</v>
      </c>
    </row>
    <row r="63" spans="14:37" ht="15.75" hidden="1" customHeight="1" thickBot="1">
      <c r="N63" s="1">
        <v>74</v>
      </c>
      <c r="O63" s="3" t="s">
        <v>8</v>
      </c>
      <c r="P63" s="3"/>
      <c r="Q63" s="3" t="s">
        <v>3</v>
      </c>
      <c r="R63" s="3" t="s">
        <v>21</v>
      </c>
      <c r="S63" s="3"/>
      <c r="T63" s="3" t="s">
        <v>23</v>
      </c>
      <c r="U63" s="3" t="s">
        <v>5</v>
      </c>
      <c r="V63" s="3"/>
      <c r="W63" s="3" t="s">
        <v>7</v>
      </c>
      <c r="X63" s="3">
        <v>0.80766441870000005</v>
      </c>
      <c r="Y63" s="3">
        <v>0.78988549900000005</v>
      </c>
      <c r="Z63" s="3">
        <v>278.8399</v>
      </c>
      <c r="AA63" s="3">
        <v>316.2174</v>
      </c>
      <c r="AB63">
        <v>11</v>
      </c>
      <c r="AC63">
        <v>6</v>
      </c>
      <c r="AD63">
        <v>10.8301701362874</v>
      </c>
      <c r="AE63">
        <v>0.61035940008366496</v>
      </c>
      <c r="AF63">
        <f t="shared" si="0"/>
        <v>17.743922899856798</v>
      </c>
      <c r="AG63">
        <f t="shared" si="1"/>
        <v>2.6543215473244119</v>
      </c>
      <c r="AH63">
        <f t="shared" si="2"/>
        <v>224</v>
      </c>
      <c r="AI63">
        <f t="shared" si="3"/>
        <v>11</v>
      </c>
      <c r="AJ63">
        <f t="shared" si="4"/>
        <v>117.5</v>
      </c>
    </row>
    <row r="64" spans="14:37" ht="24" hidden="1" customHeight="1" thickBot="1">
      <c r="N64" s="1">
        <v>254</v>
      </c>
      <c r="O64" s="3" t="s">
        <v>8</v>
      </c>
      <c r="P64" s="3"/>
      <c r="Q64" s="3" t="s">
        <v>3</v>
      </c>
      <c r="R64" s="3" t="s">
        <v>21</v>
      </c>
      <c r="S64" s="3"/>
      <c r="T64" s="3" t="s">
        <v>23</v>
      </c>
      <c r="U64" s="3"/>
      <c r="V64" s="3"/>
      <c r="W64" s="3"/>
      <c r="X64" s="3">
        <v>0.69531724449999999</v>
      </c>
      <c r="Y64" s="3">
        <v>0.67265489099999998</v>
      </c>
      <c r="Z64" s="3">
        <v>335.1037</v>
      </c>
      <c r="AA64" s="3">
        <v>366.73090000000002</v>
      </c>
      <c r="AB64">
        <v>9</v>
      </c>
      <c r="AC64">
        <v>4</v>
      </c>
      <c r="AD64">
        <v>3.6416708547338601</v>
      </c>
      <c r="AE64">
        <v>1.0489651468060199</v>
      </c>
      <c r="AF64">
        <f t="shared" si="0"/>
        <v>3.4716795556290267</v>
      </c>
      <c r="AG64">
        <f t="shared" si="1"/>
        <v>1.5675062883915882</v>
      </c>
      <c r="AH64">
        <f t="shared" si="2"/>
        <v>124</v>
      </c>
      <c r="AI64">
        <f t="shared" si="3"/>
        <v>112</v>
      </c>
      <c r="AJ64">
        <f t="shared" si="4"/>
        <v>118</v>
      </c>
    </row>
    <row r="65" spans="14:37" ht="24" hidden="1" customHeight="1" thickBot="1">
      <c r="N65" s="1">
        <v>18</v>
      </c>
      <c r="O65" s="3"/>
      <c r="P65" s="3"/>
      <c r="Q65" s="3"/>
      <c r="R65" s="3" t="s">
        <v>21</v>
      </c>
      <c r="S65" s="3" t="s">
        <v>22</v>
      </c>
      <c r="T65" s="3"/>
      <c r="U65" s="3" t="s">
        <v>5</v>
      </c>
      <c r="V65" s="3" t="s">
        <v>6</v>
      </c>
      <c r="W65" s="3" t="s">
        <v>7</v>
      </c>
      <c r="X65" s="3">
        <v>0.7278373132</v>
      </c>
      <c r="Y65" s="3">
        <v>0.71695080600000005</v>
      </c>
      <c r="Z65" s="3">
        <v>312.31760000000003</v>
      </c>
      <c r="AA65" s="3">
        <v>332.44400000000002</v>
      </c>
      <c r="AB65">
        <v>4</v>
      </c>
      <c r="AC65">
        <v>4</v>
      </c>
      <c r="AD65">
        <v>7.3926436546225496</v>
      </c>
      <c r="AE65">
        <v>0.74333440597330402</v>
      </c>
      <c r="AF65">
        <f t="shared" si="0"/>
        <v>9.945246170790119</v>
      </c>
      <c r="AG65">
        <f t="shared" si="1"/>
        <v>2.0731962557031531</v>
      </c>
      <c r="AH65">
        <f t="shared" si="2"/>
        <v>177</v>
      </c>
      <c r="AI65">
        <f t="shared" si="3"/>
        <v>60</v>
      </c>
      <c r="AJ65">
        <f t="shared" si="4"/>
        <v>118.5</v>
      </c>
      <c r="AK65">
        <f t="shared" ref="AK65:AK67" si="11">AK64+1</f>
        <v>1</v>
      </c>
    </row>
    <row r="66" spans="14:37" ht="15.75" hidden="1" customHeight="1" thickBot="1">
      <c r="N66" s="1">
        <v>241</v>
      </c>
      <c r="O66" s="3"/>
      <c r="P66" s="3" t="s">
        <v>9</v>
      </c>
      <c r="Q66" s="3" t="s">
        <v>3</v>
      </c>
      <c r="R66" s="3" t="s">
        <v>21</v>
      </c>
      <c r="S66" s="3"/>
      <c r="T66" s="3"/>
      <c r="U66" s="3" t="s">
        <v>5</v>
      </c>
      <c r="V66" s="3"/>
      <c r="W66" s="3"/>
      <c r="X66" s="3">
        <v>0.73265669219999996</v>
      </c>
      <c r="Y66" s="3">
        <v>0.72196296000000004</v>
      </c>
      <c r="Z66" s="3">
        <v>309.97710000000001</v>
      </c>
      <c r="AA66" s="3">
        <v>330.1035</v>
      </c>
      <c r="AB66">
        <v>5</v>
      </c>
      <c r="AC66">
        <v>4</v>
      </c>
      <c r="AD66">
        <v>8.35084516863418</v>
      </c>
      <c r="AE66">
        <v>0.71574323440557497</v>
      </c>
      <c r="AF66">
        <f t="shared" ref="AF66:AF129" si="12">AD66/AE66</f>
        <v>11.667375627475627</v>
      </c>
      <c r="AG66">
        <f t="shared" ref="AG66:AG129" si="13">0.2*AD66+0.8*AE66</f>
        <v>2.2427636212512958</v>
      </c>
      <c r="AH66">
        <f t="shared" ref="AH66:AH129" si="14">RANK(AG66,$AG$2:$AG$288,-1)</f>
        <v>188</v>
      </c>
      <c r="AI66">
        <f t="shared" ref="AI66:AI129" si="15">RANK(AA66,$AA$2:$AA$288,-1)</f>
        <v>49</v>
      </c>
      <c r="AJ66">
        <f t="shared" ref="AJ66:AJ129" si="16">AVERAGE(AH66:AI66)</f>
        <v>118.5</v>
      </c>
      <c r="AK66">
        <f t="shared" si="11"/>
        <v>2</v>
      </c>
    </row>
    <row r="67" spans="14:37" ht="24" hidden="1" customHeight="1" thickBot="1">
      <c r="N67" s="1">
        <v>136</v>
      </c>
      <c r="O67" s="3"/>
      <c r="P67" s="3" t="s">
        <v>9</v>
      </c>
      <c r="Q67" s="3"/>
      <c r="R67" s="3" t="s">
        <v>21</v>
      </c>
      <c r="S67" s="3"/>
      <c r="T67" s="3"/>
      <c r="U67" s="3"/>
      <c r="V67" s="3"/>
      <c r="W67" s="3" t="s">
        <v>7</v>
      </c>
      <c r="X67" s="3">
        <v>0.2241718909</v>
      </c>
      <c r="Y67" s="3">
        <v>0.19954242699999999</v>
      </c>
      <c r="Z67" s="3">
        <v>447.54419999999999</v>
      </c>
      <c r="AA67" s="11">
        <v>464.79539999999997</v>
      </c>
      <c r="AB67">
        <v>4</v>
      </c>
      <c r="AC67">
        <v>3</v>
      </c>
      <c r="AD67">
        <v>2.4874022082005598</v>
      </c>
      <c r="AE67">
        <v>1.14733946869777</v>
      </c>
      <c r="AF67" s="12">
        <f t="shared" si="12"/>
        <v>2.1679740617864045</v>
      </c>
      <c r="AG67">
        <f t="shared" si="13"/>
        <v>1.415352016598328</v>
      </c>
      <c r="AH67">
        <f t="shared" si="14"/>
        <v>45</v>
      </c>
      <c r="AI67">
        <f t="shared" si="15"/>
        <v>193</v>
      </c>
      <c r="AJ67">
        <f t="shared" si="16"/>
        <v>119</v>
      </c>
      <c r="AK67">
        <f t="shared" si="11"/>
        <v>3</v>
      </c>
    </row>
    <row r="68" spans="14:37" ht="24" hidden="1" customHeight="1" thickBot="1">
      <c r="N68" s="1">
        <v>266</v>
      </c>
      <c r="O68" s="3" t="s">
        <v>8</v>
      </c>
      <c r="P68" s="3"/>
      <c r="Q68" s="3" t="s">
        <v>3</v>
      </c>
      <c r="R68" s="3" t="s">
        <v>21</v>
      </c>
      <c r="S68" s="3" t="s">
        <v>22</v>
      </c>
      <c r="T68" s="3"/>
      <c r="U68" s="3"/>
      <c r="V68" s="3"/>
      <c r="W68" s="3"/>
      <c r="X68" s="3">
        <v>0.69497390130000003</v>
      </c>
      <c r="Y68" s="3">
        <v>0.67228600999999999</v>
      </c>
      <c r="Z68" s="3">
        <v>335.25130000000001</v>
      </c>
      <c r="AA68" s="3">
        <v>366.8784</v>
      </c>
      <c r="AB68">
        <v>8</v>
      </c>
      <c r="AC68">
        <v>3</v>
      </c>
      <c r="AD68">
        <v>3.6308717726193902</v>
      </c>
      <c r="AE68">
        <v>1.0528007684907399</v>
      </c>
      <c r="AF68">
        <f t="shared" si="12"/>
        <v>3.4487738623372084</v>
      </c>
      <c r="AG68">
        <f t="shared" si="13"/>
        <v>1.56841496931647</v>
      </c>
      <c r="AH68">
        <f t="shared" si="14"/>
        <v>125</v>
      </c>
      <c r="AI68">
        <f t="shared" si="15"/>
        <v>113</v>
      </c>
      <c r="AJ68">
        <f t="shared" si="16"/>
        <v>119</v>
      </c>
    </row>
    <row r="69" spans="14:37" ht="24" hidden="1" customHeight="1" thickBot="1">
      <c r="N69" s="1">
        <v>253</v>
      </c>
      <c r="O69" s="3"/>
      <c r="P69" s="3" t="s">
        <v>9</v>
      </c>
      <c r="Q69" s="3" t="s">
        <v>3</v>
      </c>
      <c r="R69" s="3" t="s">
        <v>21</v>
      </c>
      <c r="S69" s="3"/>
      <c r="T69" s="3" t="s">
        <v>23</v>
      </c>
      <c r="U69" s="3"/>
      <c r="V69" s="3"/>
      <c r="W69" s="3"/>
      <c r="X69" s="3">
        <v>0.66158986109999995</v>
      </c>
      <c r="Y69" s="3">
        <v>0.64805345599999997</v>
      </c>
      <c r="Z69" s="3">
        <v>340.8571</v>
      </c>
      <c r="AA69" s="11">
        <v>360.98349999999999</v>
      </c>
      <c r="AB69">
        <v>5</v>
      </c>
      <c r="AC69">
        <v>4</v>
      </c>
      <c r="AD69">
        <v>3.69884190253042</v>
      </c>
      <c r="AE69">
        <v>1.1033140263501999</v>
      </c>
      <c r="AF69" s="12">
        <f t="shared" si="12"/>
        <v>3.3524833494289146</v>
      </c>
      <c r="AG69">
        <f t="shared" si="13"/>
        <v>1.6224196015862442</v>
      </c>
      <c r="AH69">
        <f t="shared" si="14"/>
        <v>136</v>
      </c>
      <c r="AI69">
        <f t="shared" si="15"/>
        <v>102</v>
      </c>
      <c r="AJ69">
        <f t="shared" si="16"/>
        <v>119</v>
      </c>
      <c r="AK69">
        <f t="shared" ref="AK69:AK70" si="17">AK68+1</f>
        <v>1</v>
      </c>
    </row>
    <row r="70" spans="14:37" ht="15.75" hidden="1" customHeight="1" thickBot="1">
      <c r="N70" s="1">
        <v>205</v>
      </c>
      <c r="O70" s="3"/>
      <c r="P70" s="3" t="s">
        <v>9</v>
      </c>
      <c r="Q70" s="3" t="s">
        <v>3</v>
      </c>
      <c r="R70" s="3" t="s">
        <v>21</v>
      </c>
      <c r="S70" s="3"/>
      <c r="T70" s="3"/>
      <c r="U70" s="3"/>
      <c r="V70" s="3" t="s">
        <v>6</v>
      </c>
      <c r="W70" s="3"/>
      <c r="X70" s="3">
        <v>0.73041096090000002</v>
      </c>
      <c r="Y70" s="3">
        <v>0.71962739899999995</v>
      </c>
      <c r="Z70" s="3">
        <v>311.07299999999998</v>
      </c>
      <c r="AA70" s="3">
        <v>331.19929999999999</v>
      </c>
      <c r="AB70">
        <v>5</v>
      </c>
      <c r="AC70">
        <v>4</v>
      </c>
      <c r="AD70">
        <v>8.3380874864819301</v>
      </c>
      <c r="AE70">
        <v>0.71593277473388695</v>
      </c>
      <c r="AF70">
        <f t="shared" si="12"/>
        <v>11.646467071690086</v>
      </c>
      <c r="AG70">
        <f t="shared" si="13"/>
        <v>2.240363717083496</v>
      </c>
      <c r="AH70">
        <f t="shared" si="14"/>
        <v>187</v>
      </c>
      <c r="AI70">
        <f t="shared" si="15"/>
        <v>52</v>
      </c>
      <c r="AJ70">
        <f t="shared" si="16"/>
        <v>119.5</v>
      </c>
      <c r="AK70">
        <f t="shared" si="17"/>
        <v>2</v>
      </c>
    </row>
    <row r="71" spans="14:37" ht="24" hidden="1" customHeight="1" thickBot="1">
      <c r="N71" s="1">
        <v>86</v>
      </c>
      <c r="O71" s="3" t="s">
        <v>8</v>
      </c>
      <c r="P71" s="3"/>
      <c r="Q71" s="3" t="s">
        <v>3</v>
      </c>
      <c r="R71" s="3" t="s">
        <v>21</v>
      </c>
      <c r="S71" s="3" t="s">
        <v>22</v>
      </c>
      <c r="T71" s="3"/>
      <c r="U71" s="3" t="s">
        <v>5</v>
      </c>
      <c r="V71" s="3"/>
      <c r="W71" s="3" t="s">
        <v>7</v>
      </c>
      <c r="X71" s="3">
        <v>0.80604277219999998</v>
      </c>
      <c r="Y71" s="3">
        <v>0.78811395299999998</v>
      </c>
      <c r="Z71" s="3">
        <v>279.93979999999999</v>
      </c>
      <c r="AA71" s="3">
        <v>317.31729999999999</v>
      </c>
      <c r="AB71">
        <v>10</v>
      </c>
      <c r="AC71">
        <v>5</v>
      </c>
      <c r="AD71">
        <v>10.833444163864799</v>
      </c>
      <c r="AE71">
        <v>0.61729779436065002</v>
      </c>
      <c r="AF71">
        <f t="shared" si="12"/>
        <v>17.549785958793606</v>
      </c>
      <c r="AG71">
        <f t="shared" si="13"/>
        <v>2.6605270682614801</v>
      </c>
      <c r="AH71">
        <f t="shared" si="14"/>
        <v>225</v>
      </c>
      <c r="AI71">
        <f t="shared" si="15"/>
        <v>14</v>
      </c>
      <c r="AJ71">
        <f t="shared" si="16"/>
        <v>119.5</v>
      </c>
    </row>
    <row r="72" spans="14:37" ht="24" hidden="1" customHeight="1" thickBot="1">
      <c r="N72" s="1">
        <v>281</v>
      </c>
      <c r="O72" s="3" t="s">
        <v>8</v>
      </c>
      <c r="P72" s="3"/>
      <c r="Q72" s="3"/>
      <c r="R72" s="3" t="s">
        <v>21</v>
      </c>
      <c r="S72" s="3"/>
      <c r="T72" s="3"/>
      <c r="U72" s="3"/>
      <c r="V72" s="3"/>
      <c r="W72" s="3"/>
      <c r="X72" s="3">
        <v>0.2598784864</v>
      </c>
      <c r="Y72" s="3">
        <v>0.21775775</v>
      </c>
      <c r="Z72" s="3">
        <v>447.37189999999998</v>
      </c>
      <c r="AA72" s="3">
        <v>473.24869999999999</v>
      </c>
      <c r="AB72">
        <v>7</v>
      </c>
      <c r="AC72">
        <v>2</v>
      </c>
      <c r="AD72">
        <v>2.3006043691723201</v>
      </c>
      <c r="AE72">
        <v>1.11876979826526</v>
      </c>
      <c r="AF72">
        <f t="shared" si="12"/>
        <v>2.0563697489327892</v>
      </c>
      <c r="AG72">
        <f t="shared" si="13"/>
        <v>1.355136712446672</v>
      </c>
      <c r="AH72">
        <f t="shared" si="14"/>
        <v>20</v>
      </c>
      <c r="AI72">
        <f t="shared" si="15"/>
        <v>220</v>
      </c>
      <c r="AJ72">
        <f t="shared" si="16"/>
        <v>120</v>
      </c>
    </row>
    <row r="73" spans="14:37" ht="24" hidden="1" customHeight="1" thickBot="1">
      <c r="N73" s="1">
        <v>265</v>
      </c>
      <c r="O73" s="3"/>
      <c r="P73" s="3" t="s">
        <v>9</v>
      </c>
      <c r="Q73" s="3" t="s">
        <v>3</v>
      </c>
      <c r="R73" s="3" t="s">
        <v>21</v>
      </c>
      <c r="S73" s="3" t="s">
        <v>22</v>
      </c>
      <c r="T73" s="3"/>
      <c r="U73" s="3"/>
      <c r="V73" s="3"/>
      <c r="W73" s="3"/>
      <c r="X73" s="3">
        <v>0.66155171800000001</v>
      </c>
      <c r="Y73" s="3">
        <v>0.64801378700000001</v>
      </c>
      <c r="Z73" s="3">
        <v>340.87189999999998</v>
      </c>
      <c r="AA73" s="11">
        <v>360.9982</v>
      </c>
      <c r="AB73">
        <v>4</v>
      </c>
      <c r="AC73">
        <v>3</v>
      </c>
      <c r="AD73">
        <v>3.6886178948145401</v>
      </c>
      <c r="AE73">
        <v>1.10689358059225</v>
      </c>
      <c r="AF73" s="12">
        <f t="shared" si="12"/>
        <v>3.3324051738026372</v>
      </c>
      <c r="AG73">
        <f t="shared" si="13"/>
        <v>1.623238443436708</v>
      </c>
      <c r="AH73">
        <f t="shared" si="14"/>
        <v>137</v>
      </c>
      <c r="AI73">
        <f t="shared" si="15"/>
        <v>103</v>
      </c>
      <c r="AJ73">
        <f t="shared" si="16"/>
        <v>120</v>
      </c>
      <c r="AK73">
        <f>AK72+1</f>
        <v>1</v>
      </c>
    </row>
    <row r="74" spans="14:37" ht="15.75" hidden="1" customHeight="1" thickBot="1">
      <c r="N74" s="1">
        <v>32</v>
      </c>
      <c r="O74" s="3" t="s">
        <v>8</v>
      </c>
      <c r="P74" s="3"/>
      <c r="Q74" s="3" t="s">
        <v>3</v>
      </c>
      <c r="R74" s="3"/>
      <c r="S74" s="3"/>
      <c r="T74" s="3"/>
      <c r="U74" s="3" t="s">
        <v>5</v>
      </c>
      <c r="V74" s="3" t="s">
        <v>6</v>
      </c>
      <c r="W74" s="3" t="s">
        <v>7</v>
      </c>
      <c r="X74" s="3">
        <v>0.80471261819999995</v>
      </c>
      <c r="Y74" s="3">
        <v>0.78843867000000001</v>
      </c>
      <c r="Z74" s="3">
        <v>278.83510000000001</v>
      </c>
      <c r="AA74" s="3">
        <v>313.33749999999998</v>
      </c>
      <c r="AB74">
        <v>10</v>
      </c>
      <c r="AC74">
        <v>5</v>
      </c>
      <c r="AD74">
        <v>11.9042635215177</v>
      </c>
      <c r="AE74">
        <v>0.62097588034428097</v>
      </c>
      <c r="AF74">
        <f t="shared" si="12"/>
        <v>19.170251048909901</v>
      </c>
      <c r="AG74">
        <f t="shared" si="13"/>
        <v>2.8776334085789652</v>
      </c>
      <c r="AH74">
        <f t="shared" si="14"/>
        <v>236</v>
      </c>
      <c r="AI74">
        <f t="shared" si="15"/>
        <v>5</v>
      </c>
      <c r="AJ74">
        <f t="shared" si="16"/>
        <v>120.5</v>
      </c>
    </row>
    <row r="75" spans="14:37" ht="24" hidden="1" customHeight="1" thickBot="1">
      <c r="N75" s="1">
        <v>242</v>
      </c>
      <c r="O75" s="3" t="s">
        <v>8</v>
      </c>
      <c r="P75" s="3"/>
      <c r="Q75" s="3" t="s">
        <v>3</v>
      </c>
      <c r="R75" s="3" t="s">
        <v>21</v>
      </c>
      <c r="S75" s="3"/>
      <c r="T75" s="3"/>
      <c r="U75" s="3" t="s">
        <v>5</v>
      </c>
      <c r="V75" s="3"/>
      <c r="W75" s="3"/>
      <c r="X75" s="3">
        <v>0.77498912750000004</v>
      </c>
      <c r="Y75" s="3">
        <v>0.75825278200000001</v>
      </c>
      <c r="Z75" s="3">
        <v>295.3947</v>
      </c>
      <c r="AA75" s="3">
        <v>327.02190000000002</v>
      </c>
      <c r="AB75">
        <v>9</v>
      </c>
      <c r="AC75">
        <v>4</v>
      </c>
      <c r="AD75">
        <v>10.135474231050701</v>
      </c>
      <c r="AE75">
        <v>0.61985262312762601</v>
      </c>
      <c r="AF75">
        <f t="shared" si="12"/>
        <v>16.351425892028264</v>
      </c>
      <c r="AG75">
        <f t="shared" si="13"/>
        <v>2.5229769447122408</v>
      </c>
      <c r="AH75">
        <f t="shared" si="14"/>
        <v>203</v>
      </c>
      <c r="AI75">
        <f t="shared" si="15"/>
        <v>41</v>
      </c>
      <c r="AJ75">
        <f t="shared" si="16"/>
        <v>122</v>
      </c>
    </row>
    <row r="76" spans="14:37" ht="24" hidden="1" customHeight="1" thickBot="1">
      <c r="N76" s="1">
        <v>73</v>
      </c>
      <c r="O76" s="3"/>
      <c r="P76" s="3" t="s">
        <v>9</v>
      </c>
      <c r="Q76" s="3" t="s">
        <v>3</v>
      </c>
      <c r="R76" s="3" t="s">
        <v>21</v>
      </c>
      <c r="S76" s="3"/>
      <c r="T76" s="3" t="s">
        <v>23</v>
      </c>
      <c r="U76" s="3" t="s">
        <v>5</v>
      </c>
      <c r="V76" s="3"/>
      <c r="W76" s="3" t="s">
        <v>7</v>
      </c>
      <c r="X76" s="3">
        <v>0.76799779290000003</v>
      </c>
      <c r="Y76" s="3">
        <v>0.754794415</v>
      </c>
      <c r="Z76" s="3">
        <v>295.40309999999999</v>
      </c>
      <c r="AA76" s="3">
        <v>321.27980000000002</v>
      </c>
      <c r="AB76">
        <v>7</v>
      </c>
      <c r="AC76">
        <v>6</v>
      </c>
      <c r="AD76">
        <v>10.4660043497825</v>
      </c>
      <c r="AE76">
        <v>0.68150988626661402</v>
      </c>
      <c r="AF76">
        <f t="shared" si="12"/>
        <v>15.357083676535378</v>
      </c>
      <c r="AG76">
        <f t="shared" si="13"/>
        <v>2.6384087789697914</v>
      </c>
      <c r="AH76">
        <f t="shared" si="14"/>
        <v>223</v>
      </c>
      <c r="AI76">
        <f t="shared" si="15"/>
        <v>22</v>
      </c>
      <c r="AJ76">
        <f t="shared" si="16"/>
        <v>122.5</v>
      </c>
      <c r="AK76">
        <f>AK75+1</f>
        <v>1</v>
      </c>
    </row>
    <row r="77" spans="14:37" ht="24" hidden="1" customHeight="1" thickBot="1">
      <c r="N77" s="1">
        <v>152</v>
      </c>
      <c r="O77" s="3" t="s">
        <v>8</v>
      </c>
      <c r="P77" s="3"/>
      <c r="Q77" s="3" t="s">
        <v>3</v>
      </c>
      <c r="R77" s="3"/>
      <c r="S77" s="3"/>
      <c r="T77" s="3" t="s">
        <v>23</v>
      </c>
      <c r="U77" s="3" t="s">
        <v>5</v>
      </c>
      <c r="V77" s="3" t="s">
        <v>6</v>
      </c>
      <c r="W77" s="3"/>
      <c r="X77" s="3">
        <v>0.76822539690000002</v>
      </c>
      <c r="Y77" s="3">
        <v>0.74891084699999999</v>
      </c>
      <c r="Z77" s="3">
        <v>301.27449999999999</v>
      </c>
      <c r="AA77" s="3">
        <v>335.77690000000001</v>
      </c>
      <c r="AB77">
        <v>11</v>
      </c>
      <c r="AC77">
        <v>6</v>
      </c>
      <c r="AD77">
        <v>7.9233797624770999</v>
      </c>
      <c r="AE77">
        <v>0.60974353835393802</v>
      </c>
      <c r="AF77">
        <f t="shared" si="12"/>
        <v>12.99461046174763</v>
      </c>
      <c r="AG77">
        <f t="shared" si="13"/>
        <v>2.0724707831785705</v>
      </c>
      <c r="AH77">
        <f t="shared" si="14"/>
        <v>174</v>
      </c>
      <c r="AI77">
        <f t="shared" si="15"/>
        <v>73</v>
      </c>
      <c r="AJ77">
        <f t="shared" si="16"/>
        <v>123.5</v>
      </c>
    </row>
    <row r="78" spans="14:37" ht="24" hidden="1" customHeight="1" thickBot="1">
      <c r="N78" s="1">
        <v>151</v>
      </c>
      <c r="O78" s="3"/>
      <c r="P78" s="3" t="s">
        <v>9</v>
      </c>
      <c r="Q78" s="3" t="s">
        <v>3</v>
      </c>
      <c r="R78" s="3"/>
      <c r="S78" s="3"/>
      <c r="T78" s="3" t="s">
        <v>23</v>
      </c>
      <c r="U78" s="3" t="s">
        <v>5</v>
      </c>
      <c r="V78" s="3" t="s">
        <v>6</v>
      </c>
      <c r="W78" s="3"/>
      <c r="X78" s="3">
        <v>0.73525895870000002</v>
      </c>
      <c r="Y78" s="3">
        <v>0.72244890799999995</v>
      </c>
      <c r="Z78" s="3">
        <v>310.69580000000002</v>
      </c>
      <c r="AA78" s="3">
        <v>333.69729999999998</v>
      </c>
      <c r="AB78">
        <v>7</v>
      </c>
      <c r="AC78">
        <v>6</v>
      </c>
      <c r="AD78">
        <v>8.44514046516524</v>
      </c>
      <c r="AE78">
        <v>0.68765245783006201</v>
      </c>
      <c r="AF78">
        <f t="shared" si="12"/>
        <v>12.281117254804125</v>
      </c>
      <c r="AG78">
        <f t="shared" si="13"/>
        <v>2.2391500592970979</v>
      </c>
      <c r="AH78">
        <f t="shared" si="14"/>
        <v>185</v>
      </c>
      <c r="AI78">
        <f t="shared" si="15"/>
        <v>65</v>
      </c>
      <c r="AJ78">
        <f t="shared" si="16"/>
        <v>125</v>
      </c>
      <c r="AK78">
        <f t="shared" ref="AK78:AK79" si="18">AK77+1</f>
        <v>1</v>
      </c>
    </row>
    <row r="79" spans="14:37" ht="24" hidden="1" customHeight="1" thickBot="1">
      <c r="N79" s="1">
        <v>114</v>
      </c>
      <c r="O79" s="3"/>
      <c r="P79" s="3"/>
      <c r="Q79" s="3"/>
      <c r="R79" s="3" t="s">
        <v>21</v>
      </c>
      <c r="S79" s="3"/>
      <c r="T79" s="3" t="s">
        <v>23</v>
      </c>
      <c r="U79" s="3"/>
      <c r="V79" s="3"/>
      <c r="W79" s="3" t="s">
        <v>7</v>
      </c>
      <c r="X79" s="3">
        <v>0.19687404040000001</v>
      </c>
      <c r="Y79" s="3">
        <v>0.17790256099999999</v>
      </c>
      <c r="Z79" s="3">
        <v>450.07420000000002</v>
      </c>
      <c r="AA79" s="11">
        <v>464.4502</v>
      </c>
      <c r="AB79">
        <v>3</v>
      </c>
      <c r="AC79">
        <v>3</v>
      </c>
      <c r="AD79">
        <v>1.94720790079976</v>
      </c>
      <c r="AE79">
        <v>1.3159610752728399</v>
      </c>
      <c r="AF79" s="12">
        <f t="shared" si="12"/>
        <v>1.4796850282186673</v>
      </c>
      <c r="AG79">
        <f t="shared" si="13"/>
        <v>1.4422104403782239</v>
      </c>
      <c r="AH79">
        <f t="shared" si="14"/>
        <v>59</v>
      </c>
      <c r="AI79">
        <f t="shared" si="15"/>
        <v>192</v>
      </c>
      <c r="AJ79">
        <f t="shared" si="16"/>
        <v>125.5</v>
      </c>
      <c r="AK79">
        <f t="shared" si="18"/>
        <v>2</v>
      </c>
    </row>
    <row r="80" spans="14:37" ht="24" hidden="1" customHeight="1" thickBot="1">
      <c r="N80" s="1">
        <v>185</v>
      </c>
      <c r="O80" s="3" t="s">
        <v>8</v>
      </c>
      <c r="P80" s="3"/>
      <c r="Q80" s="3"/>
      <c r="R80" s="3" t="s">
        <v>21</v>
      </c>
      <c r="S80" s="3"/>
      <c r="T80" s="3" t="s">
        <v>23</v>
      </c>
      <c r="U80" s="3"/>
      <c r="V80" s="3" t="s">
        <v>6</v>
      </c>
      <c r="W80" s="3"/>
      <c r="X80" s="3">
        <v>0.38136275339999998</v>
      </c>
      <c r="Y80" s="3">
        <v>0.33534841300000001</v>
      </c>
      <c r="Z80" s="3">
        <v>427.88420000000002</v>
      </c>
      <c r="AA80" s="3">
        <v>459.51139999999998</v>
      </c>
      <c r="AB80">
        <v>9</v>
      </c>
      <c r="AC80">
        <v>4</v>
      </c>
      <c r="AD80">
        <v>2.2148304029612502</v>
      </c>
      <c r="AE80">
        <v>1.2711673800777299</v>
      </c>
      <c r="AF80">
        <f t="shared" si="12"/>
        <v>1.7423593758564013</v>
      </c>
      <c r="AG80">
        <f t="shared" si="13"/>
        <v>1.459899984654434</v>
      </c>
      <c r="AH80">
        <f t="shared" si="14"/>
        <v>76</v>
      </c>
      <c r="AI80">
        <f t="shared" si="15"/>
        <v>175</v>
      </c>
      <c r="AJ80">
        <f t="shared" si="16"/>
        <v>125.5</v>
      </c>
    </row>
    <row r="81" spans="14:37" ht="24" hidden="1" customHeight="1" thickBot="1">
      <c r="N81" s="1">
        <v>146</v>
      </c>
      <c r="O81" s="3" t="s">
        <v>8</v>
      </c>
      <c r="P81" s="3"/>
      <c r="Q81" s="3" t="s">
        <v>3</v>
      </c>
      <c r="R81" s="3" t="s">
        <v>21</v>
      </c>
      <c r="S81" s="3"/>
      <c r="T81" s="3" t="s">
        <v>23</v>
      </c>
      <c r="U81" s="3" t="s">
        <v>5</v>
      </c>
      <c r="V81" s="3" t="s">
        <v>6</v>
      </c>
      <c r="W81" s="3"/>
      <c r="X81" s="3">
        <v>0.81149129509999995</v>
      </c>
      <c r="Y81" s="3">
        <v>0.79406612099999996</v>
      </c>
      <c r="Z81" s="3">
        <v>276.20710000000003</v>
      </c>
      <c r="AA81" s="3">
        <v>313.5847</v>
      </c>
      <c r="AB81">
        <v>11</v>
      </c>
      <c r="AC81">
        <v>6</v>
      </c>
      <c r="AD81">
        <v>12.192386069949</v>
      </c>
      <c r="AE81">
        <v>0.61035940008366796</v>
      </c>
      <c r="AF81">
        <f t="shared" si="12"/>
        <v>19.975748826474483</v>
      </c>
      <c r="AG81">
        <f t="shared" si="13"/>
        <v>2.9267647340567349</v>
      </c>
      <c r="AH81">
        <f t="shared" si="14"/>
        <v>245</v>
      </c>
      <c r="AI81">
        <f t="shared" si="15"/>
        <v>6</v>
      </c>
      <c r="AJ81">
        <f t="shared" si="16"/>
        <v>125.5</v>
      </c>
    </row>
    <row r="82" spans="14:37" ht="24" hidden="1" customHeight="1" thickBot="1">
      <c r="N82" s="1">
        <v>256</v>
      </c>
      <c r="O82" s="3"/>
      <c r="P82" s="3" t="s">
        <v>9</v>
      </c>
      <c r="Q82" s="3"/>
      <c r="R82" s="3" t="s">
        <v>21</v>
      </c>
      <c r="S82" s="3"/>
      <c r="T82" s="3" t="s">
        <v>23</v>
      </c>
      <c r="U82" s="3"/>
      <c r="V82" s="3"/>
      <c r="W82" s="3"/>
      <c r="X82" s="3">
        <v>0.23904756469999999</v>
      </c>
      <c r="Y82" s="3">
        <v>0.21489034400000001</v>
      </c>
      <c r="Z82" s="3">
        <v>445.00799999999998</v>
      </c>
      <c r="AA82" s="11">
        <v>462.25920000000002</v>
      </c>
      <c r="AB82">
        <v>4</v>
      </c>
      <c r="AC82">
        <v>3</v>
      </c>
      <c r="AD82">
        <v>1.7858898892983599</v>
      </c>
      <c r="AE82">
        <v>1.36807118963299</v>
      </c>
      <c r="AF82" s="12">
        <f t="shared" si="12"/>
        <v>1.3054071329266552</v>
      </c>
      <c r="AG82">
        <f t="shared" si="13"/>
        <v>1.451634929566064</v>
      </c>
      <c r="AH82">
        <f t="shared" si="14"/>
        <v>67</v>
      </c>
      <c r="AI82">
        <f t="shared" si="15"/>
        <v>185</v>
      </c>
      <c r="AJ82">
        <f t="shared" si="16"/>
        <v>126</v>
      </c>
      <c r="AK82">
        <f>AK81+1</f>
        <v>1</v>
      </c>
    </row>
    <row r="83" spans="14:37" ht="24" hidden="1" customHeight="1" thickBot="1">
      <c r="N83" s="1">
        <v>206</v>
      </c>
      <c r="O83" s="3" t="s">
        <v>8</v>
      </c>
      <c r="P83" s="3"/>
      <c r="Q83" s="3" t="s">
        <v>3</v>
      </c>
      <c r="R83" s="3" t="s">
        <v>21</v>
      </c>
      <c r="S83" s="3"/>
      <c r="T83" s="3"/>
      <c r="U83" s="3"/>
      <c r="V83" s="3" t="s">
        <v>6</v>
      </c>
      <c r="W83" s="3"/>
      <c r="X83" s="3">
        <v>0.77156974739999995</v>
      </c>
      <c r="Y83" s="3">
        <v>0.75457906699999999</v>
      </c>
      <c r="Z83" s="3">
        <v>297.37049999999999</v>
      </c>
      <c r="AA83" s="3">
        <v>328.99759999999998</v>
      </c>
      <c r="AB83">
        <v>9</v>
      </c>
      <c r="AC83">
        <v>4</v>
      </c>
      <c r="AD83">
        <v>10.1438915713117</v>
      </c>
      <c r="AE83">
        <v>0.62063763374958703</v>
      </c>
      <c r="AF83">
        <f t="shared" si="12"/>
        <v>16.344306274222046</v>
      </c>
      <c r="AG83">
        <f t="shared" si="13"/>
        <v>2.5252884212620099</v>
      </c>
      <c r="AH83">
        <f t="shared" si="14"/>
        <v>204</v>
      </c>
      <c r="AI83">
        <f t="shared" si="15"/>
        <v>48</v>
      </c>
      <c r="AJ83">
        <f t="shared" si="16"/>
        <v>126</v>
      </c>
    </row>
    <row r="84" spans="14:37" ht="24" hidden="1" customHeight="1" thickBot="1">
      <c r="N84" s="1">
        <v>31</v>
      </c>
      <c r="O84" s="3"/>
      <c r="P84" s="3" t="s">
        <v>9</v>
      </c>
      <c r="Q84" s="3" t="s">
        <v>3</v>
      </c>
      <c r="R84" s="3"/>
      <c r="S84" s="3"/>
      <c r="T84" s="3"/>
      <c r="U84" s="3" t="s">
        <v>5</v>
      </c>
      <c r="V84" s="3" t="s">
        <v>6</v>
      </c>
      <c r="W84" s="3" t="s">
        <v>7</v>
      </c>
      <c r="X84" s="3">
        <v>0.75265257169999999</v>
      </c>
      <c r="Y84" s="3">
        <v>0.74068414800000004</v>
      </c>
      <c r="Z84" s="3">
        <v>301.79320000000001</v>
      </c>
      <c r="AA84" s="3">
        <v>324.79480000000001</v>
      </c>
      <c r="AB84">
        <v>6</v>
      </c>
      <c r="AC84">
        <v>5</v>
      </c>
      <c r="AD84">
        <v>9.8872081390203395</v>
      </c>
      <c r="AE84">
        <v>0.716294663913564</v>
      </c>
      <c r="AF84">
        <f t="shared" si="12"/>
        <v>13.803269292835942</v>
      </c>
      <c r="AG84">
        <f t="shared" si="13"/>
        <v>2.5504773589349194</v>
      </c>
      <c r="AH84">
        <f t="shared" si="14"/>
        <v>215</v>
      </c>
      <c r="AI84">
        <f t="shared" si="15"/>
        <v>37</v>
      </c>
      <c r="AJ84">
        <f t="shared" si="16"/>
        <v>126</v>
      </c>
      <c r="AK84">
        <f>AK83+1</f>
        <v>1</v>
      </c>
    </row>
    <row r="85" spans="14:37" ht="24" hidden="1" customHeight="1" thickBot="1">
      <c r="N85" s="1">
        <v>230</v>
      </c>
      <c r="O85" s="3" t="s">
        <v>8</v>
      </c>
      <c r="P85" s="3"/>
      <c r="Q85" s="3" t="s">
        <v>3</v>
      </c>
      <c r="R85" s="3" t="s">
        <v>21</v>
      </c>
      <c r="S85" s="3" t="s">
        <v>22</v>
      </c>
      <c r="T85" s="3"/>
      <c r="U85" s="3" t="s">
        <v>5</v>
      </c>
      <c r="V85" s="3"/>
      <c r="W85" s="3"/>
      <c r="X85" s="3">
        <v>0.77502139189999997</v>
      </c>
      <c r="Y85" s="3">
        <v>0.75627317500000002</v>
      </c>
      <c r="Z85" s="3">
        <v>297.3759</v>
      </c>
      <c r="AA85" s="3">
        <v>331.87830000000002</v>
      </c>
      <c r="AB85">
        <v>9</v>
      </c>
      <c r="AC85">
        <v>4</v>
      </c>
      <c r="AD85">
        <v>8.9661620199118506</v>
      </c>
      <c r="AE85">
        <v>0.86696086060048905</v>
      </c>
      <c r="AF85">
        <f t="shared" si="12"/>
        <v>10.342060901920712</v>
      </c>
      <c r="AG85">
        <f t="shared" si="13"/>
        <v>2.4868010924627617</v>
      </c>
      <c r="AH85">
        <f t="shared" si="14"/>
        <v>198</v>
      </c>
      <c r="AI85">
        <f t="shared" si="15"/>
        <v>55</v>
      </c>
      <c r="AJ85">
        <f t="shared" si="16"/>
        <v>126.5</v>
      </c>
    </row>
    <row r="86" spans="14:37" ht="24" hidden="1" customHeight="1" thickBot="1">
      <c r="N86" s="1">
        <v>218</v>
      </c>
      <c r="O86" s="3" t="s">
        <v>8</v>
      </c>
      <c r="P86" s="3"/>
      <c r="Q86" s="3" t="s">
        <v>3</v>
      </c>
      <c r="R86" s="3" t="s">
        <v>21</v>
      </c>
      <c r="S86" s="3"/>
      <c r="T86" s="3" t="s">
        <v>23</v>
      </c>
      <c r="U86" s="3" t="s">
        <v>5</v>
      </c>
      <c r="V86" s="3"/>
      <c r="W86" s="3"/>
      <c r="X86" s="3">
        <v>0.77545564789999999</v>
      </c>
      <c r="Y86" s="3">
        <v>0.75674361899999998</v>
      </c>
      <c r="Z86" s="3">
        <v>297.12279999999998</v>
      </c>
      <c r="AA86" s="3">
        <v>331.62520000000001</v>
      </c>
      <c r="AB86">
        <v>10</v>
      </c>
      <c r="AC86">
        <v>5</v>
      </c>
      <c r="AD86">
        <v>9.0135082858486708</v>
      </c>
      <c r="AE86">
        <v>0.86191360920680105</v>
      </c>
      <c r="AF86">
        <f t="shared" si="12"/>
        <v>10.457554202147465</v>
      </c>
      <c r="AG86">
        <f t="shared" si="13"/>
        <v>2.4922325445351752</v>
      </c>
      <c r="AH86">
        <f t="shared" si="14"/>
        <v>199</v>
      </c>
      <c r="AI86">
        <f t="shared" si="15"/>
        <v>54</v>
      </c>
      <c r="AJ86">
        <f t="shared" si="16"/>
        <v>126.5</v>
      </c>
    </row>
    <row r="87" spans="14:37" ht="24" hidden="1" customHeight="1" thickBot="1">
      <c r="N87" s="1">
        <v>112</v>
      </c>
      <c r="O87" s="3"/>
      <c r="P87" s="3" t="s">
        <v>9</v>
      </c>
      <c r="Q87" s="3"/>
      <c r="R87" s="3" t="s">
        <v>21</v>
      </c>
      <c r="S87" s="3"/>
      <c r="T87" s="3" t="s">
        <v>23</v>
      </c>
      <c r="U87" s="3"/>
      <c r="V87" s="3"/>
      <c r="W87" s="3" t="s">
        <v>7</v>
      </c>
      <c r="X87" s="3">
        <v>0.23986044819999999</v>
      </c>
      <c r="Y87" s="3">
        <v>0.20945486599999999</v>
      </c>
      <c r="Z87" s="3">
        <v>446.86799999999999</v>
      </c>
      <c r="AA87" s="11">
        <v>466.99439999999998</v>
      </c>
      <c r="AB87">
        <v>5</v>
      </c>
      <c r="AC87">
        <v>4</v>
      </c>
      <c r="AD87">
        <v>1.98313485982889</v>
      </c>
      <c r="AE87">
        <v>1.28696789810656</v>
      </c>
      <c r="AF87" s="12">
        <f t="shared" si="12"/>
        <v>1.5409357628473557</v>
      </c>
      <c r="AG87">
        <f t="shared" si="13"/>
        <v>1.4262012904510259</v>
      </c>
      <c r="AH87">
        <f t="shared" si="14"/>
        <v>52</v>
      </c>
      <c r="AI87">
        <f t="shared" si="15"/>
        <v>202</v>
      </c>
      <c r="AJ87">
        <f t="shared" si="16"/>
        <v>127</v>
      </c>
      <c r="AK87">
        <f t="shared" ref="AK87:AK89" si="19">AK86+1</f>
        <v>1</v>
      </c>
    </row>
    <row r="88" spans="14:37" ht="15.75" hidden="1" customHeight="1" thickBot="1">
      <c r="N88" s="1">
        <v>184</v>
      </c>
      <c r="O88" s="3"/>
      <c r="P88" s="3" t="s">
        <v>9</v>
      </c>
      <c r="Q88" s="3"/>
      <c r="R88" s="3" t="s">
        <v>21</v>
      </c>
      <c r="S88" s="3"/>
      <c r="T88" s="3" t="s">
        <v>23</v>
      </c>
      <c r="U88" s="3"/>
      <c r="V88" s="3" t="s">
        <v>6</v>
      </c>
      <c r="W88" s="3"/>
      <c r="X88" s="3">
        <v>0.33593735450000001</v>
      </c>
      <c r="Y88" s="3">
        <v>0.30937484900000001</v>
      </c>
      <c r="Z88" s="3">
        <v>429.16649999999998</v>
      </c>
      <c r="AA88" s="11">
        <v>449.29289999999997</v>
      </c>
      <c r="AB88">
        <v>5</v>
      </c>
      <c r="AC88">
        <v>4</v>
      </c>
      <c r="AD88">
        <v>2.16554461263331</v>
      </c>
      <c r="AE88">
        <v>1.3277286647961799</v>
      </c>
      <c r="AF88" s="12">
        <f t="shared" si="12"/>
        <v>1.6310144309234624</v>
      </c>
      <c r="AG88">
        <f t="shared" si="13"/>
        <v>1.495291854363606</v>
      </c>
      <c r="AH88">
        <f t="shared" si="14"/>
        <v>94</v>
      </c>
      <c r="AI88">
        <f t="shared" si="15"/>
        <v>160</v>
      </c>
      <c r="AJ88">
        <f t="shared" si="16"/>
        <v>127</v>
      </c>
      <c r="AK88">
        <f t="shared" si="19"/>
        <v>2</v>
      </c>
    </row>
    <row r="89" spans="14:37" ht="24" hidden="1" customHeight="1" thickBot="1">
      <c r="N89" s="1">
        <v>217</v>
      </c>
      <c r="O89" s="3"/>
      <c r="P89" s="3" t="s">
        <v>9</v>
      </c>
      <c r="Q89" s="3" t="s">
        <v>3</v>
      </c>
      <c r="R89" s="3" t="s">
        <v>21</v>
      </c>
      <c r="S89" s="3"/>
      <c r="T89" s="3" t="s">
        <v>23</v>
      </c>
      <c r="U89" s="3" t="s">
        <v>5</v>
      </c>
      <c r="V89" s="3"/>
      <c r="W89" s="3"/>
      <c r="X89" s="3">
        <v>0.74129535059999996</v>
      </c>
      <c r="Y89" s="3">
        <v>0.72877738400000003</v>
      </c>
      <c r="Z89" s="3">
        <v>307.67419999999998</v>
      </c>
      <c r="AA89" s="3">
        <v>330.67579999999998</v>
      </c>
      <c r="AB89">
        <v>6</v>
      </c>
      <c r="AC89">
        <v>5</v>
      </c>
      <c r="AD89">
        <v>8.9508407823665603</v>
      </c>
      <c r="AE89">
        <v>0.92310324504330599</v>
      </c>
      <c r="AF89">
        <f t="shared" si="12"/>
        <v>9.6964676816260624</v>
      </c>
      <c r="AG89">
        <f t="shared" si="13"/>
        <v>2.5286507525079571</v>
      </c>
      <c r="AH89">
        <f t="shared" si="14"/>
        <v>205</v>
      </c>
      <c r="AI89">
        <f t="shared" si="15"/>
        <v>50</v>
      </c>
      <c r="AJ89">
        <f t="shared" si="16"/>
        <v>127.5</v>
      </c>
      <c r="AK89">
        <f t="shared" si="19"/>
        <v>3</v>
      </c>
    </row>
    <row r="90" spans="14:37" ht="15.75" hidden="1" customHeight="1" thickBot="1">
      <c r="N90" s="1">
        <v>197</v>
      </c>
      <c r="O90" s="3" t="s">
        <v>8</v>
      </c>
      <c r="P90" s="3"/>
      <c r="Q90" s="3"/>
      <c r="R90" s="3" t="s">
        <v>21</v>
      </c>
      <c r="S90" s="3" t="s">
        <v>22</v>
      </c>
      <c r="T90" s="3"/>
      <c r="U90" s="3"/>
      <c r="V90" s="3" t="s">
        <v>6</v>
      </c>
      <c r="W90" s="3"/>
      <c r="X90" s="3">
        <v>0.37673867080000001</v>
      </c>
      <c r="Y90" s="3">
        <v>0.33038039000000002</v>
      </c>
      <c r="Z90" s="3">
        <v>428.85980000000001</v>
      </c>
      <c r="AA90" s="3">
        <v>460.48689999999999</v>
      </c>
      <c r="AB90">
        <v>8</v>
      </c>
      <c r="AC90">
        <v>3</v>
      </c>
      <c r="AD90">
        <v>2.21079661889293</v>
      </c>
      <c r="AE90">
        <v>1.2786009422015401</v>
      </c>
      <c r="AF90">
        <f t="shared" si="12"/>
        <v>1.7290747612670319</v>
      </c>
      <c r="AG90">
        <f t="shared" si="13"/>
        <v>1.4650400775398182</v>
      </c>
      <c r="AH90">
        <f t="shared" si="14"/>
        <v>78</v>
      </c>
      <c r="AI90">
        <f t="shared" si="15"/>
        <v>178</v>
      </c>
      <c r="AJ90">
        <f t="shared" si="16"/>
        <v>128</v>
      </c>
    </row>
    <row r="91" spans="14:37" ht="24" hidden="1" customHeight="1" thickBot="1">
      <c r="N91" s="1">
        <v>255</v>
      </c>
      <c r="O91" s="3"/>
      <c r="P91" s="3"/>
      <c r="Q91" s="3" t="s">
        <v>3</v>
      </c>
      <c r="R91" s="3" t="s">
        <v>21</v>
      </c>
      <c r="S91" s="3"/>
      <c r="T91" s="3" t="s">
        <v>23</v>
      </c>
      <c r="U91" s="3"/>
      <c r="V91" s="3"/>
      <c r="W91" s="3"/>
      <c r="X91" s="3">
        <v>0.60729435600000004</v>
      </c>
      <c r="Y91" s="3">
        <v>0.59801784499999999</v>
      </c>
      <c r="Z91" s="3">
        <v>356.3501</v>
      </c>
      <c r="AA91" s="11">
        <v>370.72609999999997</v>
      </c>
      <c r="AB91">
        <v>3</v>
      </c>
      <c r="AC91">
        <v>3</v>
      </c>
      <c r="AD91">
        <v>3.61444637129041</v>
      </c>
      <c r="AE91">
        <v>1.1545583757592901</v>
      </c>
      <c r="AF91" s="12">
        <f t="shared" si="12"/>
        <v>3.130587804980745</v>
      </c>
      <c r="AG91">
        <f t="shared" si="13"/>
        <v>1.6465359748655142</v>
      </c>
      <c r="AH91">
        <f t="shared" si="14"/>
        <v>140</v>
      </c>
      <c r="AI91">
        <f t="shared" si="15"/>
        <v>116</v>
      </c>
      <c r="AJ91">
        <f t="shared" si="16"/>
        <v>128</v>
      </c>
      <c r="AK91">
        <f t="shared" ref="AK91:AK92" si="20">AK90+1</f>
        <v>1</v>
      </c>
    </row>
    <row r="92" spans="14:37" ht="15.75" hidden="1" customHeight="1" thickBot="1">
      <c r="N92" s="1">
        <v>85</v>
      </c>
      <c r="O92" s="3"/>
      <c r="P92" s="3" t="s">
        <v>9</v>
      </c>
      <c r="Q92" s="3" t="s">
        <v>3</v>
      </c>
      <c r="R92" s="3" t="s">
        <v>21</v>
      </c>
      <c r="S92" s="3" t="s">
        <v>22</v>
      </c>
      <c r="T92" s="3"/>
      <c r="U92" s="3" t="s">
        <v>5</v>
      </c>
      <c r="V92" s="3"/>
      <c r="W92" s="3" t="s">
        <v>7</v>
      </c>
      <c r="X92" s="3">
        <v>0.7620046586</v>
      </c>
      <c r="Y92" s="3">
        <v>0.74846020800000002</v>
      </c>
      <c r="Z92" s="3">
        <v>298.7441</v>
      </c>
      <c r="AA92" s="3">
        <v>324.62090000000001</v>
      </c>
      <c r="AB92">
        <v>6</v>
      </c>
      <c r="AC92">
        <v>5</v>
      </c>
      <c r="AD92">
        <v>10.417327857478201</v>
      </c>
      <c r="AE92">
        <v>0.691465800735519</v>
      </c>
      <c r="AF92">
        <f t="shared" si="12"/>
        <v>15.065572073697913</v>
      </c>
      <c r="AG92">
        <f t="shared" si="13"/>
        <v>2.6366382120840552</v>
      </c>
      <c r="AH92">
        <f t="shared" si="14"/>
        <v>222</v>
      </c>
      <c r="AI92">
        <f t="shared" si="15"/>
        <v>34</v>
      </c>
      <c r="AJ92">
        <f t="shared" si="16"/>
        <v>128</v>
      </c>
      <c r="AK92">
        <f t="shared" si="20"/>
        <v>2</v>
      </c>
    </row>
    <row r="93" spans="14:37" ht="15.75" hidden="1" customHeight="1" thickBot="1">
      <c r="N93" s="1">
        <v>158</v>
      </c>
      <c r="O93" s="3" t="s">
        <v>8</v>
      </c>
      <c r="P93" s="3"/>
      <c r="Q93" s="3" t="s">
        <v>3</v>
      </c>
      <c r="R93" s="3" t="s">
        <v>21</v>
      </c>
      <c r="S93" s="3" t="s">
        <v>22</v>
      </c>
      <c r="T93" s="3"/>
      <c r="U93" s="3" t="s">
        <v>5</v>
      </c>
      <c r="V93" s="3" t="s">
        <v>6</v>
      </c>
      <c r="W93" s="3"/>
      <c r="X93" s="3">
        <v>0.8099891052</v>
      </c>
      <c r="Y93" s="3">
        <v>0.79242507299999998</v>
      </c>
      <c r="Z93" s="3">
        <v>277.24689999999998</v>
      </c>
      <c r="AA93" s="3">
        <v>314.62450000000001</v>
      </c>
      <c r="AB93">
        <v>10</v>
      </c>
      <c r="AC93">
        <v>5</v>
      </c>
      <c r="AD93">
        <v>12.251701319516</v>
      </c>
      <c r="AE93">
        <v>0.61729779436065302</v>
      </c>
      <c r="AF93">
        <f t="shared" si="12"/>
        <v>19.847311024665686</v>
      </c>
      <c r="AG93">
        <f t="shared" si="13"/>
        <v>2.9441784993917226</v>
      </c>
      <c r="AH93">
        <f t="shared" si="14"/>
        <v>249</v>
      </c>
      <c r="AI93">
        <f t="shared" si="15"/>
        <v>7</v>
      </c>
      <c r="AJ93">
        <f t="shared" si="16"/>
        <v>128</v>
      </c>
    </row>
    <row r="94" spans="14:37" ht="15.75" hidden="1" customHeight="1" thickBot="1">
      <c r="N94" s="1">
        <v>196</v>
      </c>
      <c r="O94" s="3"/>
      <c r="P94" s="3" t="s">
        <v>9</v>
      </c>
      <c r="Q94" s="3"/>
      <c r="R94" s="3" t="s">
        <v>21</v>
      </c>
      <c r="S94" s="3" t="s">
        <v>22</v>
      </c>
      <c r="T94" s="3"/>
      <c r="U94" s="3"/>
      <c r="V94" s="3" t="s">
        <v>6</v>
      </c>
      <c r="W94" s="3"/>
      <c r="X94" s="3">
        <v>0.33551319289999998</v>
      </c>
      <c r="Y94" s="3">
        <v>0.30893372099999999</v>
      </c>
      <c r="Z94" s="3">
        <v>429.25020000000001</v>
      </c>
      <c r="AA94" s="11">
        <v>449.3766</v>
      </c>
      <c r="AB94">
        <v>4</v>
      </c>
      <c r="AC94">
        <v>3</v>
      </c>
      <c r="AD94">
        <v>2.1610392156120799</v>
      </c>
      <c r="AE94">
        <v>1.3332529713643599</v>
      </c>
      <c r="AF94" s="12">
        <f t="shared" si="12"/>
        <v>1.620877104365738</v>
      </c>
      <c r="AG94">
        <f t="shared" si="13"/>
        <v>1.4988102202139042</v>
      </c>
      <c r="AH94">
        <f t="shared" si="14"/>
        <v>96</v>
      </c>
      <c r="AI94">
        <f t="shared" si="15"/>
        <v>162</v>
      </c>
      <c r="AJ94">
        <f t="shared" si="16"/>
        <v>129</v>
      </c>
      <c r="AK94">
        <f t="shared" ref="AK94:AK97" si="21">AK93+1</f>
        <v>1</v>
      </c>
    </row>
    <row r="95" spans="14:37" ht="15.75" hidden="1" customHeight="1" thickBot="1">
      <c r="N95" s="1">
        <v>267</v>
      </c>
      <c r="O95" s="3"/>
      <c r="P95" s="3"/>
      <c r="Q95" s="3" t="s">
        <v>3</v>
      </c>
      <c r="R95" s="3" t="s">
        <v>21</v>
      </c>
      <c r="S95" s="3" t="s">
        <v>22</v>
      </c>
      <c r="T95" s="3"/>
      <c r="U95" s="3"/>
      <c r="V95" s="3"/>
      <c r="W95" s="3"/>
      <c r="X95" s="3">
        <v>0.60668392140000005</v>
      </c>
      <c r="Y95" s="3">
        <v>0.59739299000000001</v>
      </c>
      <c r="Z95" s="3">
        <v>356.55360000000002</v>
      </c>
      <c r="AA95" s="11">
        <v>370.92959999999999</v>
      </c>
      <c r="AB95">
        <v>2</v>
      </c>
      <c r="AC95">
        <v>2</v>
      </c>
      <c r="AD95">
        <v>3.60874826157551</v>
      </c>
      <c r="AE95">
        <v>1.1566718174453401</v>
      </c>
      <c r="AF95" s="12">
        <f t="shared" si="12"/>
        <v>3.1199413758916501</v>
      </c>
      <c r="AG95">
        <f t="shared" si="13"/>
        <v>1.6470871062713741</v>
      </c>
      <c r="AH95">
        <f t="shared" si="14"/>
        <v>141</v>
      </c>
      <c r="AI95">
        <f t="shared" si="15"/>
        <v>117</v>
      </c>
      <c r="AJ95">
        <f t="shared" si="16"/>
        <v>129</v>
      </c>
      <c r="AK95">
        <f t="shared" si="21"/>
        <v>2</v>
      </c>
    </row>
    <row r="96" spans="14:37" ht="24" hidden="1" customHeight="1" thickBot="1">
      <c r="N96" s="1">
        <v>28</v>
      </c>
      <c r="O96" s="3"/>
      <c r="P96" s="3" t="s">
        <v>9</v>
      </c>
      <c r="Q96" s="3"/>
      <c r="R96" s="3" t="s">
        <v>21</v>
      </c>
      <c r="S96" s="3"/>
      <c r="T96" s="3"/>
      <c r="U96" s="3" t="s">
        <v>5</v>
      </c>
      <c r="V96" s="3" t="s">
        <v>6</v>
      </c>
      <c r="W96" s="3" t="s">
        <v>7</v>
      </c>
      <c r="X96" s="3">
        <v>0.75385477219999997</v>
      </c>
      <c r="Y96" s="3">
        <v>0.74194451900000002</v>
      </c>
      <c r="Z96" s="3">
        <v>301.15499999999997</v>
      </c>
      <c r="AA96" s="3">
        <v>324.15649999999999</v>
      </c>
      <c r="AB96">
        <v>6</v>
      </c>
      <c r="AC96">
        <v>5</v>
      </c>
      <c r="AD96">
        <v>10.5523992373188</v>
      </c>
      <c r="AE96">
        <v>0.71349424208964196</v>
      </c>
      <c r="AF96">
        <f t="shared" si="12"/>
        <v>14.789746875060301</v>
      </c>
      <c r="AG96">
        <f t="shared" si="13"/>
        <v>2.6812752411354737</v>
      </c>
      <c r="AH96">
        <f t="shared" si="14"/>
        <v>230</v>
      </c>
      <c r="AI96">
        <f t="shared" si="15"/>
        <v>28</v>
      </c>
      <c r="AJ96">
        <f t="shared" si="16"/>
        <v>129</v>
      </c>
      <c r="AK96">
        <f t="shared" si="21"/>
        <v>3</v>
      </c>
    </row>
    <row r="97" spans="14:37" ht="24" hidden="1" customHeight="1" thickBot="1">
      <c r="N97" s="1">
        <v>268</v>
      </c>
      <c r="O97" s="3"/>
      <c r="P97" s="3" t="s">
        <v>9</v>
      </c>
      <c r="Q97" s="3"/>
      <c r="R97" s="3" t="s">
        <v>21</v>
      </c>
      <c r="S97" s="3" t="s">
        <v>22</v>
      </c>
      <c r="T97" s="3"/>
      <c r="U97" s="3"/>
      <c r="V97" s="3"/>
      <c r="W97" s="3"/>
      <c r="X97" s="3">
        <v>0.2307561306</v>
      </c>
      <c r="Y97" s="3">
        <v>0.20633568999999999</v>
      </c>
      <c r="Z97" s="3">
        <v>446.42770000000002</v>
      </c>
      <c r="AA97" s="11">
        <v>463.6789</v>
      </c>
      <c r="AB97">
        <v>3</v>
      </c>
      <c r="AC97">
        <v>2</v>
      </c>
      <c r="AD97">
        <v>1.7674871659078899</v>
      </c>
      <c r="AE97">
        <v>1.3766505702542999</v>
      </c>
      <c r="AF97" s="12">
        <f t="shared" si="12"/>
        <v>1.2839039943021948</v>
      </c>
      <c r="AG97">
        <f t="shared" si="13"/>
        <v>1.4548178893850179</v>
      </c>
      <c r="AH97">
        <f t="shared" si="14"/>
        <v>72</v>
      </c>
      <c r="AI97">
        <f t="shared" si="15"/>
        <v>188</v>
      </c>
      <c r="AJ97">
        <f t="shared" si="16"/>
        <v>130</v>
      </c>
      <c r="AK97">
        <f t="shared" si="21"/>
        <v>4</v>
      </c>
    </row>
    <row r="98" spans="14:37" ht="24" hidden="1" customHeight="1" thickBot="1">
      <c r="N98" s="1">
        <v>20</v>
      </c>
      <c r="O98" s="3" t="s">
        <v>8</v>
      </c>
      <c r="P98" s="3"/>
      <c r="Q98" s="3" t="s">
        <v>3</v>
      </c>
      <c r="R98" s="3"/>
      <c r="S98" s="3" t="s">
        <v>22</v>
      </c>
      <c r="T98" s="3"/>
      <c r="U98" s="3" t="s">
        <v>5</v>
      </c>
      <c r="V98" s="3" t="s">
        <v>6</v>
      </c>
      <c r="W98" s="3" t="s">
        <v>7</v>
      </c>
      <c r="X98" s="3">
        <v>0.80523975179999996</v>
      </c>
      <c r="Y98" s="3">
        <v>0.78723670400000001</v>
      </c>
      <c r="Z98" s="3">
        <v>280.48099999999999</v>
      </c>
      <c r="AA98" s="3">
        <v>317.85860000000002</v>
      </c>
      <c r="AB98">
        <v>11</v>
      </c>
      <c r="AC98">
        <v>6</v>
      </c>
      <c r="AD98">
        <v>12.118762955505099</v>
      </c>
      <c r="AE98">
        <v>0.61964455107012595</v>
      </c>
      <c r="AF98">
        <f t="shared" si="12"/>
        <v>19.557604330702173</v>
      </c>
      <c r="AG98">
        <f t="shared" si="13"/>
        <v>2.9194682319571208</v>
      </c>
      <c r="AH98">
        <f t="shared" si="14"/>
        <v>243</v>
      </c>
      <c r="AI98">
        <f t="shared" si="15"/>
        <v>17</v>
      </c>
      <c r="AJ98">
        <f t="shared" si="16"/>
        <v>130</v>
      </c>
    </row>
    <row r="99" spans="14:37" ht="15.75" hidden="1" customHeight="1" thickBot="1">
      <c r="N99" s="1">
        <v>124</v>
      </c>
      <c r="O99" s="3"/>
      <c r="P99" s="3" t="s">
        <v>9</v>
      </c>
      <c r="Q99" s="3"/>
      <c r="R99" s="3" t="s">
        <v>21</v>
      </c>
      <c r="S99" s="3" t="s">
        <v>22</v>
      </c>
      <c r="T99" s="3"/>
      <c r="U99" s="3"/>
      <c r="V99" s="3"/>
      <c r="W99" s="3" t="s">
        <v>7</v>
      </c>
      <c r="X99" s="3">
        <v>0.2321353568</v>
      </c>
      <c r="Y99" s="3">
        <v>0.201420771</v>
      </c>
      <c r="Z99" s="3">
        <v>448.19260000000003</v>
      </c>
      <c r="AA99" s="11">
        <v>468.31900000000002</v>
      </c>
      <c r="AB99">
        <v>4</v>
      </c>
      <c r="AC99">
        <v>3</v>
      </c>
      <c r="AD99">
        <v>1.97294353645073</v>
      </c>
      <c r="AE99">
        <v>1.3001833176923701</v>
      </c>
      <c r="AF99" s="12">
        <f t="shared" si="12"/>
        <v>1.5174348952210894</v>
      </c>
      <c r="AG99">
        <f t="shared" si="13"/>
        <v>1.4347353614440421</v>
      </c>
      <c r="AH99">
        <f t="shared" si="14"/>
        <v>56</v>
      </c>
      <c r="AI99">
        <f t="shared" si="15"/>
        <v>207</v>
      </c>
      <c r="AJ99">
        <f t="shared" si="16"/>
        <v>131.5</v>
      </c>
      <c r="AK99">
        <f t="shared" ref="AK99:AK100" si="22">AK98+1</f>
        <v>1</v>
      </c>
    </row>
    <row r="100" spans="14:37" ht="24" hidden="1" customHeight="1" thickBot="1">
      <c r="N100" s="1">
        <v>138</v>
      </c>
      <c r="O100" s="3"/>
      <c r="P100" s="3"/>
      <c r="Q100" s="3"/>
      <c r="R100" s="3" t="s">
        <v>21</v>
      </c>
      <c r="S100" s="3"/>
      <c r="T100" s="3"/>
      <c r="U100" s="3"/>
      <c r="V100" s="3"/>
      <c r="W100" s="3" t="s">
        <v>7</v>
      </c>
      <c r="X100" s="3">
        <v>0.1712599467</v>
      </c>
      <c r="Y100" s="3">
        <v>0.15831088300000001</v>
      </c>
      <c r="Z100" s="3">
        <v>452.18700000000001</v>
      </c>
      <c r="AA100" s="11">
        <v>463.68779999999998</v>
      </c>
      <c r="AB100">
        <v>2</v>
      </c>
      <c r="AC100">
        <v>2</v>
      </c>
      <c r="AD100">
        <v>2.5103024568422501</v>
      </c>
      <c r="AE100">
        <v>1.1950532314311799</v>
      </c>
      <c r="AF100" s="12">
        <f t="shared" si="12"/>
        <v>2.1005779414829457</v>
      </c>
      <c r="AG100">
        <f t="shared" si="13"/>
        <v>1.458103076513394</v>
      </c>
      <c r="AH100">
        <f t="shared" si="14"/>
        <v>74</v>
      </c>
      <c r="AI100">
        <f t="shared" si="15"/>
        <v>189</v>
      </c>
      <c r="AJ100">
        <f t="shared" si="16"/>
        <v>131.5</v>
      </c>
      <c r="AK100">
        <f t="shared" si="22"/>
        <v>2</v>
      </c>
    </row>
    <row r="101" spans="14:37" ht="24" hidden="1" customHeight="1" thickBot="1">
      <c r="N101" s="1">
        <v>2</v>
      </c>
      <c r="O101" s="3" t="s">
        <v>8</v>
      </c>
      <c r="P101" s="3"/>
      <c r="Q101" s="3" t="s">
        <v>3</v>
      </c>
      <c r="R101" s="3" t="s">
        <v>21</v>
      </c>
      <c r="S101" s="3"/>
      <c r="T101" s="3" t="s">
        <v>23</v>
      </c>
      <c r="U101" s="3" t="s">
        <v>5</v>
      </c>
      <c r="V101" s="3" t="s">
        <v>6</v>
      </c>
      <c r="W101" s="3" t="s">
        <v>7</v>
      </c>
      <c r="X101" s="3">
        <v>0.81153884399999998</v>
      </c>
      <c r="Y101" s="3">
        <v>0.79237330299999997</v>
      </c>
      <c r="Z101" s="3">
        <v>278.17410000000001</v>
      </c>
      <c r="AA101" s="3">
        <v>318.42680000000001</v>
      </c>
      <c r="AB101">
        <v>12</v>
      </c>
      <c r="AC101">
        <v>7</v>
      </c>
      <c r="AD101">
        <v>12.192386069949</v>
      </c>
      <c r="AE101">
        <v>0.61035940008366796</v>
      </c>
      <c r="AF101">
        <f t="shared" si="12"/>
        <v>19.975748826474483</v>
      </c>
      <c r="AG101">
        <f t="shared" si="13"/>
        <v>2.9267647340567349</v>
      </c>
      <c r="AH101">
        <f t="shared" si="14"/>
        <v>245</v>
      </c>
      <c r="AI101">
        <f t="shared" si="15"/>
        <v>18</v>
      </c>
      <c r="AJ101">
        <f t="shared" si="16"/>
        <v>131.5</v>
      </c>
    </row>
    <row r="102" spans="14:37" ht="15.75" hidden="1" customHeight="1" thickBot="1">
      <c r="N102" s="1">
        <v>126</v>
      </c>
      <c r="O102" s="3"/>
      <c r="P102" s="3"/>
      <c r="Q102" s="3"/>
      <c r="R102" s="3" t="s">
        <v>21</v>
      </c>
      <c r="S102" s="3" t="s">
        <v>22</v>
      </c>
      <c r="T102" s="3"/>
      <c r="U102" s="3"/>
      <c r="V102" s="3"/>
      <c r="W102" s="3" t="s">
        <v>7</v>
      </c>
      <c r="X102" s="3">
        <v>0.18713288289999999</v>
      </c>
      <c r="Y102" s="3">
        <v>0.16793129700000001</v>
      </c>
      <c r="Z102" s="3">
        <v>451.65359999999998</v>
      </c>
      <c r="AA102" s="11">
        <v>466.02960000000002</v>
      </c>
      <c r="AB102">
        <v>2</v>
      </c>
      <c r="AC102">
        <v>2</v>
      </c>
      <c r="AD102">
        <v>1.9369156942565999</v>
      </c>
      <c r="AE102">
        <v>1.32659772709979</v>
      </c>
      <c r="AF102" s="12">
        <f t="shared" si="12"/>
        <v>1.4600625756317915</v>
      </c>
      <c r="AG102">
        <f t="shared" si="13"/>
        <v>1.448661320531152</v>
      </c>
      <c r="AH102">
        <f t="shared" si="14"/>
        <v>66</v>
      </c>
      <c r="AI102">
        <f t="shared" si="15"/>
        <v>198</v>
      </c>
      <c r="AJ102">
        <f t="shared" si="16"/>
        <v>132</v>
      </c>
      <c r="AK102">
        <f>AK101+1</f>
        <v>1</v>
      </c>
    </row>
    <row r="103" spans="14:37" ht="24" hidden="1" customHeight="1" thickBot="1">
      <c r="N103" s="1">
        <v>41</v>
      </c>
      <c r="O103" s="3" t="s">
        <v>8</v>
      </c>
      <c r="P103" s="3"/>
      <c r="Q103" s="3"/>
      <c r="R103" s="3" t="s">
        <v>21</v>
      </c>
      <c r="S103" s="3"/>
      <c r="T103" s="3" t="s">
        <v>23</v>
      </c>
      <c r="U103" s="3"/>
      <c r="V103" s="3" t="s">
        <v>6</v>
      </c>
      <c r="W103" s="3" t="s">
        <v>7</v>
      </c>
      <c r="X103" s="3">
        <v>0.38146552109999998</v>
      </c>
      <c r="Y103" s="3">
        <v>0.329920981</v>
      </c>
      <c r="Z103" s="3">
        <v>429.86250000000001</v>
      </c>
      <c r="AA103" s="3">
        <v>464.3648</v>
      </c>
      <c r="AB103">
        <v>10</v>
      </c>
      <c r="AC103">
        <v>5</v>
      </c>
      <c r="AD103">
        <v>2.78253174721408</v>
      </c>
      <c r="AE103">
        <v>1.1262526571904701</v>
      </c>
      <c r="AF103">
        <f t="shared" si="12"/>
        <v>2.4706105947446413</v>
      </c>
      <c r="AG103">
        <f t="shared" si="13"/>
        <v>1.4575084751951923</v>
      </c>
      <c r="AH103">
        <f t="shared" si="14"/>
        <v>73</v>
      </c>
      <c r="AI103">
        <f t="shared" si="15"/>
        <v>191</v>
      </c>
      <c r="AJ103">
        <f t="shared" si="16"/>
        <v>132</v>
      </c>
    </row>
    <row r="104" spans="14:37" ht="24" hidden="1" customHeight="1" thickBot="1">
      <c r="N104" s="1">
        <v>133</v>
      </c>
      <c r="O104" s="3"/>
      <c r="P104" s="3" t="s">
        <v>9</v>
      </c>
      <c r="Q104" s="3" t="s">
        <v>3</v>
      </c>
      <c r="R104" s="3" t="s">
        <v>21</v>
      </c>
      <c r="S104" s="3"/>
      <c r="T104" s="3"/>
      <c r="U104" s="3"/>
      <c r="V104" s="3"/>
      <c r="W104" s="3" t="s">
        <v>7</v>
      </c>
      <c r="X104" s="3">
        <v>0.66968026319999996</v>
      </c>
      <c r="Y104" s="3">
        <v>0.65646747400000005</v>
      </c>
      <c r="Z104" s="3">
        <v>337.68720000000002</v>
      </c>
      <c r="AA104" s="3">
        <v>357.81360000000001</v>
      </c>
      <c r="AB104">
        <v>5</v>
      </c>
      <c r="AC104">
        <v>4</v>
      </c>
      <c r="AD104">
        <v>7.2102883276630001</v>
      </c>
      <c r="AE104">
        <v>0.71615755467740405</v>
      </c>
      <c r="AF104">
        <f t="shared" si="12"/>
        <v>10.06801964256441</v>
      </c>
      <c r="AG104">
        <f t="shared" si="13"/>
        <v>2.0149837092745235</v>
      </c>
      <c r="AH104">
        <f t="shared" si="14"/>
        <v>164</v>
      </c>
      <c r="AI104">
        <f t="shared" si="15"/>
        <v>100</v>
      </c>
      <c r="AJ104">
        <f t="shared" si="16"/>
        <v>132</v>
      </c>
      <c r="AK104">
        <f t="shared" ref="AK104:AK108" si="23">AK103+1</f>
        <v>1</v>
      </c>
    </row>
    <row r="105" spans="14:37" ht="24" hidden="1" customHeight="1" thickBot="1">
      <c r="N105" s="1">
        <v>258</v>
      </c>
      <c r="O105" s="3"/>
      <c r="P105" s="3"/>
      <c r="Q105" s="3"/>
      <c r="R105" s="3" t="s">
        <v>21</v>
      </c>
      <c r="S105" s="3"/>
      <c r="T105" s="3" t="s">
        <v>23</v>
      </c>
      <c r="U105" s="3"/>
      <c r="V105" s="3"/>
      <c r="W105" s="3"/>
      <c r="X105" s="3">
        <v>0.19644853379999999</v>
      </c>
      <c r="Y105" s="3">
        <v>0.18389304200000001</v>
      </c>
      <c r="Z105" s="3">
        <v>448.14359999999999</v>
      </c>
      <c r="AA105" s="11">
        <v>459.64440000000002</v>
      </c>
      <c r="AB105">
        <v>2</v>
      </c>
      <c r="AC105">
        <v>2</v>
      </c>
      <c r="AD105">
        <v>1.7904077633914399</v>
      </c>
      <c r="AE105">
        <v>1.40320026356286</v>
      </c>
      <c r="AF105" s="12">
        <f t="shared" si="12"/>
        <v>1.2759459999283516</v>
      </c>
      <c r="AG105">
        <f t="shared" si="13"/>
        <v>1.4806417635285762</v>
      </c>
      <c r="AH105">
        <f t="shared" si="14"/>
        <v>89</v>
      </c>
      <c r="AI105">
        <f t="shared" si="15"/>
        <v>176</v>
      </c>
      <c r="AJ105">
        <f t="shared" si="16"/>
        <v>132.5</v>
      </c>
      <c r="AK105">
        <f t="shared" si="23"/>
        <v>2</v>
      </c>
    </row>
    <row r="106" spans="14:37" ht="24" hidden="1" customHeight="1" thickBot="1">
      <c r="N106" s="1">
        <v>186</v>
      </c>
      <c r="O106" s="3"/>
      <c r="P106" s="3"/>
      <c r="Q106" s="3"/>
      <c r="R106" s="3" t="s">
        <v>21</v>
      </c>
      <c r="S106" s="3"/>
      <c r="T106" s="3" t="s">
        <v>23</v>
      </c>
      <c r="U106" s="3"/>
      <c r="V106" s="3" t="s">
        <v>6</v>
      </c>
      <c r="W106" s="3"/>
      <c r="X106" s="3">
        <v>0.28665957869999997</v>
      </c>
      <c r="Y106" s="3">
        <v>0.26980901800000001</v>
      </c>
      <c r="Z106" s="3">
        <v>434.54379999999998</v>
      </c>
      <c r="AA106" s="11">
        <v>448.91980000000001</v>
      </c>
      <c r="AB106">
        <v>3</v>
      </c>
      <c r="AC106">
        <v>3</v>
      </c>
      <c r="AD106">
        <v>2.1565658011210602</v>
      </c>
      <c r="AE106">
        <v>1.3656713030961001</v>
      </c>
      <c r="AF106" s="12">
        <f t="shared" si="12"/>
        <v>1.579125076606597</v>
      </c>
      <c r="AG106">
        <f t="shared" si="13"/>
        <v>1.5238502027010923</v>
      </c>
      <c r="AH106">
        <f t="shared" si="14"/>
        <v>108</v>
      </c>
      <c r="AI106">
        <f t="shared" si="15"/>
        <v>157</v>
      </c>
      <c r="AJ106">
        <f t="shared" si="16"/>
        <v>132.5</v>
      </c>
      <c r="AK106">
        <f t="shared" si="23"/>
        <v>3</v>
      </c>
    </row>
    <row r="107" spans="14:37" ht="24" hidden="1" customHeight="1" thickBot="1">
      <c r="N107" s="1">
        <v>277</v>
      </c>
      <c r="O107" s="3"/>
      <c r="P107" s="3" t="s">
        <v>9</v>
      </c>
      <c r="Q107" s="3" t="s">
        <v>3</v>
      </c>
      <c r="R107" s="3" t="s">
        <v>21</v>
      </c>
      <c r="S107" s="3"/>
      <c r="T107" s="3"/>
      <c r="U107" s="3"/>
      <c r="V107" s="3"/>
      <c r="W107" s="3"/>
      <c r="X107" s="3">
        <v>0.66153082320000001</v>
      </c>
      <c r="Y107" s="3">
        <v>0.65078577000000004</v>
      </c>
      <c r="Z107" s="3">
        <v>338.88</v>
      </c>
      <c r="AA107" s="3">
        <v>356.1311</v>
      </c>
      <c r="AB107">
        <v>4</v>
      </c>
      <c r="AC107">
        <v>3</v>
      </c>
      <c r="AD107">
        <v>7.0773033618651002</v>
      </c>
      <c r="AE107">
        <v>0.76895063056194501</v>
      </c>
      <c r="AF107">
        <f t="shared" si="12"/>
        <v>9.203846229624709</v>
      </c>
      <c r="AG107">
        <f t="shared" si="13"/>
        <v>2.0306211768225761</v>
      </c>
      <c r="AH107">
        <f t="shared" si="14"/>
        <v>171</v>
      </c>
      <c r="AI107">
        <f t="shared" si="15"/>
        <v>95</v>
      </c>
      <c r="AJ107">
        <f t="shared" si="16"/>
        <v>133</v>
      </c>
      <c r="AK107">
        <f t="shared" si="23"/>
        <v>4</v>
      </c>
    </row>
    <row r="108" spans="14:37" ht="24" hidden="1" customHeight="1" thickBot="1">
      <c r="N108" s="1">
        <v>145</v>
      </c>
      <c r="O108" s="3"/>
      <c r="P108" s="3" t="s">
        <v>9</v>
      </c>
      <c r="Q108" s="3" t="s">
        <v>3</v>
      </c>
      <c r="R108" s="3" t="s">
        <v>21</v>
      </c>
      <c r="S108" s="3"/>
      <c r="T108" s="3" t="s">
        <v>23</v>
      </c>
      <c r="U108" s="3" t="s">
        <v>5</v>
      </c>
      <c r="V108" s="3" t="s">
        <v>6</v>
      </c>
      <c r="W108" s="3"/>
      <c r="X108" s="3">
        <v>0.76890349319999995</v>
      </c>
      <c r="Y108" s="3">
        <v>0.75575165899999996</v>
      </c>
      <c r="Z108" s="3">
        <v>294.89069999999998</v>
      </c>
      <c r="AA108" s="3">
        <v>320.76740000000001</v>
      </c>
      <c r="AB108">
        <v>7</v>
      </c>
      <c r="AC108">
        <v>6</v>
      </c>
      <c r="AD108">
        <v>11.925260328160601</v>
      </c>
      <c r="AE108">
        <v>0.68150988626661702</v>
      </c>
      <c r="AF108">
        <f t="shared" si="12"/>
        <v>17.498293962378792</v>
      </c>
      <c r="AG108">
        <f t="shared" si="13"/>
        <v>2.9302599746454137</v>
      </c>
      <c r="AH108">
        <f t="shared" si="14"/>
        <v>247</v>
      </c>
      <c r="AI108">
        <f t="shared" si="15"/>
        <v>21</v>
      </c>
      <c r="AJ108">
        <f t="shared" si="16"/>
        <v>134</v>
      </c>
      <c r="AK108">
        <f t="shared" si="23"/>
        <v>5</v>
      </c>
    </row>
    <row r="109" spans="14:37" ht="24" hidden="1" customHeight="1" thickBot="1">
      <c r="N109" s="1">
        <v>14</v>
      </c>
      <c r="O109" s="3" t="s">
        <v>8</v>
      </c>
      <c r="P109" s="3"/>
      <c r="Q109" s="3" t="s">
        <v>3</v>
      </c>
      <c r="R109" s="3" t="s">
        <v>21</v>
      </c>
      <c r="S109" s="3" t="s">
        <v>22</v>
      </c>
      <c r="T109" s="3"/>
      <c r="U109" s="3" t="s">
        <v>5</v>
      </c>
      <c r="V109" s="3" t="s">
        <v>6</v>
      </c>
      <c r="W109" s="3" t="s">
        <v>7</v>
      </c>
      <c r="X109" s="3">
        <v>0.81000749930000004</v>
      </c>
      <c r="Y109" s="3">
        <v>0.79068622799999999</v>
      </c>
      <c r="Z109" s="3">
        <v>279.23419999999999</v>
      </c>
      <c r="AA109" s="3">
        <v>319.48700000000002</v>
      </c>
      <c r="AB109">
        <v>11</v>
      </c>
      <c r="AC109">
        <v>6</v>
      </c>
      <c r="AD109">
        <v>12.251701319516</v>
      </c>
      <c r="AE109">
        <v>0.61729779436065302</v>
      </c>
      <c r="AF109">
        <f t="shared" si="12"/>
        <v>19.847311024665686</v>
      </c>
      <c r="AG109">
        <f t="shared" si="13"/>
        <v>2.9441784993917226</v>
      </c>
      <c r="AH109">
        <f t="shared" si="14"/>
        <v>249</v>
      </c>
      <c r="AI109">
        <f t="shared" si="15"/>
        <v>19</v>
      </c>
      <c r="AJ109">
        <f t="shared" si="16"/>
        <v>134</v>
      </c>
    </row>
    <row r="110" spans="14:37" ht="24" hidden="1" customHeight="1" thickBot="1">
      <c r="N110" s="1">
        <v>198</v>
      </c>
      <c r="O110" s="3"/>
      <c r="P110" s="3"/>
      <c r="Q110" s="3"/>
      <c r="R110" s="3" t="s">
        <v>21</v>
      </c>
      <c r="S110" s="3" t="s">
        <v>22</v>
      </c>
      <c r="T110" s="3"/>
      <c r="U110" s="3"/>
      <c r="V110" s="3" t="s">
        <v>6</v>
      </c>
      <c r="W110" s="3"/>
      <c r="X110" s="3">
        <v>0.28504551970000003</v>
      </c>
      <c r="Y110" s="3">
        <v>0.26815683099999998</v>
      </c>
      <c r="Z110" s="3">
        <v>434.8399</v>
      </c>
      <c r="AA110" s="11">
        <v>449.21589999999998</v>
      </c>
      <c r="AB110">
        <v>2</v>
      </c>
      <c r="AC110">
        <v>2</v>
      </c>
      <c r="AD110">
        <v>2.1516209579135799</v>
      </c>
      <c r="AE110">
        <v>1.3694522418489701</v>
      </c>
      <c r="AF110" s="12">
        <f t="shared" si="12"/>
        <v>1.571154431065491</v>
      </c>
      <c r="AG110">
        <f t="shared" si="13"/>
        <v>1.5258859850618922</v>
      </c>
      <c r="AH110">
        <f t="shared" si="14"/>
        <v>110</v>
      </c>
      <c r="AI110">
        <f t="shared" si="15"/>
        <v>159</v>
      </c>
      <c r="AJ110">
        <f t="shared" si="16"/>
        <v>134.5</v>
      </c>
      <c r="AK110">
        <f t="shared" ref="AK110:AK115" si="24">AK109+1</f>
        <v>1</v>
      </c>
    </row>
    <row r="111" spans="14:37" ht="24" hidden="1" customHeight="1" thickBot="1">
      <c r="N111" s="1">
        <v>157</v>
      </c>
      <c r="O111" s="3"/>
      <c r="P111" s="3" t="s">
        <v>9</v>
      </c>
      <c r="Q111" s="3" t="s">
        <v>3</v>
      </c>
      <c r="R111" s="3" t="s">
        <v>21</v>
      </c>
      <c r="S111" s="3" t="s">
        <v>22</v>
      </c>
      <c r="T111" s="3"/>
      <c r="U111" s="3" t="s">
        <v>5</v>
      </c>
      <c r="V111" s="3" t="s">
        <v>6</v>
      </c>
      <c r="W111" s="3"/>
      <c r="X111" s="3">
        <v>0.76215961970000001</v>
      </c>
      <c r="Y111" s="3">
        <v>0.74862398799999996</v>
      </c>
      <c r="Z111" s="3">
        <v>298.65879999999999</v>
      </c>
      <c r="AA111" s="3">
        <v>324.53559999999999</v>
      </c>
      <c r="AB111">
        <v>6</v>
      </c>
      <c r="AC111">
        <v>5</v>
      </c>
      <c r="AD111">
        <v>11.648495507728301</v>
      </c>
      <c r="AE111">
        <v>0.691465800735523</v>
      </c>
      <c r="AF111">
        <f t="shared" si="12"/>
        <v>16.846090573586739</v>
      </c>
      <c r="AG111">
        <f t="shared" si="13"/>
        <v>2.8828717421340784</v>
      </c>
      <c r="AH111">
        <f t="shared" si="14"/>
        <v>238</v>
      </c>
      <c r="AI111">
        <f t="shared" si="15"/>
        <v>31</v>
      </c>
      <c r="AJ111">
        <f t="shared" si="16"/>
        <v>134.5</v>
      </c>
      <c r="AK111">
        <f t="shared" si="24"/>
        <v>2</v>
      </c>
    </row>
    <row r="112" spans="14:37" ht="24" hidden="1" customHeight="1" thickBot="1">
      <c r="N112" s="1">
        <v>40</v>
      </c>
      <c r="O112" s="3"/>
      <c r="P112" s="3" t="s">
        <v>9</v>
      </c>
      <c r="Q112" s="3"/>
      <c r="R112" s="3" t="s">
        <v>21</v>
      </c>
      <c r="S112" s="3"/>
      <c r="T112" s="3" t="s">
        <v>23</v>
      </c>
      <c r="U112" s="3"/>
      <c r="V112" s="3" t="s">
        <v>6</v>
      </c>
      <c r="W112" s="3" t="s">
        <v>7</v>
      </c>
      <c r="X112" s="3">
        <v>0.33738340620000001</v>
      </c>
      <c r="Y112" s="3">
        <v>0.30532131299999998</v>
      </c>
      <c r="Z112" s="3">
        <v>430.88099999999997</v>
      </c>
      <c r="AA112" s="11">
        <v>453.88249999999999</v>
      </c>
      <c r="AB112">
        <v>6</v>
      </c>
      <c r="AC112">
        <v>5</v>
      </c>
      <c r="AD112">
        <v>2.8365105947627498</v>
      </c>
      <c r="AE112">
        <v>1.1837636992909399</v>
      </c>
      <c r="AF112" s="12">
        <f t="shared" si="12"/>
        <v>2.3961797413299504</v>
      </c>
      <c r="AG112">
        <f t="shared" si="13"/>
        <v>1.514313078385302</v>
      </c>
      <c r="AH112">
        <f t="shared" si="14"/>
        <v>101</v>
      </c>
      <c r="AI112">
        <f t="shared" si="15"/>
        <v>169</v>
      </c>
      <c r="AJ112">
        <f t="shared" si="16"/>
        <v>135</v>
      </c>
      <c r="AK112">
        <f t="shared" si="24"/>
        <v>3</v>
      </c>
    </row>
    <row r="113" spans="14:37" ht="24" hidden="1" customHeight="1" thickBot="1">
      <c r="N113" s="1">
        <v>19</v>
      </c>
      <c r="O113" s="3"/>
      <c r="P113" s="3" t="s">
        <v>9</v>
      </c>
      <c r="Q113" s="3" t="s">
        <v>3</v>
      </c>
      <c r="R113" s="3"/>
      <c r="S113" s="3" t="s">
        <v>22</v>
      </c>
      <c r="T113" s="3"/>
      <c r="U113" s="3" t="s">
        <v>5</v>
      </c>
      <c r="V113" s="3" t="s">
        <v>6</v>
      </c>
      <c r="W113" s="3" t="s">
        <v>7</v>
      </c>
      <c r="X113" s="3">
        <v>0.76159401910000002</v>
      </c>
      <c r="Y113" s="3">
        <v>0.748026199</v>
      </c>
      <c r="Z113" s="3">
        <v>298.97000000000003</v>
      </c>
      <c r="AA113" s="3">
        <v>324.8467</v>
      </c>
      <c r="AB113">
        <v>7</v>
      </c>
      <c r="AC113">
        <v>6</v>
      </c>
      <c r="AD113">
        <v>11.154748127720699</v>
      </c>
      <c r="AE113">
        <v>0.70042508213276</v>
      </c>
      <c r="AF113">
        <f t="shared" si="12"/>
        <v>15.925683434629494</v>
      </c>
      <c r="AG113">
        <f t="shared" si="13"/>
        <v>2.791289691250348</v>
      </c>
      <c r="AH113">
        <f t="shared" si="14"/>
        <v>232</v>
      </c>
      <c r="AI113">
        <f t="shared" si="15"/>
        <v>38</v>
      </c>
      <c r="AJ113">
        <f t="shared" si="16"/>
        <v>135</v>
      </c>
      <c r="AK113">
        <f t="shared" si="24"/>
        <v>4</v>
      </c>
    </row>
    <row r="114" spans="14:37" ht="24" hidden="1" customHeight="1" thickBot="1">
      <c r="N114" s="1">
        <v>229</v>
      </c>
      <c r="O114" s="3"/>
      <c r="P114" s="3" t="s">
        <v>9</v>
      </c>
      <c r="Q114" s="3" t="s">
        <v>3</v>
      </c>
      <c r="R114" s="3" t="s">
        <v>21</v>
      </c>
      <c r="S114" s="3" t="s">
        <v>22</v>
      </c>
      <c r="T114" s="3"/>
      <c r="U114" s="3" t="s">
        <v>5</v>
      </c>
      <c r="V114" s="3"/>
      <c r="W114" s="3"/>
      <c r="X114" s="3">
        <v>0.73774754750000004</v>
      </c>
      <c r="Y114" s="3">
        <v>0.725057913</v>
      </c>
      <c r="Z114" s="3">
        <v>309.45850000000002</v>
      </c>
      <c r="AA114" s="3">
        <v>332.46010000000001</v>
      </c>
      <c r="AB114">
        <v>5</v>
      </c>
      <c r="AC114">
        <v>4</v>
      </c>
      <c r="AD114">
        <v>8.9841715879999899</v>
      </c>
      <c r="AE114">
        <v>0.92724111999945902</v>
      </c>
      <c r="AF114">
        <f t="shared" si="12"/>
        <v>9.6891427636483929</v>
      </c>
      <c r="AG114">
        <f t="shared" si="13"/>
        <v>2.5386272135995656</v>
      </c>
      <c r="AH114">
        <f t="shared" si="14"/>
        <v>210</v>
      </c>
      <c r="AI114">
        <f t="shared" si="15"/>
        <v>61</v>
      </c>
      <c r="AJ114">
        <f t="shared" si="16"/>
        <v>135.5</v>
      </c>
      <c r="AK114">
        <f t="shared" si="24"/>
        <v>5</v>
      </c>
    </row>
    <row r="115" spans="14:37" ht="15.75" hidden="1" thickBot="1">
      <c r="N115" s="1">
        <v>75</v>
      </c>
      <c r="O115" s="3"/>
      <c r="P115" s="3"/>
      <c r="Q115" s="3" t="s">
        <v>3</v>
      </c>
      <c r="R115" s="3" t="s">
        <v>21</v>
      </c>
      <c r="S115" s="3"/>
      <c r="T115" s="3" t="s">
        <v>23</v>
      </c>
      <c r="U115" s="3" t="s">
        <v>5</v>
      </c>
      <c r="V115" s="3"/>
      <c r="W115" s="3" t="s">
        <v>7</v>
      </c>
      <c r="X115" s="3">
        <v>0.73593050969999996</v>
      </c>
      <c r="Y115" s="3">
        <v>0.72536772999999999</v>
      </c>
      <c r="Z115" s="3">
        <v>308.363</v>
      </c>
      <c r="AA115" s="3">
        <v>328.48939999999999</v>
      </c>
      <c r="AB115">
        <v>5</v>
      </c>
      <c r="AC115">
        <v>5</v>
      </c>
      <c r="AD115">
        <v>10.389281735683101</v>
      </c>
      <c r="AE115">
        <v>0.73631740794342704</v>
      </c>
      <c r="AF115">
        <f t="shared" si="12"/>
        <v>14.10978692558812</v>
      </c>
      <c r="AG115">
        <f t="shared" si="13"/>
        <v>2.6669102734913617</v>
      </c>
      <c r="AH115">
        <f t="shared" si="14"/>
        <v>229</v>
      </c>
      <c r="AI115">
        <f t="shared" si="15"/>
        <v>42</v>
      </c>
      <c r="AJ115">
        <f t="shared" si="16"/>
        <v>135.5</v>
      </c>
      <c r="AK115">
        <f t="shared" si="24"/>
        <v>6</v>
      </c>
    </row>
    <row r="116" spans="14:37" ht="15.75" hidden="1" thickBot="1">
      <c r="N116" s="1">
        <v>29</v>
      </c>
      <c r="O116" s="3" t="s">
        <v>8</v>
      </c>
      <c r="P116" s="3"/>
      <c r="Q116" s="3"/>
      <c r="R116" s="3" t="s">
        <v>21</v>
      </c>
      <c r="S116" s="3"/>
      <c r="T116" s="3"/>
      <c r="U116" s="3" t="s">
        <v>5</v>
      </c>
      <c r="V116" s="3" t="s">
        <v>6</v>
      </c>
      <c r="W116" s="3" t="s">
        <v>7</v>
      </c>
      <c r="X116" s="3">
        <v>0.80756200219999996</v>
      </c>
      <c r="Y116" s="3">
        <v>0.79152550200000005</v>
      </c>
      <c r="Z116" s="3">
        <v>276.90960000000001</v>
      </c>
      <c r="AA116" s="3">
        <v>311.41199999999998</v>
      </c>
      <c r="AB116">
        <v>10</v>
      </c>
      <c r="AC116">
        <v>5</v>
      </c>
      <c r="AD116">
        <v>17.5387777272894</v>
      </c>
      <c r="AE116">
        <v>0.612728879806961</v>
      </c>
      <c r="AF116">
        <f t="shared" si="12"/>
        <v>28.624042876541019</v>
      </c>
      <c r="AG116">
        <f t="shared" si="13"/>
        <v>3.9979386493034488</v>
      </c>
      <c r="AH116">
        <f t="shared" si="14"/>
        <v>269</v>
      </c>
      <c r="AI116">
        <f t="shared" si="15"/>
        <v>2</v>
      </c>
      <c r="AJ116">
        <f t="shared" si="16"/>
        <v>135.5</v>
      </c>
    </row>
    <row r="117" spans="14:37" ht="24" hidden="1" customHeight="1" thickBot="1">
      <c r="N117" s="1">
        <v>270</v>
      </c>
      <c r="O117" s="3"/>
      <c r="P117" s="3"/>
      <c r="Q117" s="3"/>
      <c r="R117" s="3" t="s">
        <v>21</v>
      </c>
      <c r="S117" s="3" t="s">
        <v>22</v>
      </c>
      <c r="T117" s="3"/>
      <c r="U117" s="3"/>
      <c r="V117" s="3"/>
      <c r="W117" s="3"/>
      <c r="X117" s="3">
        <v>0.1869874789</v>
      </c>
      <c r="Y117" s="3">
        <v>0.17428415799999999</v>
      </c>
      <c r="Z117" s="3">
        <v>449.67700000000002</v>
      </c>
      <c r="AA117" s="11">
        <v>461.17779999999999</v>
      </c>
      <c r="AB117">
        <v>1</v>
      </c>
      <c r="AC117">
        <v>1</v>
      </c>
      <c r="AD117">
        <v>1.7721289465424099</v>
      </c>
      <c r="AE117">
        <v>1.4095063658037199</v>
      </c>
      <c r="AF117" s="12">
        <f t="shared" si="12"/>
        <v>1.2572692039825712</v>
      </c>
      <c r="AG117">
        <f t="shared" si="13"/>
        <v>1.482030881951458</v>
      </c>
      <c r="AH117">
        <f t="shared" si="14"/>
        <v>91</v>
      </c>
      <c r="AI117">
        <f t="shared" si="15"/>
        <v>181</v>
      </c>
      <c r="AJ117">
        <f t="shared" si="16"/>
        <v>136</v>
      </c>
      <c r="AK117">
        <f>AK116+1</f>
        <v>1</v>
      </c>
    </row>
    <row r="118" spans="14:37" ht="24" hidden="1" customHeight="1" thickBot="1">
      <c r="N118" s="1">
        <v>257</v>
      </c>
      <c r="O118" s="3" t="s">
        <v>8</v>
      </c>
      <c r="P118" s="3"/>
      <c r="Q118" s="3"/>
      <c r="R118" s="3" t="s">
        <v>21</v>
      </c>
      <c r="S118" s="3"/>
      <c r="T118" s="3" t="s">
        <v>23</v>
      </c>
      <c r="U118" s="3"/>
      <c r="V118" s="3"/>
      <c r="W118" s="3"/>
      <c r="X118" s="3">
        <v>0.2748385378</v>
      </c>
      <c r="Y118" s="3">
        <v>0.22728696700000001</v>
      </c>
      <c r="Z118" s="3">
        <v>446.69690000000003</v>
      </c>
      <c r="AA118" s="3">
        <v>475.44889999999998</v>
      </c>
      <c r="AB118">
        <v>8</v>
      </c>
      <c r="AC118">
        <v>3</v>
      </c>
      <c r="AD118">
        <v>1.7960378231207701</v>
      </c>
      <c r="AE118">
        <v>1.32259244088085</v>
      </c>
      <c r="AF118">
        <f t="shared" si="12"/>
        <v>1.357967706154894</v>
      </c>
      <c r="AG118">
        <f t="shared" si="13"/>
        <v>1.417281517328834</v>
      </c>
      <c r="AH118">
        <f t="shared" si="14"/>
        <v>47</v>
      </c>
      <c r="AI118">
        <f t="shared" si="15"/>
        <v>229</v>
      </c>
      <c r="AJ118">
        <f t="shared" si="16"/>
        <v>138</v>
      </c>
    </row>
    <row r="119" spans="14:37" ht="15.75" hidden="1" customHeight="1" thickBot="1">
      <c r="N119" s="1">
        <v>52</v>
      </c>
      <c r="O119" s="3"/>
      <c r="P119" s="3" t="s">
        <v>9</v>
      </c>
      <c r="Q119" s="3"/>
      <c r="R119" s="3" t="s">
        <v>21</v>
      </c>
      <c r="S119" s="3" t="s">
        <v>22</v>
      </c>
      <c r="T119" s="3"/>
      <c r="U119" s="3"/>
      <c r="V119" s="3" t="s">
        <v>6</v>
      </c>
      <c r="W119" s="3" t="s">
        <v>7</v>
      </c>
      <c r="X119" s="3">
        <v>0.33722442619999998</v>
      </c>
      <c r="Y119" s="3">
        <v>0.30515463999999998</v>
      </c>
      <c r="Z119" s="3">
        <v>430.91239999999999</v>
      </c>
      <c r="AA119" s="11">
        <v>453.91399999999999</v>
      </c>
      <c r="AB119">
        <v>5</v>
      </c>
      <c r="AC119">
        <v>4</v>
      </c>
      <c r="AD119">
        <v>2.8311483679990901</v>
      </c>
      <c r="AE119">
        <v>1.19359495581784</v>
      </c>
      <c r="AF119" s="12">
        <f t="shared" si="12"/>
        <v>2.3719506807560307</v>
      </c>
      <c r="AG119">
        <f t="shared" si="13"/>
        <v>1.52110563825409</v>
      </c>
      <c r="AH119">
        <f t="shared" si="14"/>
        <v>106</v>
      </c>
      <c r="AI119">
        <f t="shared" si="15"/>
        <v>170</v>
      </c>
      <c r="AJ119">
        <f t="shared" si="16"/>
        <v>138</v>
      </c>
      <c r="AK119">
        <f>AK118+1</f>
        <v>1</v>
      </c>
    </row>
    <row r="120" spans="14:37" ht="15.75" hidden="1" customHeight="1" thickBot="1">
      <c r="N120" s="1">
        <v>53</v>
      </c>
      <c r="O120" s="3" t="s">
        <v>8</v>
      </c>
      <c r="P120" s="3"/>
      <c r="Q120" s="3"/>
      <c r="R120" s="3" t="s">
        <v>21</v>
      </c>
      <c r="S120" s="3" t="s">
        <v>22</v>
      </c>
      <c r="T120" s="3"/>
      <c r="U120" s="3"/>
      <c r="V120" s="3" t="s">
        <v>6</v>
      </c>
      <c r="W120" s="3" t="s">
        <v>7</v>
      </c>
      <c r="X120" s="3">
        <v>0.37707423070000001</v>
      </c>
      <c r="Y120" s="3">
        <v>0.32516374999999997</v>
      </c>
      <c r="Z120" s="3">
        <v>430.78919999999999</v>
      </c>
      <c r="AA120" s="3">
        <v>465.29160000000002</v>
      </c>
      <c r="AB120">
        <v>9</v>
      </c>
      <c r="AC120">
        <v>4</v>
      </c>
      <c r="AD120">
        <v>2.7978147145214001</v>
      </c>
      <c r="AE120">
        <v>1.1378508617013401</v>
      </c>
      <c r="AF120">
        <f t="shared" si="12"/>
        <v>2.4588588967960572</v>
      </c>
      <c r="AG120">
        <f t="shared" si="13"/>
        <v>1.4698436322653521</v>
      </c>
      <c r="AH120">
        <f t="shared" si="14"/>
        <v>83</v>
      </c>
      <c r="AI120">
        <f t="shared" si="15"/>
        <v>194</v>
      </c>
      <c r="AJ120">
        <f t="shared" si="16"/>
        <v>138.5</v>
      </c>
    </row>
    <row r="121" spans="14:37" ht="15.75" hidden="1" thickBot="1">
      <c r="N121" s="1">
        <v>175</v>
      </c>
      <c r="O121" s="3"/>
      <c r="P121" s="3" t="s">
        <v>9</v>
      </c>
      <c r="Q121" s="3" t="s">
        <v>3</v>
      </c>
      <c r="R121" s="3"/>
      <c r="S121" s="3"/>
      <c r="T121" s="3"/>
      <c r="U121" s="3" t="s">
        <v>5</v>
      </c>
      <c r="V121" s="3" t="s">
        <v>6</v>
      </c>
      <c r="W121" s="3"/>
      <c r="X121" s="3">
        <v>0.72755659630000002</v>
      </c>
      <c r="Y121" s="3">
        <v>0.71665886000000001</v>
      </c>
      <c r="Z121" s="3">
        <v>312.45269999999999</v>
      </c>
      <c r="AA121" s="3">
        <v>332.57909999999998</v>
      </c>
      <c r="AB121">
        <v>5</v>
      </c>
      <c r="AC121">
        <v>4</v>
      </c>
      <c r="AD121">
        <v>9.8872081390203395</v>
      </c>
      <c r="AE121">
        <v>0.716294663913564</v>
      </c>
      <c r="AF121">
        <f t="shared" si="12"/>
        <v>13.803269292835942</v>
      </c>
      <c r="AG121">
        <f t="shared" si="13"/>
        <v>2.5504773589349194</v>
      </c>
      <c r="AH121">
        <f t="shared" si="14"/>
        <v>215</v>
      </c>
      <c r="AI121">
        <f t="shared" si="15"/>
        <v>62</v>
      </c>
      <c r="AJ121">
        <f t="shared" si="16"/>
        <v>138.5</v>
      </c>
      <c r="AK121">
        <f t="shared" ref="AK121:AK123" si="25">AK120+1</f>
        <v>1</v>
      </c>
    </row>
    <row r="122" spans="14:37" ht="15.75" hidden="1" customHeight="1" thickBot="1">
      <c r="N122" s="1">
        <v>244</v>
      </c>
      <c r="O122" s="3"/>
      <c r="P122" s="3" t="s">
        <v>9</v>
      </c>
      <c r="Q122" s="3"/>
      <c r="R122" s="3" t="s">
        <v>21</v>
      </c>
      <c r="S122" s="3"/>
      <c r="T122" s="3"/>
      <c r="U122" s="3" t="s">
        <v>5</v>
      </c>
      <c r="V122" s="3"/>
      <c r="W122" s="3"/>
      <c r="X122" s="3">
        <v>0.24130010909999999</v>
      </c>
      <c r="Y122" s="3">
        <v>0.217214398</v>
      </c>
      <c r="Z122" s="3">
        <v>444.61970000000002</v>
      </c>
      <c r="AA122" s="11">
        <v>461.87079999999997</v>
      </c>
      <c r="AB122">
        <v>4</v>
      </c>
      <c r="AC122">
        <v>3</v>
      </c>
      <c r="AD122">
        <v>3.2885658183617501</v>
      </c>
      <c r="AE122">
        <v>1.05282857778292</v>
      </c>
      <c r="AF122" s="12">
        <f t="shared" si="12"/>
        <v>3.1235529579629353</v>
      </c>
      <c r="AG122">
        <f t="shared" si="13"/>
        <v>1.4999760258986861</v>
      </c>
      <c r="AH122">
        <f t="shared" si="14"/>
        <v>97</v>
      </c>
      <c r="AI122">
        <f t="shared" si="15"/>
        <v>182</v>
      </c>
      <c r="AJ122">
        <f t="shared" si="16"/>
        <v>139.5</v>
      </c>
      <c r="AK122">
        <f t="shared" si="25"/>
        <v>2</v>
      </c>
    </row>
    <row r="123" spans="14:37" ht="24" hidden="1" customHeight="1" thickBot="1">
      <c r="N123" s="1">
        <v>42</v>
      </c>
      <c r="O123" s="3"/>
      <c r="P123" s="3"/>
      <c r="Q123" s="3"/>
      <c r="R123" s="3" t="s">
        <v>21</v>
      </c>
      <c r="S123" s="3"/>
      <c r="T123" s="3" t="s">
        <v>23</v>
      </c>
      <c r="U123" s="3"/>
      <c r="V123" s="3" t="s">
        <v>6</v>
      </c>
      <c r="W123" s="3" t="s">
        <v>7</v>
      </c>
      <c r="X123" s="3">
        <v>0.28691197219999998</v>
      </c>
      <c r="Y123" s="3">
        <v>0.26427425700000001</v>
      </c>
      <c r="Z123" s="3">
        <v>436.4975</v>
      </c>
      <c r="AA123" s="11">
        <v>453.74860000000001</v>
      </c>
      <c r="AB123">
        <v>4</v>
      </c>
      <c r="AC123">
        <v>4</v>
      </c>
      <c r="AD123">
        <v>2.7602510495725698</v>
      </c>
      <c r="AE123">
        <v>1.2186921063549401</v>
      </c>
      <c r="AF123" s="12">
        <f t="shared" si="12"/>
        <v>2.2649289637465295</v>
      </c>
      <c r="AG123">
        <f t="shared" si="13"/>
        <v>1.5270038949984661</v>
      </c>
      <c r="AH123">
        <f t="shared" si="14"/>
        <v>111</v>
      </c>
      <c r="AI123">
        <f t="shared" si="15"/>
        <v>168</v>
      </c>
      <c r="AJ123">
        <f t="shared" si="16"/>
        <v>139.5</v>
      </c>
      <c r="AK123">
        <f t="shared" si="25"/>
        <v>3</v>
      </c>
    </row>
    <row r="124" spans="14:37" ht="15.75" hidden="1" customHeight="1" thickBot="1">
      <c r="N124" s="1">
        <v>113</v>
      </c>
      <c r="O124" s="3" t="s">
        <v>8</v>
      </c>
      <c r="P124" s="3"/>
      <c r="Q124" s="3"/>
      <c r="R124" s="3" t="s">
        <v>21</v>
      </c>
      <c r="S124" s="3"/>
      <c r="T124" s="3" t="s">
        <v>23</v>
      </c>
      <c r="U124" s="3"/>
      <c r="V124" s="3"/>
      <c r="W124" s="3" t="s">
        <v>7</v>
      </c>
      <c r="X124" s="3">
        <v>0.27486753219999999</v>
      </c>
      <c r="Y124" s="3">
        <v>0.22093205899999999</v>
      </c>
      <c r="Z124" s="3">
        <v>448.69159999999999</v>
      </c>
      <c r="AA124" s="3">
        <v>480.31880000000001</v>
      </c>
      <c r="AB124">
        <v>9</v>
      </c>
      <c r="AC124">
        <v>4</v>
      </c>
      <c r="AD124">
        <v>1.9351470256914201</v>
      </c>
      <c r="AE124">
        <v>1.2424326078177701</v>
      </c>
      <c r="AF124">
        <f t="shared" si="12"/>
        <v>1.5575468749893369</v>
      </c>
      <c r="AG124">
        <f t="shared" si="13"/>
        <v>1.3809754913925001</v>
      </c>
      <c r="AH124">
        <f t="shared" si="14"/>
        <v>35</v>
      </c>
      <c r="AI124">
        <f t="shared" si="15"/>
        <v>246</v>
      </c>
      <c r="AJ124">
        <f t="shared" si="16"/>
        <v>140.5</v>
      </c>
    </row>
    <row r="125" spans="14:37" ht="24" hidden="1" customHeight="1" thickBot="1">
      <c r="N125" s="1">
        <v>269</v>
      </c>
      <c r="O125" s="3" t="s">
        <v>8</v>
      </c>
      <c r="P125" s="3"/>
      <c r="Q125" s="3"/>
      <c r="R125" s="3" t="s">
        <v>21</v>
      </c>
      <c r="S125" s="3" t="s">
        <v>22</v>
      </c>
      <c r="T125" s="3"/>
      <c r="U125" s="3"/>
      <c r="V125" s="3"/>
      <c r="W125" s="3"/>
      <c r="X125" s="3">
        <v>0.26482294909999998</v>
      </c>
      <c r="Y125" s="3">
        <v>0.21661461800000001</v>
      </c>
      <c r="Z125" s="3">
        <v>448.49380000000002</v>
      </c>
      <c r="AA125" s="3">
        <v>477.24579999999997</v>
      </c>
      <c r="AB125">
        <v>7</v>
      </c>
      <c r="AC125">
        <v>2</v>
      </c>
      <c r="AD125">
        <v>1.78253413603327</v>
      </c>
      <c r="AE125">
        <v>1.3334535421789</v>
      </c>
      <c r="AF125">
        <f t="shared" si="12"/>
        <v>1.3367800824320883</v>
      </c>
      <c r="AG125">
        <f t="shared" si="13"/>
        <v>1.4232696609497741</v>
      </c>
      <c r="AH125">
        <f t="shared" si="14"/>
        <v>50</v>
      </c>
      <c r="AI125">
        <f t="shared" si="15"/>
        <v>233</v>
      </c>
      <c r="AJ125">
        <f t="shared" si="16"/>
        <v>141.5</v>
      </c>
    </row>
    <row r="126" spans="14:37" ht="15.75" hidden="1" customHeight="1" thickBot="1">
      <c r="N126" s="1">
        <v>54</v>
      </c>
      <c r="O126" s="3"/>
      <c r="P126" s="3"/>
      <c r="Q126" s="3"/>
      <c r="R126" s="3" t="s">
        <v>21</v>
      </c>
      <c r="S126" s="3" t="s">
        <v>22</v>
      </c>
      <c r="T126" s="3"/>
      <c r="U126" s="3"/>
      <c r="V126" s="3" t="s">
        <v>6</v>
      </c>
      <c r="W126" s="3" t="s">
        <v>7</v>
      </c>
      <c r="X126" s="3">
        <v>0.28519207429999999</v>
      </c>
      <c r="Y126" s="3">
        <v>0.262499759</v>
      </c>
      <c r="Z126" s="3">
        <v>436.81299999999999</v>
      </c>
      <c r="AA126" s="11">
        <v>454.06420000000003</v>
      </c>
      <c r="AB126">
        <v>3</v>
      </c>
      <c r="AC126">
        <v>3</v>
      </c>
      <c r="AD126">
        <v>2.7593841743876699</v>
      </c>
      <c r="AE126">
        <v>1.22574869298824</v>
      </c>
      <c r="AF126" s="12">
        <f t="shared" si="12"/>
        <v>2.2511826365162961</v>
      </c>
      <c r="AG126">
        <f t="shared" si="13"/>
        <v>1.532475789268126</v>
      </c>
      <c r="AH126">
        <f t="shared" si="14"/>
        <v>113</v>
      </c>
      <c r="AI126">
        <f t="shared" si="15"/>
        <v>171</v>
      </c>
      <c r="AJ126">
        <f t="shared" si="16"/>
        <v>142</v>
      </c>
      <c r="AK126">
        <f t="shared" ref="AK126:AK130" si="26">AK125+1</f>
        <v>1</v>
      </c>
    </row>
    <row r="127" spans="14:37" ht="15.75" hidden="1" customHeight="1" thickBot="1">
      <c r="N127" s="1">
        <v>87</v>
      </c>
      <c r="O127" s="3"/>
      <c r="P127" s="3"/>
      <c r="Q127" s="3" t="s">
        <v>3</v>
      </c>
      <c r="R127" s="3" t="s">
        <v>21</v>
      </c>
      <c r="S127" s="3" t="s">
        <v>22</v>
      </c>
      <c r="T127" s="3"/>
      <c r="U127" s="3" t="s">
        <v>5</v>
      </c>
      <c r="V127" s="3"/>
      <c r="W127" s="3" t="s">
        <v>7</v>
      </c>
      <c r="X127" s="3">
        <v>0.72848331239999997</v>
      </c>
      <c r="Y127" s="3">
        <v>0.71762264499999995</v>
      </c>
      <c r="Z127" s="3">
        <v>312.00630000000001</v>
      </c>
      <c r="AA127" s="3">
        <v>332.1327</v>
      </c>
      <c r="AB127">
        <v>4</v>
      </c>
      <c r="AC127">
        <v>4</v>
      </c>
      <c r="AD127">
        <v>10.3391368218733</v>
      </c>
      <c r="AE127">
        <v>0.74333440597330303</v>
      </c>
      <c r="AF127">
        <f t="shared" si="12"/>
        <v>13.909132604100975</v>
      </c>
      <c r="AG127">
        <f t="shared" si="13"/>
        <v>2.6624948891533027</v>
      </c>
      <c r="AH127">
        <f t="shared" si="14"/>
        <v>226</v>
      </c>
      <c r="AI127">
        <f t="shared" si="15"/>
        <v>59</v>
      </c>
      <c r="AJ127">
        <f t="shared" si="16"/>
        <v>142.5</v>
      </c>
      <c r="AK127">
        <f t="shared" si="26"/>
        <v>2</v>
      </c>
    </row>
    <row r="128" spans="14:37" ht="15.75" hidden="1" customHeight="1" thickBot="1">
      <c r="N128" s="1">
        <v>13</v>
      </c>
      <c r="O128" s="3"/>
      <c r="P128" s="3" t="s">
        <v>9</v>
      </c>
      <c r="Q128" s="3" t="s">
        <v>3</v>
      </c>
      <c r="R128" s="3" t="s">
        <v>21</v>
      </c>
      <c r="S128" s="3" t="s">
        <v>22</v>
      </c>
      <c r="T128" s="3"/>
      <c r="U128" s="3" t="s">
        <v>5</v>
      </c>
      <c r="V128" s="3" t="s">
        <v>6</v>
      </c>
      <c r="W128" s="3" t="s">
        <v>7</v>
      </c>
      <c r="X128" s="3">
        <v>0.76299831849999999</v>
      </c>
      <c r="Y128" s="3">
        <v>0.747457225</v>
      </c>
      <c r="Z128" s="3">
        <v>300.19600000000003</v>
      </c>
      <c r="AA128" s="3">
        <v>328.94799999999998</v>
      </c>
      <c r="AB128">
        <v>7</v>
      </c>
      <c r="AC128">
        <v>6</v>
      </c>
      <c r="AD128">
        <v>11.648495507728301</v>
      </c>
      <c r="AE128">
        <v>0.691465800735523</v>
      </c>
      <c r="AF128">
        <f t="shared" si="12"/>
        <v>16.846090573586739</v>
      </c>
      <c r="AG128">
        <f t="shared" si="13"/>
        <v>2.8828717421340784</v>
      </c>
      <c r="AH128">
        <f t="shared" si="14"/>
        <v>238</v>
      </c>
      <c r="AI128">
        <f t="shared" si="15"/>
        <v>47</v>
      </c>
      <c r="AJ128">
        <f t="shared" si="16"/>
        <v>142.5</v>
      </c>
      <c r="AK128">
        <f t="shared" si="26"/>
        <v>3</v>
      </c>
    </row>
    <row r="129" spans="14:37" ht="15.75" hidden="1" thickBot="1">
      <c r="N129" s="1">
        <v>135</v>
      </c>
      <c r="O129" s="3"/>
      <c r="P129" s="3"/>
      <c r="Q129" s="3" t="s">
        <v>3</v>
      </c>
      <c r="R129" s="3" t="s">
        <v>21</v>
      </c>
      <c r="S129" s="3"/>
      <c r="T129" s="3"/>
      <c r="U129" s="3"/>
      <c r="V129" s="3"/>
      <c r="W129" s="3" t="s">
        <v>7</v>
      </c>
      <c r="X129" s="3">
        <v>0.62485923430000001</v>
      </c>
      <c r="Y129" s="3">
        <v>0.61599764099999998</v>
      </c>
      <c r="Z129" s="3">
        <v>350.35570000000001</v>
      </c>
      <c r="AA129" s="3">
        <v>364.73169999999999</v>
      </c>
      <c r="AB129">
        <v>3</v>
      </c>
      <c r="AC129">
        <v>3</v>
      </c>
      <c r="AD129">
        <v>7.27428627368203</v>
      </c>
      <c r="AE129">
        <v>0.77943370051708005</v>
      </c>
      <c r="AF129">
        <f t="shared" si="12"/>
        <v>9.3327838773923091</v>
      </c>
      <c r="AG129">
        <f t="shared" si="13"/>
        <v>2.0784042151500701</v>
      </c>
      <c r="AH129">
        <f t="shared" si="14"/>
        <v>178</v>
      </c>
      <c r="AI129">
        <f t="shared" si="15"/>
        <v>108</v>
      </c>
      <c r="AJ129">
        <f t="shared" si="16"/>
        <v>143</v>
      </c>
      <c r="AK129">
        <f t="shared" si="26"/>
        <v>4</v>
      </c>
    </row>
    <row r="130" spans="14:37" ht="15.75" hidden="1" customHeight="1" thickBot="1">
      <c r="N130" s="1">
        <v>1</v>
      </c>
      <c r="O130" s="3"/>
      <c r="P130" s="3" t="s">
        <v>9</v>
      </c>
      <c r="Q130" s="3" t="s">
        <v>3</v>
      </c>
      <c r="R130" s="3" t="s">
        <v>21</v>
      </c>
      <c r="S130" s="3"/>
      <c r="T130" s="3" t="s">
        <v>23</v>
      </c>
      <c r="U130" s="3" t="s">
        <v>5</v>
      </c>
      <c r="V130" s="3" t="s">
        <v>6</v>
      </c>
      <c r="W130" s="3" t="s">
        <v>7</v>
      </c>
      <c r="X130" s="3">
        <v>0.76953818630000004</v>
      </c>
      <c r="Y130" s="3">
        <v>0.75442593599999996</v>
      </c>
      <c r="Z130" s="3">
        <v>296.53039999999999</v>
      </c>
      <c r="AA130" s="3">
        <v>325.2824</v>
      </c>
      <c r="AB130">
        <v>8</v>
      </c>
      <c r="AC130">
        <v>7</v>
      </c>
      <c r="AD130">
        <v>11.925260328160601</v>
      </c>
      <c r="AE130">
        <v>0.68150988626661702</v>
      </c>
      <c r="AF130">
        <f t="shared" ref="AF130:AF193" si="27">AD130/AE130</f>
        <v>17.498293962378792</v>
      </c>
      <c r="AG130">
        <f t="shared" ref="AG130:AG193" si="28">0.2*AD130+0.8*AE130</f>
        <v>2.9302599746454137</v>
      </c>
      <c r="AH130">
        <f t="shared" ref="AH130:AH193" si="29">RANK(AG130,$AG$2:$AG$288,-1)</f>
        <v>247</v>
      </c>
      <c r="AI130">
        <f t="shared" ref="AI130:AI193" si="30">RANK(AA130,$AA$2:$AA$288,-1)</f>
        <v>39</v>
      </c>
      <c r="AJ130">
        <f t="shared" ref="AJ130:AJ193" si="31">AVERAGE(AH130:AI130)</f>
        <v>143</v>
      </c>
      <c r="AK130">
        <f t="shared" si="26"/>
        <v>5</v>
      </c>
    </row>
    <row r="131" spans="14:37" ht="15.75" hidden="1" customHeight="1" thickBot="1">
      <c r="N131" s="1">
        <v>176</v>
      </c>
      <c r="O131" s="3" t="s">
        <v>8</v>
      </c>
      <c r="P131" s="3"/>
      <c r="Q131" s="3" t="s">
        <v>3</v>
      </c>
      <c r="R131" s="3"/>
      <c r="S131" s="3"/>
      <c r="T131" s="3"/>
      <c r="U131" s="3" t="s">
        <v>5</v>
      </c>
      <c r="V131" s="3" t="s">
        <v>6</v>
      </c>
      <c r="W131" s="3"/>
      <c r="X131" s="3">
        <v>0.76784512579999997</v>
      </c>
      <c r="Y131" s="3">
        <v>0.75057740799999995</v>
      </c>
      <c r="Z131" s="3">
        <v>299.48919999999998</v>
      </c>
      <c r="AA131" s="3">
        <v>331.1164</v>
      </c>
      <c r="AB131">
        <v>9</v>
      </c>
      <c r="AC131">
        <v>4</v>
      </c>
      <c r="AD131">
        <v>11.9042635215177</v>
      </c>
      <c r="AE131">
        <v>0.62097588034428097</v>
      </c>
      <c r="AF131">
        <f t="shared" si="27"/>
        <v>19.170251048909901</v>
      </c>
      <c r="AG131">
        <f t="shared" si="28"/>
        <v>2.8776334085789652</v>
      </c>
      <c r="AH131">
        <f t="shared" si="29"/>
        <v>236</v>
      </c>
      <c r="AI131">
        <f t="shared" si="30"/>
        <v>51</v>
      </c>
      <c r="AJ131">
        <f t="shared" si="31"/>
        <v>143.5</v>
      </c>
    </row>
    <row r="132" spans="14:37" ht="24" hidden="1" customHeight="1" thickBot="1">
      <c r="N132" s="1">
        <v>219</v>
      </c>
      <c r="O132" s="3"/>
      <c r="P132" s="3"/>
      <c r="Q132" s="3" t="s">
        <v>3</v>
      </c>
      <c r="R132" s="3" t="s">
        <v>21</v>
      </c>
      <c r="S132" s="3"/>
      <c r="T132" s="3" t="s">
        <v>23</v>
      </c>
      <c r="U132" s="3" t="s">
        <v>5</v>
      </c>
      <c r="V132" s="3"/>
      <c r="W132" s="3"/>
      <c r="X132" s="3">
        <v>0.69159784560000004</v>
      </c>
      <c r="Y132" s="3">
        <v>0.68180730099999998</v>
      </c>
      <c r="Z132" s="3">
        <v>326.69319999999999</v>
      </c>
      <c r="AA132" s="3">
        <v>343.94439999999997</v>
      </c>
      <c r="AB132">
        <v>4</v>
      </c>
      <c r="AC132">
        <v>4</v>
      </c>
      <c r="AD132">
        <v>8.6850145089559696</v>
      </c>
      <c r="AE132">
        <v>0.99163916421171605</v>
      </c>
      <c r="AF132">
        <f t="shared" si="27"/>
        <v>8.758240721422041</v>
      </c>
      <c r="AG132">
        <f t="shared" si="28"/>
        <v>2.530314233160567</v>
      </c>
      <c r="AH132">
        <f t="shared" si="29"/>
        <v>206</v>
      </c>
      <c r="AI132">
        <f t="shared" si="30"/>
        <v>82</v>
      </c>
      <c r="AJ132">
        <f t="shared" si="31"/>
        <v>144</v>
      </c>
      <c r="AK132">
        <f>AK131+1</f>
        <v>1</v>
      </c>
    </row>
    <row r="133" spans="14:37" ht="15.75" hidden="1" customHeight="1" thickBot="1">
      <c r="N133" s="1">
        <v>98</v>
      </c>
      <c r="O133" s="3" t="s">
        <v>8</v>
      </c>
      <c r="P133" s="3"/>
      <c r="Q133" s="3" t="s">
        <v>3</v>
      </c>
      <c r="R133" s="3" t="s">
        <v>21</v>
      </c>
      <c r="S133" s="3"/>
      <c r="T133" s="3"/>
      <c r="U133" s="3" t="s">
        <v>5</v>
      </c>
      <c r="V133" s="3"/>
      <c r="W133" s="3" t="s">
        <v>7</v>
      </c>
      <c r="X133" s="3">
        <v>0.80555011389999998</v>
      </c>
      <c r="Y133" s="3">
        <v>0.78934595699999999</v>
      </c>
      <c r="Z133" s="3">
        <v>278.27210000000002</v>
      </c>
      <c r="AA133" s="3">
        <v>312.77440000000001</v>
      </c>
      <c r="AB133">
        <v>10</v>
      </c>
      <c r="AC133">
        <v>5</v>
      </c>
      <c r="AD133">
        <v>65.097839103495204</v>
      </c>
      <c r="AE133">
        <v>0.61272887980698099</v>
      </c>
      <c r="AF133">
        <f t="shared" si="27"/>
        <v>106.24248545947765</v>
      </c>
      <c r="AG133">
        <f t="shared" si="28"/>
        <v>13.509750924544626</v>
      </c>
      <c r="AH133">
        <f t="shared" si="29"/>
        <v>285</v>
      </c>
      <c r="AI133">
        <f t="shared" si="30"/>
        <v>3</v>
      </c>
      <c r="AJ133">
        <f t="shared" si="31"/>
        <v>144</v>
      </c>
    </row>
    <row r="134" spans="14:37" ht="24" hidden="1" customHeight="1" thickBot="1">
      <c r="N134" s="1">
        <v>125</v>
      </c>
      <c r="O134" s="3" t="s">
        <v>8</v>
      </c>
      <c r="P134" s="3"/>
      <c r="Q134" s="3"/>
      <c r="R134" s="3" t="s">
        <v>21</v>
      </c>
      <c r="S134" s="3" t="s">
        <v>22</v>
      </c>
      <c r="T134" s="3"/>
      <c r="U134" s="3"/>
      <c r="V134" s="3"/>
      <c r="W134" s="3" t="s">
        <v>7</v>
      </c>
      <c r="X134" s="3">
        <v>0.26512079849999998</v>
      </c>
      <c r="Y134" s="3">
        <v>0.21046036200000001</v>
      </c>
      <c r="Z134" s="3">
        <v>450.44069999999999</v>
      </c>
      <c r="AA134" s="3">
        <v>482.06790000000001</v>
      </c>
      <c r="AB134">
        <v>8</v>
      </c>
      <c r="AC134">
        <v>3</v>
      </c>
      <c r="AD134">
        <v>1.93955704609526</v>
      </c>
      <c r="AE134">
        <v>1.25847425634193</v>
      </c>
      <c r="AF134">
        <f t="shared" si="27"/>
        <v>1.5411972365116688</v>
      </c>
      <c r="AG134">
        <f t="shared" si="28"/>
        <v>1.3946908142925962</v>
      </c>
      <c r="AH134">
        <f t="shared" si="29"/>
        <v>38</v>
      </c>
      <c r="AI134">
        <f t="shared" si="30"/>
        <v>252</v>
      </c>
      <c r="AJ134">
        <f t="shared" si="31"/>
        <v>145</v>
      </c>
    </row>
    <row r="135" spans="14:37" ht="15.75" hidden="1" customHeight="1" thickBot="1">
      <c r="N135" s="1">
        <v>279</v>
      </c>
      <c r="O135" s="3"/>
      <c r="P135" s="3"/>
      <c r="Q135" s="3" t="s">
        <v>3</v>
      </c>
      <c r="R135" s="3" t="s">
        <v>21</v>
      </c>
      <c r="S135" s="3"/>
      <c r="T135" s="3"/>
      <c r="U135" s="3"/>
      <c r="V135" s="3"/>
      <c r="W135" s="3"/>
      <c r="X135" s="3">
        <v>0.60587676300000004</v>
      </c>
      <c r="Y135" s="3">
        <v>0.59971858700000003</v>
      </c>
      <c r="Z135" s="3">
        <v>354.82220000000001</v>
      </c>
      <c r="AA135" s="3">
        <v>366.32299999999998</v>
      </c>
      <c r="AB135">
        <v>2</v>
      </c>
      <c r="AC135">
        <v>2</v>
      </c>
      <c r="AD135">
        <v>7.3385395840514702</v>
      </c>
      <c r="AE135">
        <v>0.83662886355186705</v>
      </c>
      <c r="AF135">
        <f t="shared" si="27"/>
        <v>8.7715591748724258</v>
      </c>
      <c r="AG135">
        <f t="shared" si="28"/>
        <v>2.1370110076517879</v>
      </c>
      <c r="AH135">
        <f t="shared" si="29"/>
        <v>181</v>
      </c>
      <c r="AI135">
        <f t="shared" si="30"/>
        <v>110</v>
      </c>
      <c r="AJ135">
        <f t="shared" si="31"/>
        <v>145.5</v>
      </c>
      <c r="AK135">
        <f>AK134+1</f>
        <v>1</v>
      </c>
    </row>
    <row r="136" spans="14:37" ht="15.75" hidden="1" customHeight="1" thickBot="1">
      <c r="N136" s="1">
        <v>62</v>
      </c>
      <c r="O136" s="3" t="s">
        <v>8</v>
      </c>
      <c r="P136" s="3"/>
      <c r="Q136" s="3" t="s">
        <v>3</v>
      </c>
      <c r="R136" s="3" t="s">
        <v>21</v>
      </c>
      <c r="S136" s="3"/>
      <c r="T136" s="3"/>
      <c r="U136" s="3"/>
      <c r="V136" s="3" t="s">
        <v>6</v>
      </c>
      <c r="W136" s="3" t="s">
        <v>7</v>
      </c>
      <c r="X136" s="3">
        <v>0.8050496989</v>
      </c>
      <c r="Y136" s="3">
        <v>0.78880384000000003</v>
      </c>
      <c r="Z136" s="3">
        <v>278.60879999999997</v>
      </c>
      <c r="AA136" s="3">
        <v>313.11110000000002</v>
      </c>
      <c r="AB136">
        <v>10</v>
      </c>
      <c r="AC136">
        <v>5</v>
      </c>
      <c r="AD136">
        <v>72.451070247399997</v>
      </c>
      <c r="AE136">
        <v>0.612728879806964</v>
      </c>
      <c r="AF136">
        <f t="shared" si="27"/>
        <v>118.24327632512639</v>
      </c>
      <c r="AG136">
        <f t="shared" si="28"/>
        <v>14.980397153325571</v>
      </c>
      <c r="AH136">
        <f t="shared" si="29"/>
        <v>287</v>
      </c>
      <c r="AI136">
        <f t="shared" si="30"/>
        <v>4</v>
      </c>
      <c r="AJ136">
        <f t="shared" si="31"/>
        <v>145.5</v>
      </c>
    </row>
    <row r="137" spans="14:37" ht="24" hidden="1" customHeight="1" thickBot="1">
      <c r="N137" s="1">
        <v>250</v>
      </c>
      <c r="O137" s="3"/>
      <c r="P137" s="3" t="s">
        <v>9</v>
      </c>
      <c r="Q137" s="3"/>
      <c r="R137" s="3"/>
      <c r="S137" s="3"/>
      <c r="T137" s="3"/>
      <c r="U137" s="3" t="s">
        <v>5</v>
      </c>
      <c r="V137" s="3"/>
      <c r="W137" s="3"/>
      <c r="X137" s="3">
        <v>0.19141299940000001</v>
      </c>
      <c r="Y137" s="3">
        <v>0.172312519</v>
      </c>
      <c r="Z137" s="3">
        <v>450.96199999999999</v>
      </c>
      <c r="AA137" s="11">
        <v>465.33800000000002</v>
      </c>
      <c r="AB137">
        <v>3</v>
      </c>
      <c r="AC137">
        <v>2</v>
      </c>
      <c r="AD137">
        <v>2.9020670478863599</v>
      </c>
      <c r="AE137">
        <v>1.1598332853970199</v>
      </c>
      <c r="AF137" s="12">
        <f t="shared" si="27"/>
        <v>2.5021415443280368</v>
      </c>
      <c r="AG137">
        <f t="shared" si="28"/>
        <v>1.5082800378948882</v>
      </c>
      <c r="AH137">
        <f t="shared" si="29"/>
        <v>98</v>
      </c>
      <c r="AI137">
        <f t="shared" si="30"/>
        <v>195</v>
      </c>
      <c r="AJ137">
        <f t="shared" si="31"/>
        <v>146.5</v>
      </c>
      <c r="AK137">
        <f>AK136+1</f>
        <v>1</v>
      </c>
    </row>
    <row r="138" spans="14:37" ht="15.75" hidden="1" customHeight="1" thickBot="1">
      <c r="N138" s="1">
        <v>134</v>
      </c>
      <c r="O138" s="3" t="s">
        <v>8</v>
      </c>
      <c r="P138" s="3"/>
      <c r="Q138" s="3" t="s">
        <v>3</v>
      </c>
      <c r="R138" s="3" t="s">
        <v>21</v>
      </c>
      <c r="S138" s="3"/>
      <c r="T138" s="3"/>
      <c r="U138" s="3"/>
      <c r="V138" s="3"/>
      <c r="W138" s="3" t="s">
        <v>7</v>
      </c>
      <c r="X138" s="3">
        <v>0.70702895830000001</v>
      </c>
      <c r="Y138" s="3">
        <v>0.68523772400000005</v>
      </c>
      <c r="Z138" s="3">
        <v>329.96890000000002</v>
      </c>
      <c r="AA138" s="3">
        <v>361.59609999999998</v>
      </c>
      <c r="AB138">
        <v>9</v>
      </c>
      <c r="AC138">
        <v>4</v>
      </c>
      <c r="AD138">
        <v>8.9057104147444992</v>
      </c>
      <c r="AE138">
        <v>0.62079651513117795</v>
      </c>
      <c r="AF138">
        <f t="shared" si="27"/>
        <v>14.345619212863445</v>
      </c>
      <c r="AG138">
        <f t="shared" si="28"/>
        <v>2.2777792950538425</v>
      </c>
      <c r="AH138">
        <f t="shared" si="29"/>
        <v>190</v>
      </c>
      <c r="AI138">
        <f t="shared" si="30"/>
        <v>104</v>
      </c>
      <c r="AJ138">
        <f t="shared" si="31"/>
        <v>147</v>
      </c>
    </row>
    <row r="139" spans="14:37" ht="24" hidden="1" customHeight="1" thickBot="1">
      <c r="N139" s="1">
        <v>264</v>
      </c>
      <c r="O139" s="3"/>
      <c r="P139" s="3"/>
      <c r="Q139" s="3"/>
      <c r="R139" s="3"/>
      <c r="S139" s="3"/>
      <c r="T139" s="3" t="s">
        <v>23</v>
      </c>
      <c r="U139" s="3"/>
      <c r="V139" s="3"/>
      <c r="W139" s="3"/>
      <c r="X139" s="3">
        <v>2.0057323999999998E-3</v>
      </c>
      <c r="Y139" s="3">
        <v>-5.7306570000000001E-3</v>
      </c>
      <c r="Z139" s="3">
        <v>474.53219999999999</v>
      </c>
      <c r="AA139" s="11">
        <v>483.15769999999998</v>
      </c>
      <c r="AB139">
        <v>2</v>
      </c>
      <c r="AC139">
        <v>2</v>
      </c>
      <c r="AD139">
        <v>2.2749718424658498</v>
      </c>
      <c r="AE139">
        <v>1.1869544858790799</v>
      </c>
      <c r="AF139" s="12">
        <f t="shared" si="27"/>
        <v>1.9166462316210588</v>
      </c>
      <c r="AG139">
        <f t="shared" si="28"/>
        <v>1.4045579571964339</v>
      </c>
      <c r="AH139">
        <f t="shared" si="29"/>
        <v>40</v>
      </c>
      <c r="AI139">
        <f t="shared" si="30"/>
        <v>255</v>
      </c>
      <c r="AJ139">
        <f t="shared" si="31"/>
        <v>147.5</v>
      </c>
      <c r="AK139">
        <f t="shared" ref="AK139:AK143" si="32">AK138+1</f>
        <v>1</v>
      </c>
    </row>
    <row r="140" spans="14:37" ht="15.75" hidden="1" customHeight="1" thickBot="1">
      <c r="N140" s="1">
        <v>220</v>
      </c>
      <c r="O140" s="3"/>
      <c r="P140" s="3" t="s">
        <v>9</v>
      </c>
      <c r="Q140" s="3"/>
      <c r="R140" s="3" t="s">
        <v>21</v>
      </c>
      <c r="S140" s="3"/>
      <c r="T140" s="3" t="s">
        <v>23</v>
      </c>
      <c r="U140" s="3" t="s">
        <v>5</v>
      </c>
      <c r="V140" s="3"/>
      <c r="W140" s="3"/>
      <c r="X140" s="3">
        <v>0.2490076923</v>
      </c>
      <c r="Y140" s="3">
        <v>0.218968</v>
      </c>
      <c r="Z140" s="3">
        <v>445.28199999999998</v>
      </c>
      <c r="AA140" s="11">
        <v>465.40839999999997</v>
      </c>
      <c r="AB140">
        <v>5</v>
      </c>
      <c r="AC140">
        <v>4</v>
      </c>
      <c r="AD140">
        <v>3.0135460937705099</v>
      </c>
      <c r="AE140">
        <v>1.1341150529848301</v>
      </c>
      <c r="AF140" s="12">
        <f t="shared" si="27"/>
        <v>2.657178463366026</v>
      </c>
      <c r="AG140">
        <f t="shared" si="28"/>
        <v>1.5100012611419662</v>
      </c>
      <c r="AH140">
        <f t="shared" si="29"/>
        <v>99</v>
      </c>
      <c r="AI140">
        <f t="shared" si="30"/>
        <v>196</v>
      </c>
      <c r="AJ140">
        <f t="shared" si="31"/>
        <v>147.5</v>
      </c>
      <c r="AK140">
        <f t="shared" si="32"/>
        <v>2</v>
      </c>
    </row>
    <row r="141" spans="14:37" ht="15.75" hidden="1" customHeight="1" thickBot="1">
      <c r="N141" s="1">
        <v>246</v>
      </c>
      <c r="O141" s="3"/>
      <c r="P141" s="3"/>
      <c r="Q141" s="3"/>
      <c r="R141" s="3" t="s">
        <v>21</v>
      </c>
      <c r="S141" s="3"/>
      <c r="T141" s="3"/>
      <c r="U141" s="3" t="s">
        <v>5</v>
      </c>
      <c r="V141" s="3"/>
      <c r="W141" s="3"/>
      <c r="X141" s="3">
        <v>0.19062722630000001</v>
      </c>
      <c r="Y141" s="3">
        <v>0.17798077700000001</v>
      </c>
      <c r="Z141" s="3">
        <v>449.08920000000001</v>
      </c>
      <c r="AA141" s="11">
        <v>460.59</v>
      </c>
      <c r="AB141">
        <v>2</v>
      </c>
      <c r="AC141">
        <v>2</v>
      </c>
      <c r="AD141">
        <v>3.23282129447901</v>
      </c>
      <c r="AE141">
        <v>1.10838954944192</v>
      </c>
      <c r="AF141" s="12">
        <f t="shared" si="27"/>
        <v>2.9166833051671701</v>
      </c>
      <c r="AG141">
        <f t="shared" si="28"/>
        <v>1.5332758984493382</v>
      </c>
      <c r="AH141">
        <f t="shared" si="29"/>
        <v>116</v>
      </c>
      <c r="AI141">
        <f t="shared" si="30"/>
        <v>179</v>
      </c>
      <c r="AJ141">
        <f t="shared" si="31"/>
        <v>147.5</v>
      </c>
      <c r="AK141">
        <f t="shared" si="32"/>
        <v>3</v>
      </c>
    </row>
    <row r="142" spans="14:37" ht="15.75" hidden="1" customHeight="1" thickBot="1">
      <c r="N142" s="1">
        <v>144</v>
      </c>
      <c r="O142" s="3"/>
      <c r="P142" s="3"/>
      <c r="Q142" s="3"/>
      <c r="R142" s="3"/>
      <c r="S142" s="3"/>
      <c r="T142" s="3"/>
      <c r="U142" s="3"/>
      <c r="V142" s="3"/>
      <c r="W142" s="3" t="s">
        <v>7</v>
      </c>
      <c r="X142" s="3">
        <v>6.5155761500000006E-2</v>
      </c>
      <c r="Y142" s="3">
        <v>5.7908907000000003E-2</v>
      </c>
      <c r="Z142" s="3">
        <v>465.96899999999999</v>
      </c>
      <c r="AA142" s="11">
        <v>474.59460000000001</v>
      </c>
      <c r="AB142">
        <v>1</v>
      </c>
      <c r="AC142">
        <v>1</v>
      </c>
      <c r="AD142">
        <v>1.90381603102977</v>
      </c>
      <c r="AE142">
        <v>1.3418390095608499</v>
      </c>
      <c r="AF142" s="12">
        <f t="shared" si="27"/>
        <v>1.4188110626272827</v>
      </c>
      <c r="AG142">
        <f t="shared" si="28"/>
        <v>1.4542344138546339</v>
      </c>
      <c r="AH142">
        <f t="shared" si="29"/>
        <v>71</v>
      </c>
      <c r="AI142">
        <f t="shared" si="30"/>
        <v>225</v>
      </c>
      <c r="AJ142">
        <f t="shared" si="31"/>
        <v>148</v>
      </c>
      <c r="AK142">
        <f t="shared" si="32"/>
        <v>4</v>
      </c>
    </row>
    <row r="143" spans="14:37" ht="24" hidden="1" customHeight="1" thickBot="1">
      <c r="N143" s="1">
        <v>231</v>
      </c>
      <c r="O143" s="3"/>
      <c r="P143" s="3"/>
      <c r="Q143" s="3" t="s">
        <v>3</v>
      </c>
      <c r="R143" s="3" t="s">
        <v>21</v>
      </c>
      <c r="S143" s="3" t="s">
        <v>22</v>
      </c>
      <c r="T143" s="3"/>
      <c r="U143" s="3" t="s">
        <v>5</v>
      </c>
      <c r="V143" s="3"/>
      <c r="W143" s="3"/>
      <c r="X143" s="3">
        <v>0.68732195510000005</v>
      </c>
      <c r="Y143" s="3">
        <v>0.67739566799999995</v>
      </c>
      <c r="Z143" s="3">
        <v>328.49700000000001</v>
      </c>
      <c r="AA143" s="3">
        <v>345.7482</v>
      </c>
      <c r="AB143">
        <v>3</v>
      </c>
      <c r="AC143">
        <v>3</v>
      </c>
      <c r="AD143">
        <v>8.7179207547179693</v>
      </c>
      <c r="AE143">
        <v>0.99402827335785404</v>
      </c>
      <c r="AF143">
        <f t="shared" si="27"/>
        <v>8.7702945563797705</v>
      </c>
      <c r="AG143">
        <f t="shared" si="28"/>
        <v>2.5388067696298773</v>
      </c>
      <c r="AH143">
        <f t="shared" si="29"/>
        <v>211</v>
      </c>
      <c r="AI143">
        <f t="shared" si="30"/>
        <v>85</v>
      </c>
      <c r="AJ143">
        <f t="shared" si="31"/>
        <v>148</v>
      </c>
      <c r="AK143">
        <f t="shared" si="32"/>
        <v>5</v>
      </c>
    </row>
    <row r="144" spans="14:37" ht="15.75" hidden="1" customHeight="1" thickBot="1">
      <c r="N144" s="1">
        <v>278</v>
      </c>
      <c r="O144" s="3" t="s">
        <v>8</v>
      </c>
      <c r="P144" s="3"/>
      <c r="Q144" s="3" t="s">
        <v>3</v>
      </c>
      <c r="R144" s="3" t="s">
        <v>21</v>
      </c>
      <c r="S144" s="3"/>
      <c r="T144" s="3"/>
      <c r="U144" s="3"/>
      <c r="V144" s="3"/>
      <c r="W144" s="3"/>
      <c r="X144" s="3">
        <v>0.69496161599999995</v>
      </c>
      <c r="Y144" s="3">
        <v>0.67495909899999995</v>
      </c>
      <c r="Z144" s="3">
        <v>333.25659999999999</v>
      </c>
      <c r="AA144" s="3">
        <v>362.00850000000003</v>
      </c>
      <c r="AB144">
        <v>8</v>
      </c>
      <c r="AC144">
        <v>3</v>
      </c>
      <c r="AD144">
        <v>8.8685957711456194</v>
      </c>
      <c r="AE144">
        <v>0.67953954793989402</v>
      </c>
      <c r="AF144">
        <f t="shared" si="27"/>
        <v>13.050889823898897</v>
      </c>
      <c r="AG144">
        <f t="shared" si="28"/>
        <v>2.3173507925810393</v>
      </c>
      <c r="AH144">
        <f t="shared" si="29"/>
        <v>192</v>
      </c>
      <c r="AI144">
        <f t="shared" si="30"/>
        <v>105</v>
      </c>
      <c r="AJ144">
        <f t="shared" si="31"/>
        <v>148.5</v>
      </c>
    </row>
    <row r="145" spans="14:37" ht="24" hidden="1" customHeight="1" thickBot="1">
      <c r="N145" s="1">
        <v>284</v>
      </c>
      <c r="O145" s="3" t="s">
        <v>8</v>
      </c>
      <c r="P145" s="3"/>
      <c r="Q145" s="3" t="s">
        <v>3</v>
      </c>
      <c r="R145" s="3"/>
      <c r="S145" s="3"/>
      <c r="T145" s="3"/>
      <c r="U145" s="3"/>
      <c r="V145" s="3"/>
      <c r="W145" s="3"/>
      <c r="X145" s="3">
        <v>0.34557028049999999</v>
      </c>
      <c r="Y145" s="3">
        <v>0.30832631300000002</v>
      </c>
      <c r="Z145" s="3">
        <v>431.25229999999999</v>
      </c>
      <c r="AA145" s="3">
        <v>457.12909999999999</v>
      </c>
      <c r="AB145">
        <v>7</v>
      </c>
      <c r="AC145">
        <v>2</v>
      </c>
      <c r="AD145">
        <v>3.6266557000681598</v>
      </c>
      <c r="AE145">
        <v>1.0545177389501099</v>
      </c>
      <c r="AF145">
        <f t="shared" si="27"/>
        <v>3.4391604485277796</v>
      </c>
      <c r="AG145">
        <f t="shared" si="28"/>
        <v>1.5689453311737198</v>
      </c>
      <c r="AH145">
        <f t="shared" si="29"/>
        <v>127</v>
      </c>
      <c r="AI145">
        <f t="shared" si="30"/>
        <v>173</v>
      </c>
      <c r="AJ145">
        <f t="shared" si="31"/>
        <v>150</v>
      </c>
    </row>
    <row r="146" spans="14:37" ht="15.75" hidden="1" customHeight="1" thickBot="1">
      <c r="N146" s="1">
        <v>285</v>
      </c>
      <c r="O146" s="3"/>
      <c r="P146" s="3"/>
      <c r="Q146" s="3" t="s">
        <v>3</v>
      </c>
      <c r="R146" s="3"/>
      <c r="S146" s="3"/>
      <c r="T146" s="3"/>
      <c r="U146" s="3"/>
      <c r="V146" s="3"/>
      <c r="W146" s="3"/>
      <c r="X146" s="3">
        <v>0.239726726</v>
      </c>
      <c r="Y146" s="3">
        <v>0.233833135</v>
      </c>
      <c r="Z146" s="3">
        <v>438.89100000000002</v>
      </c>
      <c r="AA146" s="11">
        <v>447.51659999999998</v>
      </c>
      <c r="AB146">
        <v>1</v>
      </c>
      <c r="AC146">
        <v>1</v>
      </c>
      <c r="AD146">
        <v>3.5889502320440201</v>
      </c>
      <c r="AE146">
        <v>1.17419863851921</v>
      </c>
      <c r="AF146" s="12">
        <f t="shared" si="27"/>
        <v>3.0565102992880915</v>
      </c>
      <c r="AG146">
        <f t="shared" si="28"/>
        <v>1.6571489572241722</v>
      </c>
      <c r="AH146">
        <f t="shared" si="29"/>
        <v>144</v>
      </c>
      <c r="AI146">
        <f t="shared" si="30"/>
        <v>156</v>
      </c>
      <c r="AJ146">
        <f t="shared" si="31"/>
        <v>150</v>
      </c>
      <c r="AK146">
        <f t="shared" ref="AK146:AK148" si="33">AK145+1</f>
        <v>1</v>
      </c>
    </row>
    <row r="147" spans="14:37" ht="15.75" hidden="1" customHeight="1" thickBot="1">
      <c r="N147" s="1">
        <v>207</v>
      </c>
      <c r="O147" s="3"/>
      <c r="P147" s="3"/>
      <c r="Q147" s="3" t="s">
        <v>3</v>
      </c>
      <c r="R147" s="3" t="s">
        <v>21</v>
      </c>
      <c r="S147" s="3"/>
      <c r="T147" s="3"/>
      <c r="U147" s="3"/>
      <c r="V147" s="3" t="s">
        <v>6</v>
      </c>
      <c r="W147" s="3"/>
      <c r="X147" s="3">
        <v>0.67343845130000002</v>
      </c>
      <c r="Y147" s="3">
        <v>0.66572439900000002</v>
      </c>
      <c r="Z147" s="3">
        <v>332.18819999999999</v>
      </c>
      <c r="AA147" s="3">
        <v>346.56420000000003</v>
      </c>
      <c r="AB147">
        <v>3</v>
      </c>
      <c r="AC147">
        <v>3</v>
      </c>
      <c r="AD147">
        <v>9.63064960787354</v>
      </c>
      <c r="AE147">
        <v>0.77928035378623495</v>
      </c>
      <c r="AF147">
        <f t="shared" si="27"/>
        <v>12.358388814862041</v>
      </c>
      <c r="AG147">
        <f t="shared" si="28"/>
        <v>2.5495542046036963</v>
      </c>
      <c r="AH147">
        <f t="shared" si="29"/>
        <v>214</v>
      </c>
      <c r="AI147">
        <f t="shared" si="30"/>
        <v>86</v>
      </c>
      <c r="AJ147">
        <f t="shared" si="31"/>
        <v>150</v>
      </c>
      <c r="AK147">
        <f t="shared" si="33"/>
        <v>2</v>
      </c>
    </row>
    <row r="148" spans="14:37" ht="24" hidden="1" customHeight="1" thickBot="1">
      <c r="N148" s="1">
        <v>163</v>
      </c>
      <c r="O148" s="3"/>
      <c r="P148" s="3" t="s">
        <v>9</v>
      </c>
      <c r="Q148" s="3" t="s">
        <v>3</v>
      </c>
      <c r="R148" s="3"/>
      <c r="S148" s="3" t="s">
        <v>22</v>
      </c>
      <c r="T148" s="3"/>
      <c r="U148" s="3" t="s">
        <v>5</v>
      </c>
      <c r="V148" s="3" t="s">
        <v>6</v>
      </c>
      <c r="W148" s="3"/>
      <c r="X148" s="3">
        <v>0.73209234540000001</v>
      </c>
      <c r="Y148" s="3">
        <v>0.71912907199999998</v>
      </c>
      <c r="Z148" s="3">
        <v>312.2534</v>
      </c>
      <c r="AA148" s="3">
        <v>335.255</v>
      </c>
      <c r="AB148">
        <v>6</v>
      </c>
      <c r="AC148">
        <v>5</v>
      </c>
      <c r="AD148">
        <v>11.154748127720699</v>
      </c>
      <c r="AE148">
        <v>0.70042508213276</v>
      </c>
      <c r="AF148">
        <f t="shared" si="27"/>
        <v>15.925683434629494</v>
      </c>
      <c r="AG148">
        <f t="shared" si="28"/>
        <v>2.791289691250348</v>
      </c>
      <c r="AH148">
        <f t="shared" si="29"/>
        <v>232</v>
      </c>
      <c r="AI148">
        <f t="shared" si="30"/>
        <v>68</v>
      </c>
      <c r="AJ148">
        <f t="shared" si="31"/>
        <v>150</v>
      </c>
      <c r="AK148">
        <f t="shared" si="33"/>
        <v>3</v>
      </c>
    </row>
    <row r="149" spans="14:37" ht="15.75" hidden="1" customHeight="1" thickBot="1">
      <c r="N149" s="1">
        <v>263</v>
      </c>
      <c r="O149" s="3" t="s">
        <v>8</v>
      </c>
      <c r="P149" s="3"/>
      <c r="Q149" s="3"/>
      <c r="R149" s="3"/>
      <c r="S149" s="3"/>
      <c r="T149" s="3" t="s">
        <v>23</v>
      </c>
      <c r="U149" s="3"/>
      <c r="V149" s="3"/>
      <c r="W149" s="3"/>
      <c r="X149" s="3">
        <v>9.0979813300000004E-2</v>
      </c>
      <c r="Y149" s="3">
        <v>3.9246956999999999E-2</v>
      </c>
      <c r="Z149" s="3">
        <v>474.29930000000002</v>
      </c>
      <c r="AA149" s="3">
        <v>500.17610000000002</v>
      </c>
      <c r="AB149">
        <v>8</v>
      </c>
      <c r="AC149">
        <v>3</v>
      </c>
      <c r="AD149">
        <v>2.2950097407835099</v>
      </c>
      <c r="AE149">
        <v>1.10594045029179</v>
      </c>
      <c r="AF149">
        <f t="shared" si="27"/>
        <v>2.075165747105097</v>
      </c>
      <c r="AG149">
        <f t="shared" si="28"/>
        <v>1.343754308390134</v>
      </c>
      <c r="AH149">
        <f t="shared" si="29"/>
        <v>17</v>
      </c>
      <c r="AI149">
        <f t="shared" si="30"/>
        <v>284</v>
      </c>
      <c r="AJ149">
        <f t="shared" si="31"/>
        <v>150.5</v>
      </c>
    </row>
    <row r="150" spans="14:37" ht="15.75" hidden="1" customHeight="1" thickBot="1">
      <c r="N150" s="1">
        <v>243</v>
      </c>
      <c r="O150" s="3"/>
      <c r="P150" s="3"/>
      <c r="Q150" s="3" t="s">
        <v>3</v>
      </c>
      <c r="R150" s="3" t="s">
        <v>21</v>
      </c>
      <c r="S150" s="3"/>
      <c r="T150" s="3"/>
      <c r="U150" s="3" t="s">
        <v>5</v>
      </c>
      <c r="V150" s="3"/>
      <c r="W150" s="3"/>
      <c r="X150" s="3">
        <v>0.6761221677</v>
      </c>
      <c r="Y150" s="3">
        <v>0.66847151000000005</v>
      </c>
      <c r="Z150" s="3">
        <v>331.10719999999998</v>
      </c>
      <c r="AA150" s="3">
        <v>345.48320000000001</v>
      </c>
      <c r="AB150">
        <v>3</v>
      </c>
      <c r="AC150">
        <v>3</v>
      </c>
      <c r="AD150">
        <v>9.7242405852169096</v>
      </c>
      <c r="AE150">
        <v>0.77979417538196505</v>
      </c>
      <c r="AF150">
        <f t="shared" si="27"/>
        <v>12.470265734485261</v>
      </c>
      <c r="AG150">
        <f t="shared" si="28"/>
        <v>2.5686834573489543</v>
      </c>
      <c r="AH150">
        <f t="shared" si="29"/>
        <v>217</v>
      </c>
      <c r="AI150">
        <f t="shared" si="30"/>
        <v>84</v>
      </c>
      <c r="AJ150">
        <f t="shared" si="31"/>
        <v>150.5</v>
      </c>
      <c r="AK150">
        <f t="shared" ref="AK150:AK156" si="34">AK149+1</f>
        <v>1</v>
      </c>
    </row>
    <row r="151" spans="14:37" ht="24" hidden="1" customHeight="1" thickBot="1">
      <c r="N151" s="1">
        <v>232</v>
      </c>
      <c r="O151" s="3"/>
      <c r="P151" s="3" t="s">
        <v>9</v>
      </c>
      <c r="Q151" s="3"/>
      <c r="R151" s="3" t="s">
        <v>21</v>
      </c>
      <c r="S151" s="3" t="s">
        <v>22</v>
      </c>
      <c r="T151" s="3"/>
      <c r="U151" s="3" t="s">
        <v>5</v>
      </c>
      <c r="V151" s="3"/>
      <c r="W151" s="3"/>
      <c r="X151" s="3">
        <v>0.24422229670000001</v>
      </c>
      <c r="Y151" s="3">
        <v>0.213991189</v>
      </c>
      <c r="Z151" s="3">
        <v>446.11410000000001</v>
      </c>
      <c r="AA151" s="11">
        <v>466.2405</v>
      </c>
      <c r="AB151">
        <v>4</v>
      </c>
      <c r="AC151">
        <v>3</v>
      </c>
      <c r="AD151">
        <v>3.0027629576275801</v>
      </c>
      <c r="AE151">
        <v>1.14282332301942</v>
      </c>
      <c r="AF151" s="12">
        <f t="shared" si="27"/>
        <v>2.6274953417069473</v>
      </c>
      <c r="AG151">
        <f t="shared" si="28"/>
        <v>1.5148112499410522</v>
      </c>
      <c r="AH151">
        <f t="shared" si="29"/>
        <v>102</v>
      </c>
      <c r="AI151">
        <f t="shared" si="30"/>
        <v>200</v>
      </c>
      <c r="AJ151">
        <f t="shared" si="31"/>
        <v>151</v>
      </c>
      <c r="AK151">
        <f t="shared" si="34"/>
        <v>2</v>
      </c>
    </row>
    <row r="152" spans="14:37" ht="15.75" hidden="1" customHeight="1" thickBot="1">
      <c r="N152" s="1">
        <v>283</v>
      </c>
      <c r="O152" s="3"/>
      <c r="P152" s="3" t="s">
        <v>9</v>
      </c>
      <c r="Q152" s="3" t="s">
        <v>3</v>
      </c>
      <c r="R152" s="3"/>
      <c r="S152" s="3"/>
      <c r="T152" s="3"/>
      <c r="U152" s="3"/>
      <c r="V152" s="3"/>
      <c r="W152" s="3"/>
      <c r="X152" s="3">
        <v>0.281594856</v>
      </c>
      <c r="Y152" s="3">
        <v>0.26462465600000001</v>
      </c>
      <c r="Z152" s="3">
        <v>435.47059999999999</v>
      </c>
      <c r="AA152" s="11">
        <v>449.84660000000002</v>
      </c>
      <c r="AB152">
        <v>3</v>
      </c>
      <c r="AC152">
        <v>2</v>
      </c>
      <c r="AD152">
        <v>3.6927052602315298</v>
      </c>
      <c r="AE152">
        <v>1.12672962892548</v>
      </c>
      <c r="AF152" s="12">
        <f t="shared" si="27"/>
        <v>3.2773658963358625</v>
      </c>
      <c r="AG152">
        <f t="shared" si="28"/>
        <v>1.6399247551866902</v>
      </c>
      <c r="AH152">
        <f t="shared" si="29"/>
        <v>139</v>
      </c>
      <c r="AI152">
        <f t="shared" si="30"/>
        <v>163</v>
      </c>
      <c r="AJ152">
        <f t="shared" si="31"/>
        <v>151</v>
      </c>
      <c r="AK152">
        <f t="shared" si="34"/>
        <v>3</v>
      </c>
    </row>
    <row r="153" spans="14:37" ht="24" hidden="1" customHeight="1" thickBot="1">
      <c r="N153" s="1">
        <v>262</v>
      </c>
      <c r="O153" s="3"/>
      <c r="P153" s="3" t="s">
        <v>9</v>
      </c>
      <c r="Q153" s="3"/>
      <c r="R153" s="3"/>
      <c r="S153" s="3"/>
      <c r="T153" s="3" t="s">
        <v>23</v>
      </c>
      <c r="U153" s="3"/>
      <c r="V153" s="3"/>
      <c r="W153" s="3"/>
      <c r="X153" s="3">
        <v>4.2135600600000003E-2</v>
      </c>
      <c r="Y153" s="3">
        <v>1.9508883000000001E-2</v>
      </c>
      <c r="Z153" s="3">
        <v>473.15570000000002</v>
      </c>
      <c r="AA153" s="11">
        <v>487.5317</v>
      </c>
      <c r="AB153">
        <v>4</v>
      </c>
      <c r="AC153">
        <v>3</v>
      </c>
      <c r="AD153">
        <v>2.2611717007760102</v>
      </c>
      <c r="AE153">
        <v>1.1471394926315801</v>
      </c>
      <c r="AF153" s="12">
        <f t="shared" si="27"/>
        <v>1.9711392688510787</v>
      </c>
      <c r="AG153">
        <f t="shared" si="28"/>
        <v>1.3699459342604663</v>
      </c>
      <c r="AH153">
        <f t="shared" si="29"/>
        <v>33</v>
      </c>
      <c r="AI153">
        <f t="shared" si="30"/>
        <v>270</v>
      </c>
      <c r="AJ153">
        <f t="shared" si="31"/>
        <v>151.5</v>
      </c>
      <c r="AK153">
        <f t="shared" si="34"/>
        <v>4</v>
      </c>
    </row>
    <row r="154" spans="14:37" ht="15.75" hidden="1" thickBot="1">
      <c r="N154" s="1">
        <v>142</v>
      </c>
      <c r="O154" s="3"/>
      <c r="P154" s="3" t="s">
        <v>9</v>
      </c>
      <c r="Q154" s="3"/>
      <c r="R154" s="3"/>
      <c r="S154" s="3"/>
      <c r="T154" s="3"/>
      <c r="U154" s="3"/>
      <c r="V154" s="3"/>
      <c r="W154" s="3" t="s">
        <v>7</v>
      </c>
      <c r="X154" s="3">
        <v>9.6113614099999994E-2</v>
      </c>
      <c r="Y154" s="3">
        <v>7.4761966999999999E-2</v>
      </c>
      <c r="Z154" s="3">
        <v>465.55739999999997</v>
      </c>
      <c r="AA154" s="11">
        <v>479.93340000000001</v>
      </c>
      <c r="AB154">
        <v>3</v>
      </c>
      <c r="AC154">
        <v>2</v>
      </c>
      <c r="AD154">
        <v>1.9445624784483899</v>
      </c>
      <c r="AE154">
        <v>1.3096637234849</v>
      </c>
      <c r="AF154" s="12">
        <f t="shared" si="27"/>
        <v>1.4847799809817441</v>
      </c>
      <c r="AG154">
        <f t="shared" si="28"/>
        <v>1.4366434744775982</v>
      </c>
      <c r="AH154">
        <f t="shared" si="29"/>
        <v>58</v>
      </c>
      <c r="AI154">
        <f t="shared" si="30"/>
        <v>245</v>
      </c>
      <c r="AJ154">
        <f t="shared" si="31"/>
        <v>151.5</v>
      </c>
      <c r="AK154">
        <f t="shared" si="34"/>
        <v>5</v>
      </c>
    </row>
    <row r="155" spans="14:37" ht="24" hidden="1" customHeight="1" thickBot="1">
      <c r="N155" s="1">
        <v>120</v>
      </c>
      <c r="O155" s="3"/>
      <c r="P155" s="3"/>
      <c r="Q155" s="3"/>
      <c r="R155" s="3"/>
      <c r="S155" s="3"/>
      <c r="T155" s="3" t="s">
        <v>23</v>
      </c>
      <c r="U155" s="3"/>
      <c r="V155" s="3"/>
      <c r="W155" s="3" t="s">
        <v>7</v>
      </c>
      <c r="X155" s="3">
        <v>7.8880368000000006E-2</v>
      </c>
      <c r="Y155" s="3">
        <v>6.4487874000000001E-2</v>
      </c>
      <c r="Z155" s="3">
        <v>466.03149999999999</v>
      </c>
      <c r="AA155" s="11">
        <v>477.53230000000002</v>
      </c>
      <c r="AB155">
        <v>3</v>
      </c>
      <c r="AC155">
        <v>3</v>
      </c>
      <c r="AD155">
        <v>2.61272073230186</v>
      </c>
      <c r="AE155">
        <v>1.1628021973832501</v>
      </c>
      <c r="AF155" s="12">
        <f t="shared" si="27"/>
        <v>2.2469176083270925</v>
      </c>
      <c r="AG155">
        <f t="shared" si="28"/>
        <v>1.4527859043669722</v>
      </c>
      <c r="AH155">
        <f t="shared" si="29"/>
        <v>69</v>
      </c>
      <c r="AI155">
        <f t="shared" si="30"/>
        <v>234</v>
      </c>
      <c r="AJ155">
        <f t="shared" si="31"/>
        <v>151.5</v>
      </c>
      <c r="AK155">
        <f t="shared" si="34"/>
        <v>6</v>
      </c>
    </row>
    <row r="156" spans="14:37" ht="15.75" hidden="1" customHeight="1" thickBot="1">
      <c r="N156" s="1">
        <v>252</v>
      </c>
      <c r="O156" s="3"/>
      <c r="P156" s="3"/>
      <c r="Q156" s="3"/>
      <c r="R156" s="3"/>
      <c r="S156" s="3"/>
      <c r="T156" s="3"/>
      <c r="U156" s="3" t="s">
        <v>5</v>
      </c>
      <c r="V156" s="3"/>
      <c r="W156" s="3"/>
      <c r="X156" s="3">
        <v>0.14398134339999999</v>
      </c>
      <c r="Y156" s="3">
        <v>0.13734553999999999</v>
      </c>
      <c r="Z156" s="3">
        <v>454.42950000000002</v>
      </c>
      <c r="AA156" s="11">
        <v>463.05509999999998</v>
      </c>
      <c r="AB156">
        <v>1</v>
      </c>
      <c r="AC156">
        <v>1</v>
      </c>
      <c r="AD156">
        <v>2.82563791906093</v>
      </c>
      <c r="AE156">
        <v>1.2116568044141001</v>
      </c>
      <c r="AF156" s="12">
        <f t="shared" si="27"/>
        <v>2.3320447743676684</v>
      </c>
      <c r="AG156">
        <f t="shared" si="28"/>
        <v>1.5344530273434662</v>
      </c>
      <c r="AH156">
        <f t="shared" si="29"/>
        <v>117</v>
      </c>
      <c r="AI156">
        <f t="shared" si="30"/>
        <v>186</v>
      </c>
      <c r="AJ156">
        <f t="shared" si="31"/>
        <v>151.5</v>
      </c>
      <c r="AK156">
        <f t="shared" si="34"/>
        <v>7</v>
      </c>
    </row>
    <row r="157" spans="14:37" ht="15.75" hidden="1" customHeight="1" thickBot="1">
      <c r="N157" s="1">
        <v>191</v>
      </c>
      <c r="O157" s="3" t="s">
        <v>8</v>
      </c>
      <c r="P157" s="3"/>
      <c r="Q157" s="3"/>
      <c r="R157" s="3"/>
      <c r="S157" s="3"/>
      <c r="T157" s="3" t="s">
        <v>23</v>
      </c>
      <c r="U157" s="3"/>
      <c r="V157" s="3" t="s">
        <v>6</v>
      </c>
      <c r="W157" s="3"/>
      <c r="X157" s="3">
        <v>0.10812286810000001</v>
      </c>
      <c r="Y157" s="3">
        <v>4.9639122000000001E-2</v>
      </c>
      <c r="Z157" s="3">
        <v>473.80520000000001</v>
      </c>
      <c r="AA157" s="3">
        <v>502.55720000000002</v>
      </c>
      <c r="AB157">
        <v>9</v>
      </c>
      <c r="AC157">
        <v>4</v>
      </c>
      <c r="AD157">
        <v>3.1983318662064799</v>
      </c>
      <c r="AE157">
        <v>0.88894818790511199</v>
      </c>
      <c r="AF157">
        <f t="shared" si="27"/>
        <v>3.5978833296726132</v>
      </c>
      <c r="AG157">
        <f t="shared" si="28"/>
        <v>1.3508249235653857</v>
      </c>
      <c r="AH157">
        <f t="shared" si="29"/>
        <v>18</v>
      </c>
      <c r="AI157">
        <f t="shared" si="30"/>
        <v>286</v>
      </c>
      <c r="AJ157">
        <f t="shared" si="31"/>
        <v>152</v>
      </c>
    </row>
    <row r="158" spans="14:37" ht="15.75" hidden="1" thickBot="1">
      <c r="N158" s="1">
        <v>271</v>
      </c>
      <c r="O158" s="3"/>
      <c r="P158" s="3" t="s">
        <v>9</v>
      </c>
      <c r="Q158" s="3" t="s">
        <v>3</v>
      </c>
      <c r="R158" s="3"/>
      <c r="S158" s="3" t="s">
        <v>22</v>
      </c>
      <c r="T158" s="3"/>
      <c r="U158" s="3"/>
      <c r="V158" s="3"/>
      <c r="W158" s="3"/>
      <c r="X158" s="3">
        <v>0.29471034909999999</v>
      </c>
      <c r="Y158" s="3">
        <v>0.27232020099999998</v>
      </c>
      <c r="Z158" s="3">
        <v>435.05689999999998</v>
      </c>
      <c r="AA158" s="11">
        <v>452.30810000000002</v>
      </c>
      <c r="AB158">
        <v>4</v>
      </c>
      <c r="AC158">
        <v>3</v>
      </c>
      <c r="AD158">
        <v>3.6868218961711201</v>
      </c>
      <c r="AE158">
        <v>1.10869696231526</v>
      </c>
      <c r="AF158" s="12">
        <f t="shared" si="27"/>
        <v>3.3253648395248021</v>
      </c>
      <c r="AG158">
        <f t="shared" si="28"/>
        <v>1.6243219490864322</v>
      </c>
      <c r="AH158">
        <f t="shared" si="29"/>
        <v>138</v>
      </c>
      <c r="AI158">
        <f t="shared" si="30"/>
        <v>166</v>
      </c>
      <c r="AJ158">
        <f t="shared" si="31"/>
        <v>152</v>
      </c>
      <c r="AK158">
        <f t="shared" ref="AK158:AK166" si="35">AK157+1</f>
        <v>1</v>
      </c>
    </row>
    <row r="159" spans="14:37" ht="24" hidden="1" customHeight="1" thickBot="1">
      <c r="N159" s="1">
        <v>9</v>
      </c>
      <c r="O159" s="3"/>
      <c r="P159" s="3"/>
      <c r="Q159" s="3" t="s">
        <v>3</v>
      </c>
      <c r="R159" s="3"/>
      <c r="S159" s="3"/>
      <c r="T159" s="3" t="s">
        <v>23</v>
      </c>
      <c r="U159" s="3" t="s">
        <v>5</v>
      </c>
      <c r="V159" s="3" t="s">
        <v>6</v>
      </c>
      <c r="W159" s="3" t="s">
        <v>7</v>
      </c>
      <c r="X159" s="3">
        <v>0.73587247560000002</v>
      </c>
      <c r="Y159" s="3">
        <v>0.72530737499999998</v>
      </c>
      <c r="Z159" s="3">
        <v>308.39179999999999</v>
      </c>
      <c r="AA159" s="3">
        <v>328.51819999999998</v>
      </c>
      <c r="AB159">
        <v>6</v>
      </c>
      <c r="AC159">
        <v>6</v>
      </c>
      <c r="AD159">
        <v>13.950786345560299</v>
      </c>
      <c r="AE159">
        <v>0.74051355233044003</v>
      </c>
      <c r="AF159">
        <f t="shared" si="27"/>
        <v>18.839339674009135</v>
      </c>
      <c r="AG159">
        <f t="shared" si="28"/>
        <v>3.3825681109764121</v>
      </c>
      <c r="AH159">
        <f t="shared" si="29"/>
        <v>260</v>
      </c>
      <c r="AI159">
        <f t="shared" si="30"/>
        <v>44</v>
      </c>
      <c r="AJ159">
        <f t="shared" si="31"/>
        <v>152</v>
      </c>
      <c r="AK159">
        <f t="shared" si="35"/>
        <v>2</v>
      </c>
    </row>
    <row r="160" spans="14:37" ht="15.75" hidden="1" thickBot="1">
      <c r="N160" s="1">
        <v>118</v>
      </c>
      <c r="O160" s="3"/>
      <c r="P160" s="3" t="s">
        <v>9</v>
      </c>
      <c r="Q160" s="3"/>
      <c r="R160" s="3"/>
      <c r="S160" s="3"/>
      <c r="T160" s="3" t="s">
        <v>23</v>
      </c>
      <c r="U160" s="3"/>
      <c r="V160" s="3"/>
      <c r="W160" s="3" t="s">
        <v>7</v>
      </c>
      <c r="X160" s="3">
        <v>0.10343217859999999</v>
      </c>
      <c r="Y160" s="3">
        <v>7.4969707999999996E-2</v>
      </c>
      <c r="Z160" s="3">
        <v>466.49239999999998</v>
      </c>
      <c r="AA160" s="11">
        <v>483.74360000000001</v>
      </c>
      <c r="AB160">
        <v>5</v>
      </c>
      <c r="AC160">
        <v>4</v>
      </c>
      <c r="AD160">
        <v>2.6172487195271801</v>
      </c>
      <c r="AE160">
        <v>1.1223790058746801</v>
      </c>
      <c r="AF160" s="12">
        <f t="shared" si="27"/>
        <v>2.3318760470644535</v>
      </c>
      <c r="AG160">
        <f t="shared" si="28"/>
        <v>1.4213529486051804</v>
      </c>
      <c r="AH160">
        <f t="shared" si="29"/>
        <v>48</v>
      </c>
      <c r="AI160">
        <f t="shared" si="30"/>
        <v>257</v>
      </c>
      <c r="AJ160">
        <f t="shared" si="31"/>
        <v>152.5</v>
      </c>
      <c r="AK160">
        <f t="shared" si="35"/>
        <v>3</v>
      </c>
    </row>
    <row r="161" spans="14:37" ht="15.75" hidden="1" thickBot="1">
      <c r="N161" s="1">
        <v>132</v>
      </c>
      <c r="O161" s="3"/>
      <c r="P161" s="3"/>
      <c r="Q161" s="3"/>
      <c r="R161" s="3"/>
      <c r="S161" s="3" t="s">
        <v>22</v>
      </c>
      <c r="T161" s="3"/>
      <c r="U161" s="3"/>
      <c r="V161" s="3"/>
      <c r="W161" s="3" t="s">
        <v>7</v>
      </c>
      <c r="X161" s="3">
        <v>7.2271117699999998E-2</v>
      </c>
      <c r="Y161" s="3">
        <v>5.7775354000000001E-2</v>
      </c>
      <c r="Z161" s="3">
        <v>466.96809999999999</v>
      </c>
      <c r="AA161" s="11">
        <v>478.46890000000002</v>
      </c>
      <c r="AB161">
        <v>2</v>
      </c>
      <c r="AC161">
        <v>2</v>
      </c>
      <c r="AD161">
        <v>1.92700469273361</v>
      </c>
      <c r="AE161">
        <v>1.33315237972305</v>
      </c>
      <c r="AF161" s="12">
        <f t="shared" si="27"/>
        <v>1.4454496890549955</v>
      </c>
      <c r="AG161">
        <f t="shared" si="28"/>
        <v>1.4519228423251622</v>
      </c>
      <c r="AH161">
        <f t="shared" si="29"/>
        <v>68</v>
      </c>
      <c r="AI161">
        <f t="shared" si="30"/>
        <v>237</v>
      </c>
      <c r="AJ161">
        <f t="shared" si="31"/>
        <v>152.5</v>
      </c>
      <c r="AK161">
        <f t="shared" si="35"/>
        <v>4</v>
      </c>
    </row>
    <row r="162" spans="14:37" ht="24" hidden="1" customHeight="1" thickBot="1">
      <c r="N162" s="1">
        <v>61</v>
      </c>
      <c r="O162" s="3"/>
      <c r="P162" s="3" t="s">
        <v>9</v>
      </c>
      <c r="Q162" s="3" t="s">
        <v>3</v>
      </c>
      <c r="R162" s="3" t="s">
        <v>21</v>
      </c>
      <c r="S162" s="3"/>
      <c r="T162" s="3"/>
      <c r="U162" s="3"/>
      <c r="V162" s="3" t="s">
        <v>6</v>
      </c>
      <c r="W162" s="3" t="s">
        <v>7</v>
      </c>
      <c r="X162" s="3">
        <v>0.75283706210000001</v>
      </c>
      <c r="Y162" s="3">
        <v>0.74087756500000002</v>
      </c>
      <c r="Z162" s="3">
        <v>301.69549999999998</v>
      </c>
      <c r="AA162" s="3">
        <v>324.69709999999998</v>
      </c>
      <c r="AB162">
        <v>6</v>
      </c>
      <c r="AC162">
        <v>5</v>
      </c>
      <c r="AD162">
        <v>32.028310974954401</v>
      </c>
      <c r="AE162">
        <v>0.71349424208962398</v>
      </c>
      <c r="AF162">
        <f t="shared" si="27"/>
        <v>44.889375534625877</v>
      </c>
      <c r="AG162">
        <f t="shared" si="28"/>
        <v>6.9764575886625799</v>
      </c>
      <c r="AH162">
        <f t="shared" si="29"/>
        <v>270</v>
      </c>
      <c r="AI162">
        <f t="shared" si="30"/>
        <v>35</v>
      </c>
      <c r="AJ162">
        <f t="shared" si="31"/>
        <v>152.5</v>
      </c>
      <c r="AK162">
        <f t="shared" si="35"/>
        <v>5</v>
      </c>
    </row>
    <row r="163" spans="14:37" ht="15.75" hidden="1" thickBot="1">
      <c r="N163" s="1">
        <v>226</v>
      </c>
      <c r="O163" s="3"/>
      <c r="P163" s="3" t="s">
        <v>9</v>
      </c>
      <c r="Q163" s="3"/>
      <c r="R163" s="3"/>
      <c r="S163" s="3"/>
      <c r="T163" s="3" t="s">
        <v>23</v>
      </c>
      <c r="U163" s="3" t="s">
        <v>5</v>
      </c>
      <c r="V163" s="3"/>
      <c r="W163" s="3"/>
      <c r="X163" s="3">
        <v>0.1916183642</v>
      </c>
      <c r="Y163" s="3">
        <v>0.165955455</v>
      </c>
      <c r="Z163" s="3">
        <v>452.92869999999999</v>
      </c>
      <c r="AA163" s="11">
        <v>470.17989999999998</v>
      </c>
      <c r="AB163">
        <v>5</v>
      </c>
      <c r="AC163">
        <v>4</v>
      </c>
      <c r="AD163">
        <v>3.3021451174707299</v>
      </c>
      <c r="AE163">
        <v>1.04070344983895</v>
      </c>
      <c r="AF163" s="12">
        <f t="shared" si="27"/>
        <v>3.1729933421300185</v>
      </c>
      <c r="AG163">
        <f t="shared" si="28"/>
        <v>1.4929917833653059</v>
      </c>
      <c r="AH163">
        <f t="shared" si="29"/>
        <v>93</v>
      </c>
      <c r="AI163">
        <f t="shared" si="30"/>
        <v>213</v>
      </c>
      <c r="AJ163">
        <f t="shared" si="31"/>
        <v>153</v>
      </c>
      <c r="AK163">
        <f t="shared" si="35"/>
        <v>6</v>
      </c>
    </row>
    <row r="164" spans="14:37" ht="15.75" hidden="1" customHeight="1" thickBot="1">
      <c r="N164" s="1">
        <v>222</v>
      </c>
      <c r="O164" s="3"/>
      <c r="P164" s="3"/>
      <c r="Q164" s="3"/>
      <c r="R164" s="3" t="s">
        <v>21</v>
      </c>
      <c r="S164" s="3"/>
      <c r="T164" s="3" t="s">
        <v>23</v>
      </c>
      <c r="U164" s="3" t="s">
        <v>5</v>
      </c>
      <c r="V164" s="3"/>
      <c r="W164" s="3"/>
      <c r="X164" s="3">
        <v>0.20437279699999999</v>
      </c>
      <c r="Y164" s="3">
        <v>0.185578454</v>
      </c>
      <c r="Z164" s="3">
        <v>448.84539999999998</v>
      </c>
      <c r="AA164" s="11">
        <v>463.22129999999999</v>
      </c>
      <c r="AB164">
        <v>3</v>
      </c>
      <c r="AC164">
        <v>3</v>
      </c>
      <c r="AD164">
        <v>2.9631282504894401</v>
      </c>
      <c r="AE164">
        <v>1.1854622590575901</v>
      </c>
      <c r="AF164" s="12">
        <f t="shared" si="27"/>
        <v>2.4995551126571045</v>
      </c>
      <c r="AG164">
        <f t="shared" si="28"/>
        <v>1.5409954573439602</v>
      </c>
      <c r="AH164">
        <f t="shared" si="29"/>
        <v>119</v>
      </c>
      <c r="AI164">
        <f t="shared" si="30"/>
        <v>187</v>
      </c>
      <c r="AJ164">
        <f t="shared" si="31"/>
        <v>153</v>
      </c>
      <c r="AK164">
        <f t="shared" si="35"/>
        <v>7</v>
      </c>
    </row>
    <row r="165" spans="14:37" ht="24" hidden="1" customHeight="1" thickBot="1">
      <c r="N165" s="1">
        <v>273</v>
      </c>
      <c r="O165" s="3"/>
      <c r="P165" s="3"/>
      <c r="Q165" s="3" t="s">
        <v>3</v>
      </c>
      <c r="R165" s="3"/>
      <c r="S165" s="3" t="s">
        <v>22</v>
      </c>
      <c r="T165" s="3"/>
      <c r="U165" s="3"/>
      <c r="V165" s="3"/>
      <c r="W165" s="3"/>
      <c r="X165" s="3">
        <v>0.24648637339999999</v>
      </c>
      <c r="Y165" s="3">
        <v>0.23471272300000001</v>
      </c>
      <c r="Z165" s="3">
        <v>439.72109999999998</v>
      </c>
      <c r="AA165" s="11">
        <v>451.22190000000001</v>
      </c>
      <c r="AB165">
        <v>2</v>
      </c>
      <c r="AC165">
        <v>2</v>
      </c>
      <c r="AD165">
        <v>3.6082681055718799</v>
      </c>
      <c r="AE165">
        <v>1.15874439094961</v>
      </c>
      <c r="AF165" s="12">
        <f t="shared" si="27"/>
        <v>3.1139465560776913</v>
      </c>
      <c r="AG165">
        <f t="shared" si="28"/>
        <v>1.6486491338740641</v>
      </c>
      <c r="AH165">
        <f t="shared" si="29"/>
        <v>142</v>
      </c>
      <c r="AI165">
        <f t="shared" si="30"/>
        <v>164</v>
      </c>
      <c r="AJ165">
        <f t="shared" si="31"/>
        <v>153</v>
      </c>
      <c r="AK165">
        <f t="shared" si="35"/>
        <v>8</v>
      </c>
    </row>
    <row r="166" spans="14:37" ht="15.75" hidden="1" customHeight="1" thickBot="1">
      <c r="N166" s="1">
        <v>97</v>
      </c>
      <c r="O166" s="3"/>
      <c r="P166" s="3" t="s">
        <v>9</v>
      </c>
      <c r="Q166" s="3" t="s">
        <v>3</v>
      </c>
      <c r="R166" s="3" t="s">
        <v>21</v>
      </c>
      <c r="S166" s="3"/>
      <c r="T166" s="3"/>
      <c r="U166" s="3" t="s">
        <v>5</v>
      </c>
      <c r="V166" s="3"/>
      <c r="W166" s="3" t="s">
        <v>7</v>
      </c>
      <c r="X166" s="3">
        <v>0.75304652350000001</v>
      </c>
      <c r="Y166" s="3">
        <v>0.74109716199999998</v>
      </c>
      <c r="Z166" s="3">
        <v>301.58440000000002</v>
      </c>
      <c r="AA166" s="3">
        <v>324.58600000000001</v>
      </c>
      <c r="AB166">
        <v>6</v>
      </c>
      <c r="AC166">
        <v>5</v>
      </c>
      <c r="AD166">
        <v>45.386039387456897</v>
      </c>
      <c r="AE166">
        <v>0.71349424208966505</v>
      </c>
      <c r="AF166">
        <f t="shared" si="27"/>
        <v>63.610939948907422</v>
      </c>
      <c r="AG166">
        <f t="shared" si="28"/>
        <v>9.6480032711631125</v>
      </c>
      <c r="AH166">
        <f t="shared" si="29"/>
        <v>273</v>
      </c>
      <c r="AI166">
        <f t="shared" si="30"/>
        <v>33</v>
      </c>
      <c r="AJ166">
        <f t="shared" si="31"/>
        <v>153</v>
      </c>
      <c r="AK166">
        <f t="shared" si="35"/>
        <v>9</v>
      </c>
    </row>
    <row r="167" spans="14:37" ht="24" hidden="1" customHeight="1" thickBot="1">
      <c r="N167" s="1">
        <v>245</v>
      </c>
      <c r="O167" s="3" t="s">
        <v>8</v>
      </c>
      <c r="P167" s="3"/>
      <c r="Q167" s="3"/>
      <c r="R167" s="3" t="s">
        <v>21</v>
      </c>
      <c r="S167" s="3"/>
      <c r="T167" s="3"/>
      <c r="U167" s="3" t="s">
        <v>5</v>
      </c>
      <c r="V167" s="3"/>
      <c r="W167" s="3"/>
      <c r="X167" s="3">
        <v>0.27627187440000001</v>
      </c>
      <c r="Y167" s="3">
        <v>0.228814292</v>
      </c>
      <c r="Z167" s="3">
        <v>446.43770000000001</v>
      </c>
      <c r="AA167" s="3">
        <v>475.18970000000002</v>
      </c>
      <c r="AB167">
        <v>8</v>
      </c>
      <c r="AC167">
        <v>3</v>
      </c>
      <c r="AD167">
        <v>3.3468668337769101</v>
      </c>
      <c r="AE167">
        <v>0.99682402668913495</v>
      </c>
      <c r="AF167">
        <f t="shared" si="27"/>
        <v>3.3575302602739621</v>
      </c>
      <c r="AG167">
        <f t="shared" si="28"/>
        <v>1.4668325881066901</v>
      </c>
      <c r="AH167">
        <f t="shared" si="29"/>
        <v>81</v>
      </c>
      <c r="AI167">
        <f t="shared" si="30"/>
        <v>228</v>
      </c>
      <c r="AJ167">
        <f t="shared" si="31"/>
        <v>154.5</v>
      </c>
    </row>
    <row r="168" spans="14:37" ht="15.75" hidden="1" customHeight="1" thickBot="1">
      <c r="N168" s="1">
        <v>272</v>
      </c>
      <c r="O168" s="3" t="s">
        <v>8</v>
      </c>
      <c r="P168" s="3"/>
      <c r="Q168" s="3" t="s">
        <v>3</v>
      </c>
      <c r="R168" s="3"/>
      <c r="S168" s="3" t="s">
        <v>22</v>
      </c>
      <c r="T168" s="3"/>
      <c r="U168" s="3"/>
      <c r="V168" s="3"/>
      <c r="W168" s="3"/>
      <c r="X168" s="3">
        <v>0.34599825159999997</v>
      </c>
      <c r="Y168" s="3">
        <v>0.303112891</v>
      </c>
      <c r="Z168" s="3">
        <v>433.16660000000002</v>
      </c>
      <c r="AA168" s="3">
        <v>461.91860000000003</v>
      </c>
      <c r="AB168">
        <v>8</v>
      </c>
      <c r="AC168">
        <v>3</v>
      </c>
      <c r="AD168">
        <v>3.6312249645138199</v>
      </c>
      <c r="AE168">
        <v>1.05323564851031</v>
      </c>
      <c r="AF168">
        <f t="shared" si="27"/>
        <v>3.4476852066769692</v>
      </c>
      <c r="AG168">
        <f t="shared" si="28"/>
        <v>1.5688335117110119</v>
      </c>
      <c r="AH168">
        <f t="shared" si="29"/>
        <v>126</v>
      </c>
      <c r="AI168">
        <f t="shared" si="30"/>
        <v>183</v>
      </c>
      <c r="AJ168">
        <f t="shared" si="31"/>
        <v>154.5</v>
      </c>
    </row>
    <row r="169" spans="14:37" ht="15.75" hidden="1" thickBot="1">
      <c r="N169" s="1">
        <v>21</v>
      </c>
      <c r="O169" s="3"/>
      <c r="P169" s="3"/>
      <c r="Q169" s="3" t="s">
        <v>3</v>
      </c>
      <c r="R169" s="3"/>
      <c r="S169" s="3" t="s">
        <v>22</v>
      </c>
      <c r="T169" s="3"/>
      <c r="U169" s="3" t="s">
        <v>5</v>
      </c>
      <c r="V169" s="3" t="s">
        <v>6</v>
      </c>
      <c r="W169" s="3" t="s">
        <v>7</v>
      </c>
      <c r="X169" s="3">
        <v>0.72854446660000005</v>
      </c>
      <c r="Y169" s="3">
        <v>0.717686245</v>
      </c>
      <c r="Z169" s="3">
        <v>311.97680000000003</v>
      </c>
      <c r="AA169" s="3">
        <v>332.10320000000002</v>
      </c>
      <c r="AB169">
        <v>5</v>
      </c>
      <c r="AC169">
        <v>5</v>
      </c>
      <c r="AD169">
        <v>12.5831707786491</v>
      </c>
      <c r="AE169">
        <v>0.75358282484874195</v>
      </c>
      <c r="AF169">
        <f t="shared" si="27"/>
        <v>16.697794009802141</v>
      </c>
      <c r="AG169">
        <f t="shared" si="28"/>
        <v>3.1195004156088135</v>
      </c>
      <c r="AH169">
        <f t="shared" si="29"/>
        <v>252</v>
      </c>
      <c r="AI169">
        <f t="shared" si="30"/>
        <v>57</v>
      </c>
      <c r="AJ169">
        <f t="shared" si="31"/>
        <v>154.5</v>
      </c>
      <c r="AK169">
        <f t="shared" ref="AK169:AK174" si="36">AK168+1</f>
        <v>1</v>
      </c>
    </row>
    <row r="170" spans="14:37" ht="15.75" hidden="1" thickBot="1">
      <c r="N170" s="1">
        <v>147</v>
      </c>
      <c r="O170" s="3"/>
      <c r="P170" s="3"/>
      <c r="Q170" s="3" t="s">
        <v>3</v>
      </c>
      <c r="R170" s="3" t="s">
        <v>21</v>
      </c>
      <c r="S170" s="3"/>
      <c r="T170" s="3" t="s">
        <v>23</v>
      </c>
      <c r="U170" s="3" t="s">
        <v>5</v>
      </c>
      <c r="V170" s="3" t="s">
        <v>6</v>
      </c>
      <c r="W170" s="3"/>
      <c r="X170" s="3">
        <v>0.72980607279999998</v>
      </c>
      <c r="Y170" s="3">
        <v>0.71899831599999997</v>
      </c>
      <c r="Z170" s="3">
        <v>311.36660000000001</v>
      </c>
      <c r="AA170" s="3">
        <v>331.49290000000002</v>
      </c>
      <c r="AB170">
        <v>5</v>
      </c>
      <c r="AC170">
        <v>5</v>
      </c>
      <c r="AD170">
        <v>13.240973697314001</v>
      </c>
      <c r="AE170">
        <v>0.73631740794343004</v>
      </c>
      <c r="AF170">
        <f t="shared" si="27"/>
        <v>17.982698160426054</v>
      </c>
      <c r="AG170">
        <f t="shared" si="28"/>
        <v>3.2372486658175443</v>
      </c>
      <c r="AH170">
        <f t="shared" si="29"/>
        <v>256</v>
      </c>
      <c r="AI170">
        <f t="shared" si="30"/>
        <v>53</v>
      </c>
      <c r="AJ170">
        <f t="shared" si="31"/>
        <v>154.5</v>
      </c>
      <c r="AK170">
        <f t="shared" si="36"/>
        <v>2</v>
      </c>
    </row>
    <row r="171" spans="14:37" ht="15.75" hidden="1" thickBot="1">
      <c r="N171" s="1">
        <v>33</v>
      </c>
      <c r="O171" s="3"/>
      <c r="P171" s="3"/>
      <c r="Q171" s="3" t="s">
        <v>3</v>
      </c>
      <c r="R171" s="3"/>
      <c r="S171" s="3"/>
      <c r="T171" s="3"/>
      <c r="U171" s="3" t="s">
        <v>5</v>
      </c>
      <c r="V171" s="3" t="s">
        <v>6</v>
      </c>
      <c r="W171" s="3" t="s">
        <v>7</v>
      </c>
      <c r="X171" s="3">
        <v>0.71113948790000003</v>
      </c>
      <c r="Y171" s="3">
        <v>0.70196931299999998</v>
      </c>
      <c r="Z171" s="3">
        <v>318.11790000000002</v>
      </c>
      <c r="AA171" s="3">
        <v>335.3691</v>
      </c>
      <c r="AB171">
        <v>4</v>
      </c>
      <c r="AC171">
        <v>4</v>
      </c>
      <c r="AD171">
        <v>11.3728827878278</v>
      </c>
      <c r="AE171">
        <v>0.77911659191439697</v>
      </c>
      <c r="AF171">
        <f t="shared" si="27"/>
        <v>14.5971513196543</v>
      </c>
      <c r="AG171">
        <f t="shared" si="28"/>
        <v>2.8978698310970779</v>
      </c>
      <c r="AH171">
        <f t="shared" si="29"/>
        <v>241</v>
      </c>
      <c r="AI171">
        <f t="shared" si="30"/>
        <v>69</v>
      </c>
      <c r="AJ171">
        <f t="shared" si="31"/>
        <v>155</v>
      </c>
      <c r="AK171">
        <f t="shared" si="36"/>
        <v>3</v>
      </c>
    </row>
    <row r="172" spans="14:37" ht="15.75" hidden="1" thickBot="1">
      <c r="N172" s="1">
        <v>238</v>
      </c>
      <c r="O172" s="3"/>
      <c r="P172" s="3" t="s">
        <v>9</v>
      </c>
      <c r="Q172" s="3"/>
      <c r="R172" s="3"/>
      <c r="S172" s="3" t="s">
        <v>22</v>
      </c>
      <c r="T172" s="3"/>
      <c r="U172" s="3" t="s">
        <v>5</v>
      </c>
      <c r="V172" s="3"/>
      <c r="W172" s="3"/>
      <c r="X172" s="3">
        <v>0.1925536387</v>
      </c>
      <c r="Y172" s="3">
        <v>0.16692042100000001</v>
      </c>
      <c r="Z172" s="3">
        <v>452.77710000000002</v>
      </c>
      <c r="AA172" s="11">
        <v>470.02820000000003</v>
      </c>
      <c r="AB172">
        <v>4</v>
      </c>
      <c r="AC172">
        <v>3</v>
      </c>
      <c r="AD172">
        <v>2.9761072824424102</v>
      </c>
      <c r="AE172">
        <v>1.14739876289056</v>
      </c>
      <c r="AF172" s="12">
        <f t="shared" si="27"/>
        <v>2.593786378978582</v>
      </c>
      <c r="AG172">
        <f t="shared" si="28"/>
        <v>1.5131404668009301</v>
      </c>
      <c r="AH172">
        <f t="shared" si="29"/>
        <v>100</v>
      </c>
      <c r="AI172">
        <f t="shared" si="30"/>
        <v>211</v>
      </c>
      <c r="AJ172">
        <f t="shared" si="31"/>
        <v>155.5</v>
      </c>
      <c r="AK172">
        <f t="shared" si="36"/>
        <v>4</v>
      </c>
    </row>
    <row r="173" spans="14:37" ht="24" hidden="1" customHeight="1" thickBot="1">
      <c r="N173" s="1">
        <v>228</v>
      </c>
      <c r="O173" s="3"/>
      <c r="P173" s="3"/>
      <c r="Q173" s="3"/>
      <c r="R173" s="3"/>
      <c r="S173" s="3"/>
      <c r="T173" s="3" t="s">
        <v>23</v>
      </c>
      <c r="U173" s="3" t="s">
        <v>5</v>
      </c>
      <c r="V173" s="3"/>
      <c r="W173" s="3"/>
      <c r="X173" s="3">
        <v>0.14420372610000001</v>
      </c>
      <c r="Y173" s="3">
        <v>0.130831909</v>
      </c>
      <c r="Z173" s="3">
        <v>456.39550000000003</v>
      </c>
      <c r="AA173" s="11">
        <v>467.8963</v>
      </c>
      <c r="AB173">
        <v>3</v>
      </c>
      <c r="AC173">
        <v>3</v>
      </c>
      <c r="AD173">
        <v>3.2424468783370801</v>
      </c>
      <c r="AE173">
        <v>1.0908814391197299</v>
      </c>
      <c r="AF173" s="12">
        <f t="shared" si="27"/>
        <v>2.9723183125688921</v>
      </c>
      <c r="AG173">
        <f t="shared" si="28"/>
        <v>1.5211945269632001</v>
      </c>
      <c r="AH173">
        <f t="shared" si="29"/>
        <v>107</v>
      </c>
      <c r="AI173">
        <f t="shared" si="30"/>
        <v>204</v>
      </c>
      <c r="AJ173">
        <f t="shared" si="31"/>
        <v>155.5</v>
      </c>
      <c r="AK173">
        <f t="shared" si="36"/>
        <v>5</v>
      </c>
    </row>
    <row r="174" spans="14:37" ht="15.75" hidden="1" customHeight="1" thickBot="1">
      <c r="N174" s="1">
        <v>190</v>
      </c>
      <c r="O174" s="3"/>
      <c r="P174" s="3" t="s">
        <v>9</v>
      </c>
      <c r="Q174" s="3"/>
      <c r="R174" s="3"/>
      <c r="S174" s="3"/>
      <c r="T174" s="3" t="s">
        <v>23</v>
      </c>
      <c r="U174" s="3"/>
      <c r="V174" s="3" t="s">
        <v>6</v>
      </c>
      <c r="W174" s="3"/>
      <c r="X174" s="3">
        <v>5.2616614899999997E-2</v>
      </c>
      <c r="Y174" s="3">
        <v>2.2540952E-2</v>
      </c>
      <c r="Z174" s="3">
        <v>473.71440000000001</v>
      </c>
      <c r="AA174" s="11">
        <v>490.96559999999999</v>
      </c>
      <c r="AB174">
        <v>5</v>
      </c>
      <c r="AC174">
        <v>4</v>
      </c>
      <c r="AD174">
        <v>3.1071032167294201</v>
      </c>
      <c r="AE174">
        <v>0.95437665478044298</v>
      </c>
      <c r="AF174" s="12">
        <f t="shared" si="27"/>
        <v>3.2556362324728259</v>
      </c>
      <c r="AG174">
        <f t="shared" si="28"/>
        <v>1.3849219671702384</v>
      </c>
      <c r="AH174">
        <f t="shared" si="29"/>
        <v>37</v>
      </c>
      <c r="AI174">
        <f t="shared" si="30"/>
        <v>275</v>
      </c>
      <c r="AJ174">
        <f t="shared" si="31"/>
        <v>156</v>
      </c>
      <c r="AK174">
        <f t="shared" si="36"/>
        <v>6</v>
      </c>
    </row>
    <row r="175" spans="14:37" ht="15.75" hidden="1" thickBot="1">
      <c r="N175" s="1">
        <v>137</v>
      </c>
      <c r="O175" s="3" t="s">
        <v>8</v>
      </c>
      <c r="P175" s="3"/>
      <c r="Q175" s="3"/>
      <c r="R175" s="3" t="s">
        <v>21</v>
      </c>
      <c r="S175" s="3"/>
      <c r="T175" s="3"/>
      <c r="U175" s="3"/>
      <c r="V175" s="3"/>
      <c r="W175" s="3" t="s">
        <v>7</v>
      </c>
      <c r="X175" s="3">
        <v>0.26049147789999999</v>
      </c>
      <c r="Y175" s="3">
        <v>0.21199911599999999</v>
      </c>
      <c r="Z175" s="3">
        <v>449.26339999999999</v>
      </c>
      <c r="AA175" s="3">
        <v>478.01530000000002</v>
      </c>
      <c r="AB175">
        <v>8</v>
      </c>
      <c r="AC175">
        <v>3</v>
      </c>
      <c r="AD175">
        <v>2.9896324823246201</v>
      </c>
      <c r="AE175">
        <v>1.08057825473834</v>
      </c>
      <c r="AF175">
        <f t="shared" si="27"/>
        <v>2.7666968766168201</v>
      </c>
      <c r="AG175">
        <f t="shared" si="28"/>
        <v>1.4623891002555962</v>
      </c>
      <c r="AH175">
        <f t="shared" si="29"/>
        <v>77</v>
      </c>
      <c r="AI175">
        <f t="shared" si="30"/>
        <v>236</v>
      </c>
      <c r="AJ175">
        <f t="shared" si="31"/>
        <v>156.5</v>
      </c>
    </row>
    <row r="176" spans="14:37" ht="15.75" hidden="1" thickBot="1">
      <c r="N176" s="1">
        <v>234</v>
      </c>
      <c r="O176" s="3"/>
      <c r="P176" s="3"/>
      <c r="Q176" s="3"/>
      <c r="R176" s="3" t="s">
        <v>21</v>
      </c>
      <c r="S176" s="3" t="s">
        <v>22</v>
      </c>
      <c r="T176" s="3"/>
      <c r="U176" s="3" t="s">
        <v>5</v>
      </c>
      <c r="V176" s="3"/>
      <c r="W176" s="3"/>
      <c r="X176" s="3">
        <v>0.19812220699999999</v>
      </c>
      <c r="Y176" s="3">
        <v>0.17918021200000001</v>
      </c>
      <c r="Z176" s="3">
        <v>449.87049999999999</v>
      </c>
      <c r="AA176" s="11">
        <v>464.24650000000003</v>
      </c>
      <c r="AB176">
        <v>2</v>
      </c>
      <c r="AC176">
        <v>2</v>
      </c>
      <c r="AD176">
        <v>2.9523872726274498</v>
      </c>
      <c r="AE176">
        <v>1.19164997167329</v>
      </c>
      <c r="AF176" s="12">
        <f t="shared" si="27"/>
        <v>2.4775624913427969</v>
      </c>
      <c r="AG176">
        <f t="shared" si="28"/>
        <v>1.5437974318641219</v>
      </c>
      <c r="AH176">
        <f t="shared" si="29"/>
        <v>123</v>
      </c>
      <c r="AI176">
        <f t="shared" si="30"/>
        <v>190</v>
      </c>
      <c r="AJ176">
        <f t="shared" si="31"/>
        <v>156.5</v>
      </c>
      <c r="AK176">
        <f>AK175+1</f>
        <v>1</v>
      </c>
    </row>
    <row r="177" spans="14:37" ht="15.75" hidden="1" thickBot="1">
      <c r="N177" s="1">
        <v>221</v>
      </c>
      <c r="O177" s="3" t="s">
        <v>8</v>
      </c>
      <c r="P177" s="3"/>
      <c r="Q177" s="3"/>
      <c r="R177" s="3" t="s">
        <v>21</v>
      </c>
      <c r="S177" s="3"/>
      <c r="T177" s="3" t="s">
        <v>23</v>
      </c>
      <c r="U177" s="3" t="s">
        <v>5</v>
      </c>
      <c r="V177" s="3"/>
      <c r="W177" s="3"/>
      <c r="X177" s="3">
        <v>0.28852232960000002</v>
      </c>
      <c r="Y177" s="3">
        <v>0.23560250299999999</v>
      </c>
      <c r="Z177" s="3">
        <v>446.2013</v>
      </c>
      <c r="AA177" s="3">
        <v>477.82850000000002</v>
      </c>
      <c r="AB177">
        <v>9</v>
      </c>
      <c r="AC177">
        <v>4</v>
      </c>
      <c r="AD177">
        <v>3.00829874955084</v>
      </c>
      <c r="AE177">
        <v>1.0802809120488901</v>
      </c>
      <c r="AF177">
        <f t="shared" si="27"/>
        <v>2.7847374844800497</v>
      </c>
      <c r="AG177">
        <f t="shared" si="28"/>
        <v>1.4658844795492803</v>
      </c>
      <c r="AH177">
        <f t="shared" si="29"/>
        <v>79</v>
      </c>
      <c r="AI177">
        <f t="shared" si="30"/>
        <v>235</v>
      </c>
      <c r="AJ177">
        <f t="shared" si="31"/>
        <v>157</v>
      </c>
    </row>
    <row r="178" spans="14:37" ht="15.75" hidden="1" thickBot="1">
      <c r="N178" s="1">
        <v>130</v>
      </c>
      <c r="O178" s="3"/>
      <c r="P178" s="3" t="s">
        <v>9</v>
      </c>
      <c r="Q178" s="3"/>
      <c r="R178" s="3"/>
      <c r="S178" s="3" t="s">
        <v>22</v>
      </c>
      <c r="T178" s="3"/>
      <c r="U178" s="3"/>
      <c r="V178" s="3"/>
      <c r="W178" s="3" t="s">
        <v>7</v>
      </c>
      <c r="X178" s="3">
        <v>9.8636281300000003E-2</v>
      </c>
      <c r="Y178" s="3">
        <v>7.0021559999999997E-2</v>
      </c>
      <c r="Z178" s="3">
        <v>467.19130000000001</v>
      </c>
      <c r="AA178" s="11">
        <v>484.4425</v>
      </c>
      <c r="AB178">
        <v>4</v>
      </c>
      <c r="AC178">
        <v>3</v>
      </c>
      <c r="AD178">
        <v>1.9601047242046801</v>
      </c>
      <c r="AE178">
        <v>1.30563151138767</v>
      </c>
      <c r="AF178" s="12">
        <f t="shared" si="27"/>
        <v>1.5012694677699787</v>
      </c>
      <c r="AG178">
        <f t="shared" si="28"/>
        <v>1.4365261539510721</v>
      </c>
      <c r="AH178">
        <f t="shared" si="29"/>
        <v>57</v>
      </c>
      <c r="AI178">
        <f t="shared" si="30"/>
        <v>259</v>
      </c>
      <c r="AJ178">
        <f t="shared" si="31"/>
        <v>158</v>
      </c>
      <c r="AK178">
        <f>AK177+1</f>
        <v>1</v>
      </c>
    </row>
    <row r="179" spans="14:37" ht="15.75" hidden="1" thickBot="1">
      <c r="N179" s="1">
        <v>143</v>
      </c>
      <c r="O179" s="3" t="s">
        <v>8</v>
      </c>
      <c r="P179" s="3"/>
      <c r="Q179" s="3"/>
      <c r="R179" s="3"/>
      <c r="S179" s="3"/>
      <c r="T179" s="3"/>
      <c r="U179" s="3"/>
      <c r="V179" s="3"/>
      <c r="W179" s="3" t="s">
        <v>7</v>
      </c>
      <c r="X179" s="3">
        <v>0.13813225749999999</v>
      </c>
      <c r="Y179" s="3">
        <v>8.9082874000000006E-2</v>
      </c>
      <c r="Z179" s="3">
        <v>467.32159999999999</v>
      </c>
      <c r="AA179" s="3">
        <v>493.19830000000002</v>
      </c>
      <c r="AB179">
        <v>7</v>
      </c>
      <c r="AC179">
        <v>2</v>
      </c>
      <c r="AD179">
        <v>1.9508776373638901</v>
      </c>
      <c r="AE179">
        <v>1.27099352515825</v>
      </c>
      <c r="AF179">
        <f t="shared" si="27"/>
        <v>1.5349233483474971</v>
      </c>
      <c r="AG179">
        <f t="shared" si="28"/>
        <v>1.4069703475993782</v>
      </c>
      <c r="AH179">
        <f t="shared" si="29"/>
        <v>41</v>
      </c>
      <c r="AI179">
        <f t="shared" si="30"/>
        <v>277</v>
      </c>
      <c r="AJ179">
        <f t="shared" si="31"/>
        <v>159</v>
      </c>
    </row>
    <row r="180" spans="14:37" ht="15.75" hidden="1" thickBot="1">
      <c r="N180" s="1">
        <v>115</v>
      </c>
      <c r="O180" s="3"/>
      <c r="P180" s="3" t="s">
        <v>9</v>
      </c>
      <c r="Q180" s="3" t="s">
        <v>3</v>
      </c>
      <c r="R180" s="3"/>
      <c r="S180" s="3"/>
      <c r="T180" s="3" t="s">
        <v>23</v>
      </c>
      <c r="U180" s="3"/>
      <c r="V180" s="3"/>
      <c r="W180" s="3" t="s">
        <v>7</v>
      </c>
      <c r="X180" s="3">
        <v>0.47259785300000001</v>
      </c>
      <c r="Y180" s="3">
        <v>0.451501767</v>
      </c>
      <c r="Z180" s="3">
        <v>398.98239999999998</v>
      </c>
      <c r="AA180" s="3">
        <v>419.10879999999997</v>
      </c>
      <c r="AB180">
        <v>6</v>
      </c>
      <c r="AC180">
        <v>5</v>
      </c>
      <c r="AD180">
        <v>8.3824459454897404</v>
      </c>
      <c r="AE180">
        <v>0.69135288518084703</v>
      </c>
      <c r="AF180">
        <f t="shared" si="27"/>
        <v>12.124699448237674</v>
      </c>
      <c r="AG180">
        <f t="shared" si="28"/>
        <v>2.2295714972426257</v>
      </c>
      <c r="AH180">
        <f t="shared" si="29"/>
        <v>184</v>
      </c>
      <c r="AI180">
        <f t="shared" si="30"/>
        <v>134</v>
      </c>
      <c r="AJ180">
        <f t="shared" si="31"/>
        <v>159</v>
      </c>
      <c r="AK180">
        <f>AK179+1</f>
        <v>1</v>
      </c>
    </row>
    <row r="181" spans="14:37" ht="24" hidden="1" customHeight="1" thickBot="1">
      <c r="N181" s="1">
        <v>164</v>
      </c>
      <c r="O181" s="3" t="s">
        <v>8</v>
      </c>
      <c r="P181" s="3"/>
      <c r="Q181" s="3" t="s">
        <v>3</v>
      </c>
      <c r="R181" s="3"/>
      <c r="S181" s="3" t="s">
        <v>22</v>
      </c>
      <c r="T181" s="3"/>
      <c r="U181" s="3" t="s">
        <v>5</v>
      </c>
      <c r="V181" s="3" t="s">
        <v>6</v>
      </c>
      <c r="W181" s="3"/>
      <c r="X181" s="3">
        <v>0.76786734800000001</v>
      </c>
      <c r="Y181" s="3">
        <v>0.74852295999999996</v>
      </c>
      <c r="Z181" s="3">
        <v>301.47669999999999</v>
      </c>
      <c r="AA181" s="3">
        <v>335.97910000000002</v>
      </c>
      <c r="AB181">
        <v>10</v>
      </c>
      <c r="AC181">
        <v>5</v>
      </c>
      <c r="AD181">
        <v>12.118762955505099</v>
      </c>
      <c r="AE181">
        <v>0.61964455107012595</v>
      </c>
      <c r="AF181">
        <f t="shared" si="27"/>
        <v>19.557604330702173</v>
      </c>
      <c r="AG181">
        <f t="shared" si="28"/>
        <v>2.9194682319571208</v>
      </c>
      <c r="AH181">
        <f t="shared" si="29"/>
        <v>243</v>
      </c>
      <c r="AI181">
        <f t="shared" si="30"/>
        <v>75</v>
      </c>
      <c r="AJ181">
        <f t="shared" si="31"/>
        <v>159</v>
      </c>
    </row>
    <row r="182" spans="14:37" ht="15.75" hidden="1" thickBot="1">
      <c r="N182" s="1">
        <v>286</v>
      </c>
      <c r="O182" s="3"/>
      <c r="P182" s="3" t="s">
        <v>9</v>
      </c>
      <c r="Q182" s="3"/>
      <c r="R182" s="3"/>
      <c r="S182" s="3"/>
      <c r="T182" s="3"/>
      <c r="U182" s="3"/>
      <c r="V182" s="3"/>
      <c r="W182" s="3"/>
      <c r="X182" s="3">
        <v>4.1851622900000003E-2</v>
      </c>
      <c r="Y182" s="3">
        <v>2.6880554000000001E-2</v>
      </c>
      <c r="Z182" s="3">
        <v>471.19459999999998</v>
      </c>
      <c r="AA182" s="11">
        <v>482.69540000000001</v>
      </c>
      <c r="AB182">
        <v>2</v>
      </c>
      <c r="AC182">
        <v>1</v>
      </c>
      <c r="AD182">
        <v>1.7007733607970099</v>
      </c>
      <c r="AE182">
        <v>1.3849173662938601</v>
      </c>
      <c r="AF182" s="12">
        <f t="shared" si="27"/>
        <v>1.2280684770011971</v>
      </c>
      <c r="AG182">
        <f t="shared" si="28"/>
        <v>1.4480885651944901</v>
      </c>
      <c r="AH182">
        <f t="shared" si="29"/>
        <v>65</v>
      </c>
      <c r="AI182">
        <f t="shared" si="30"/>
        <v>254</v>
      </c>
      <c r="AJ182">
        <f t="shared" si="31"/>
        <v>159.5</v>
      </c>
      <c r="AK182">
        <f>AK181+1</f>
        <v>1</v>
      </c>
    </row>
    <row r="183" spans="14:37" ht="24" hidden="1" customHeight="1" thickBot="1">
      <c r="N183" s="1">
        <v>251</v>
      </c>
      <c r="O183" s="3" t="s">
        <v>8</v>
      </c>
      <c r="P183" s="3"/>
      <c r="Q183" s="3"/>
      <c r="R183" s="3"/>
      <c r="S183" s="3"/>
      <c r="T183" s="3"/>
      <c r="U183" s="3" t="s">
        <v>5</v>
      </c>
      <c r="V183" s="3"/>
      <c r="W183" s="3"/>
      <c r="X183" s="3">
        <v>0.23873067319999999</v>
      </c>
      <c r="Y183" s="3">
        <v>0.19540640300000001</v>
      </c>
      <c r="Z183" s="3">
        <v>451.0625</v>
      </c>
      <c r="AA183" s="3">
        <v>476.9393</v>
      </c>
      <c r="AB183">
        <v>7</v>
      </c>
      <c r="AC183">
        <v>2</v>
      </c>
      <c r="AD183">
        <v>3.0007241481976501</v>
      </c>
      <c r="AE183">
        <v>1.09780282594482</v>
      </c>
      <c r="AF183">
        <f t="shared" si="27"/>
        <v>2.7333908032301588</v>
      </c>
      <c r="AG183">
        <f t="shared" si="28"/>
        <v>1.4783870903953862</v>
      </c>
      <c r="AH183">
        <f t="shared" si="29"/>
        <v>87</v>
      </c>
      <c r="AI183">
        <f t="shared" si="30"/>
        <v>232</v>
      </c>
      <c r="AJ183">
        <f t="shared" si="31"/>
        <v>159.5</v>
      </c>
    </row>
    <row r="184" spans="14:37" ht="24" hidden="1" customHeight="1" thickBot="1">
      <c r="N184" s="1">
        <v>3</v>
      </c>
      <c r="O184" s="3"/>
      <c r="P184" s="3"/>
      <c r="Q184" s="3" t="s">
        <v>3</v>
      </c>
      <c r="R184" s="3" t="s">
        <v>21</v>
      </c>
      <c r="S184" s="3"/>
      <c r="T184" s="3" t="s">
        <v>23</v>
      </c>
      <c r="U184" s="3" t="s">
        <v>5</v>
      </c>
      <c r="V184" s="3" t="s">
        <v>6</v>
      </c>
      <c r="W184" s="3" t="s">
        <v>7</v>
      </c>
      <c r="X184" s="3">
        <v>0.73593275970000005</v>
      </c>
      <c r="Y184" s="3">
        <v>0.72315531300000002</v>
      </c>
      <c r="Z184" s="3">
        <v>310.36189999999999</v>
      </c>
      <c r="AA184" s="3">
        <v>333.36349999999999</v>
      </c>
      <c r="AB184">
        <v>6</v>
      </c>
      <c r="AC184">
        <v>6</v>
      </c>
      <c r="AD184">
        <v>13.240973697314001</v>
      </c>
      <c r="AE184">
        <v>0.73631740794343004</v>
      </c>
      <c r="AF184">
        <f t="shared" si="27"/>
        <v>17.982698160426054</v>
      </c>
      <c r="AG184">
        <f t="shared" si="28"/>
        <v>3.2372486658175443</v>
      </c>
      <c r="AH184">
        <f t="shared" si="29"/>
        <v>256</v>
      </c>
      <c r="AI184">
        <f t="shared" si="30"/>
        <v>63</v>
      </c>
      <c r="AJ184">
        <f t="shared" si="31"/>
        <v>159.5</v>
      </c>
      <c r="AK184">
        <f t="shared" ref="AK184:AK185" si="37">AK183+1</f>
        <v>1</v>
      </c>
    </row>
    <row r="185" spans="14:37" ht="15.75" hidden="1" customHeight="1" thickBot="1">
      <c r="N185" s="1">
        <v>117</v>
      </c>
      <c r="O185" s="3"/>
      <c r="P185" s="3"/>
      <c r="Q185" s="3" t="s">
        <v>3</v>
      </c>
      <c r="R185" s="3"/>
      <c r="S185" s="3"/>
      <c r="T185" s="3" t="s">
        <v>23</v>
      </c>
      <c r="U185" s="3"/>
      <c r="V185" s="3"/>
      <c r="W185" s="3" t="s">
        <v>7</v>
      </c>
      <c r="X185" s="3">
        <v>0.44995204119999999</v>
      </c>
      <c r="Y185" s="3">
        <v>0.43695878199999999</v>
      </c>
      <c r="Z185" s="3">
        <v>400.48989999999998</v>
      </c>
      <c r="AA185" s="3">
        <v>414.86590000000001</v>
      </c>
      <c r="AB185">
        <v>4</v>
      </c>
      <c r="AC185">
        <v>4</v>
      </c>
      <c r="AD185">
        <v>8.6482298109662405</v>
      </c>
      <c r="AE185">
        <v>0.74364938100859801</v>
      </c>
      <c r="AF185">
        <f t="shared" si="27"/>
        <v>11.629445316335509</v>
      </c>
      <c r="AG185">
        <f t="shared" si="28"/>
        <v>2.3245654670001268</v>
      </c>
      <c r="AH185">
        <f t="shared" si="29"/>
        <v>193</v>
      </c>
      <c r="AI185">
        <f t="shared" si="30"/>
        <v>127</v>
      </c>
      <c r="AJ185">
        <f t="shared" si="31"/>
        <v>160</v>
      </c>
      <c r="AK185">
        <f t="shared" si="37"/>
        <v>2</v>
      </c>
    </row>
    <row r="186" spans="14:37" ht="15.75" hidden="1" thickBot="1">
      <c r="N186" s="1">
        <v>131</v>
      </c>
      <c r="O186" s="3" t="s">
        <v>8</v>
      </c>
      <c r="P186" s="3"/>
      <c r="Q186" s="3"/>
      <c r="R186" s="3"/>
      <c r="S186" s="3" t="s">
        <v>22</v>
      </c>
      <c r="T186" s="3"/>
      <c r="U186" s="3"/>
      <c r="V186" s="3"/>
      <c r="W186" s="3" t="s">
        <v>7</v>
      </c>
      <c r="X186" s="3">
        <v>0.14308948769999999</v>
      </c>
      <c r="Y186" s="3">
        <v>8.6898634000000002E-2</v>
      </c>
      <c r="Z186" s="3">
        <v>468.5659</v>
      </c>
      <c r="AA186" s="3">
        <v>497.31790000000001</v>
      </c>
      <c r="AB186">
        <v>8</v>
      </c>
      <c r="AC186">
        <v>3</v>
      </c>
      <c r="AD186">
        <v>1.9474799981558999</v>
      </c>
      <c r="AE186">
        <v>1.2671430215419199</v>
      </c>
      <c r="AF186">
        <f t="shared" si="27"/>
        <v>1.536906225302108</v>
      </c>
      <c r="AG186">
        <f t="shared" si="28"/>
        <v>1.4032104168647159</v>
      </c>
      <c r="AH186">
        <f t="shared" si="29"/>
        <v>39</v>
      </c>
      <c r="AI186">
        <f t="shared" si="30"/>
        <v>282</v>
      </c>
      <c r="AJ186">
        <f t="shared" si="31"/>
        <v>160.5</v>
      </c>
    </row>
    <row r="187" spans="14:37" ht="15.75" hidden="1" thickBot="1">
      <c r="N187" s="1">
        <v>227</v>
      </c>
      <c r="O187" s="3" t="s">
        <v>8</v>
      </c>
      <c r="P187" s="3"/>
      <c r="Q187" s="3"/>
      <c r="R187" s="3"/>
      <c r="S187" s="3"/>
      <c r="T187" s="3" t="s">
        <v>23</v>
      </c>
      <c r="U187" s="3" t="s">
        <v>5</v>
      </c>
      <c r="V187" s="3"/>
      <c r="W187" s="3"/>
      <c r="X187" s="3">
        <v>0.2457852512</v>
      </c>
      <c r="Y187" s="3">
        <v>0.19632854599999999</v>
      </c>
      <c r="Z187" s="3">
        <v>451.84289999999999</v>
      </c>
      <c r="AA187" s="3">
        <v>480.5949</v>
      </c>
      <c r="AB187">
        <v>9</v>
      </c>
      <c r="AC187">
        <v>4</v>
      </c>
      <c r="AD187">
        <v>3.3452719321186901</v>
      </c>
      <c r="AE187">
        <v>0.98835932923505598</v>
      </c>
      <c r="AF187">
        <f t="shared" si="27"/>
        <v>3.3846717819801171</v>
      </c>
      <c r="AG187">
        <f t="shared" si="28"/>
        <v>1.4597418498117829</v>
      </c>
      <c r="AH187">
        <f t="shared" si="29"/>
        <v>75</v>
      </c>
      <c r="AI187">
        <f t="shared" si="30"/>
        <v>247</v>
      </c>
      <c r="AJ187">
        <f t="shared" si="31"/>
        <v>161</v>
      </c>
    </row>
    <row r="188" spans="14:37" ht="15.75" hidden="1" thickBot="1">
      <c r="N188" s="1">
        <v>192</v>
      </c>
      <c r="O188" s="3"/>
      <c r="P188" s="3"/>
      <c r="Q188" s="3"/>
      <c r="R188" s="3"/>
      <c r="S188" s="3"/>
      <c r="T188" s="3" t="s">
        <v>23</v>
      </c>
      <c r="U188" s="3"/>
      <c r="V188" s="3" t="s">
        <v>6</v>
      </c>
      <c r="W188" s="3"/>
      <c r="X188" s="3">
        <v>1.08789045E-2</v>
      </c>
      <c r="Y188" s="3">
        <v>-4.5761129999999997E-3</v>
      </c>
      <c r="Z188" s="3">
        <v>475.36219999999997</v>
      </c>
      <c r="AA188" s="11">
        <v>486.863</v>
      </c>
      <c r="AB188">
        <v>3</v>
      </c>
      <c r="AC188">
        <v>3</v>
      </c>
      <c r="AD188">
        <v>3.1139379478426599</v>
      </c>
      <c r="AE188">
        <v>1.0090583117809899</v>
      </c>
      <c r="AF188" s="12">
        <f t="shared" si="27"/>
        <v>3.0859841413392188</v>
      </c>
      <c r="AG188">
        <f t="shared" si="28"/>
        <v>1.4300342389933238</v>
      </c>
      <c r="AH188">
        <f t="shared" si="29"/>
        <v>55</v>
      </c>
      <c r="AI188">
        <f t="shared" si="30"/>
        <v>269</v>
      </c>
      <c r="AJ188">
        <f t="shared" si="31"/>
        <v>162</v>
      </c>
      <c r="AK188">
        <f t="shared" ref="AK188:AK191" si="38">AK187+1</f>
        <v>1</v>
      </c>
    </row>
    <row r="189" spans="14:37" ht="15.75" hidden="1" thickBot="1">
      <c r="N189" s="1">
        <v>240</v>
      </c>
      <c r="O189" s="3"/>
      <c r="P189" s="3"/>
      <c r="Q189" s="3"/>
      <c r="R189" s="3"/>
      <c r="S189" s="3" t="s">
        <v>22</v>
      </c>
      <c r="T189" s="3"/>
      <c r="U189" s="3" t="s">
        <v>5</v>
      </c>
      <c r="V189" s="3"/>
      <c r="W189" s="3"/>
      <c r="X189" s="3">
        <v>0.1439836384</v>
      </c>
      <c r="Y189" s="3">
        <v>0.13060838299999999</v>
      </c>
      <c r="Z189" s="3">
        <v>456.42910000000001</v>
      </c>
      <c r="AA189" s="11">
        <v>467.92989999999998</v>
      </c>
      <c r="AB189">
        <v>2</v>
      </c>
      <c r="AC189">
        <v>2</v>
      </c>
      <c r="AD189">
        <v>2.9282567081364999</v>
      </c>
      <c r="AE189">
        <v>1.1965532726774399</v>
      </c>
      <c r="AF189" s="12">
        <f t="shared" si="27"/>
        <v>2.4472430730845387</v>
      </c>
      <c r="AG189">
        <f t="shared" si="28"/>
        <v>1.5428939597692519</v>
      </c>
      <c r="AH189">
        <f t="shared" si="29"/>
        <v>120</v>
      </c>
      <c r="AI189">
        <f t="shared" si="30"/>
        <v>205</v>
      </c>
      <c r="AJ189">
        <f t="shared" si="31"/>
        <v>162.5</v>
      </c>
      <c r="AK189">
        <f t="shared" si="38"/>
        <v>2</v>
      </c>
    </row>
    <row r="190" spans="14:37" ht="15.75" hidden="1" thickBot="1">
      <c r="N190" s="1">
        <v>105</v>
      </c>
      <c r="O190" s="3"/>
      <c r="P190" s="3"/>
      <c r="Q190" s="3" t="s">
        <v>3</v>
      </c>
      <c r="R190" s="3"/>
      <c r="S190" s="3"/>
      <c r="T190" s="3"/>
      <c r="U190" s="3" t="s">
        <v>5</v>
      </c>
      <c r="V190" s="3"/>
      <c r="W190" s="3" t="s">
        <v>7</v>
      </c>
      <c r="X190" s="3">
        <v>0.45432731999999998</v>
      </c>
      <c r="Y190" s="3">
        <v>0.44143741399999997</v>
      </c>
      <c r="Z190" s="3">
        <v>399.44380000000001</v>
      </c>
      <c r="AA190" s="3">
        <v>413.81970000000001</v>
      </c>
      <c r="AB190">
        <v>3</v>
      </c>
      <c r="AC190">
        <v>3</v>
      </c>
      <c r="AD190">
        <v>9.3920100551417605</v>
      </c>
      <c r="AE190">
        <v>0.77911659191439597</v>
      </c>
      <c r="AF190">
        <f t="shared" si="27"/>
        <v>12.054691367904653</v>
      </c>
      <c r="AG190">
        <f t="shared" si="28"/>
        <v>2.5016952845598688</v>
      </c>
      <c r="AH190">
        <f t="shared" si="29"/>
        <v>200</v>
      </c>
      <c r="AI190">
        <f t="shared" si="30"/>
        <v>125</v>
      </c>
      <c r="AJ190">
        <f t="shared" si="31"/>
        <v>162.5</v>
      </c>
      <c r="AK190">
        <f t="shared" si="38"/>
        <v>3</v>
      </c>
    </row>
    <row r="191" spans="14:37" ht="15.75" hidden="1" thickBot="1">
      <c r="N191" s="1">
        <v>30</v>
      </c>
      <c r="O191" s="3"/>
      <c r="P191" s="3"/>
      <c r="Q191" s="3"/>
      <c r="R191" s="3" t="s">
        <v>21</v>
      </c>
      <c r="S191" s="3"/>
      <c r="T191" s="3"/>
      <c r="U191" s="3" t="s">
        <v>5</v>
      </c>
      <c r="V191" s="3" t="s">
        <v>6</v>
      </c>
      <c r="W191" s="3" t="s">
        <v>7</v>
      </c>
      <c r="X191" s="3">
        <v>0.71011763719999998</v>
      </c>
      <c r="Y191" s="3">
        <v>0.70091502299999997</v>
      </c>
      <c r="Z191" s="3">
        <v>318.58049999999997</v>
      </c>
      <c r="AA191" s="3">
        <v>335.83170000000001</v>
      </c>
      <c r="AB191">
        <v>4</v>
      </c>
      <c r="AC191">
        <v>4</v>
      </c>
      <c r="AD191">
        <v>12.140101005098099</v>
      </c>
      <c r="AE191">
        <v>0.77750143569193497</v>
      </c>
      <c r="AF191">
        <f t="shared" si="27"/>
        <v>15.614248987584254</v>
      </c>
      <c r="AG191">
        <f t="shared" si="28"/>
        <v>3.0500213495731683</v>
      </c>
      <c r="AH191">
        <f t="shared" si="29"/>
        <v>251</v>
      </c>
      <c r="AI191">
        <f t="shared" si="30"/>
        <v>74</v>
      </c>
      <c r="AJ191">
        <f t="shared" si="31"/>
        <v>162.5</v>
      </c>
      <c r="AK191">
        <f t="shared" si="38"/>
        <v>4</v>
      </c>
    </row>
    <row r="192" spans="14:37" ht="15.75" hidden="1" thickBot="1">
      <c r="N192" s="1">
        <v>233</v>
      </c>
      <c r="O192" s="3" t="s">
        <v>8</v>
      </c>
      <c r="P192" s="3"/>
      <c r="Q192" s="3"/>
      <c r="R192" s="3" t="s">
        <v>21</v>
      </c>
      <c r="S192" s="3" t="s">
        <v>22</v>
      </c>
      <c r="T192" s="3"/>
      <c r="U192" s="3" t="s">
        <v>5</v>
      </c>
      <c r="V192" s="3"/>
      <c r="W192" s="3"/>
      <c r="X192" s="3">
        <v>0.28017355350000001</v>
      </c>
      <c r="Y192" s="3">
        <v>0.226632743</v>
      </c>
      <c r="Z192" s="3">
        <v>447.7296</v>
      </c>
      <c r="AA192" s="3">
        <v>479.35669999999999</v>
      </c>
      <c r="AB192">
        <v>8</v>
      </c>
      <c r="AC192">
        <v>3</v>
      </c>
      <c r="AD192">
        <v>3.0115138359173699</v>
      </c>
      <c r="AE192">
        <v>1.0901381926101901</v>
      </c>
      <c r="AF192">
        <f t="shared" si="27"/>
        <v>2.762506493517765</v>
      </c>
      <c r="AG192">
        <f t="shared" si="28"/>
        <v>1.4744133212716259</v>
      </c>
      <c r="AH192">
        <f t="shared" si="29"/>
        <v>84</v>
      </c>
      <c r="AI192">
        <f t="shared" si="30"/>
        <v>242</v>
      </c>
      <c r="AJ192">
        <f t="shared" si="31"/>
        <v>163</v>
      </c>
    </row>
    <row r="193" spans="14:37" ht="15.75" hidden="1" thickBot="1">
      <c r="N193" s="1">
        <v>159</v>
      </c>
      <c r="O193" s="3"/>
      <c r="P193" s="3"/>
      <c r="Q193" s="3" t="s">
        <v>3</v>
      </c>
      <c r="R193" s="3" t="s">
        <v>21</v>
      </c>
      <c r="S193" s="3" t="s">
        <v>22</v>
      </c>
      <c r="T193" s="3"/>
      <c r="U193" s="3" t="s">
        <v>5</v>
      </c>
      <c r="V193" s="3" t="s">
        <v>6</v>
      </c>
      <c r="W193" s="3"/>
      <c r="X193" s="3">
        <v>0.72151451710000003</v>
      </c>
      <c r="Y193" s="3">
        <v>0.71037509799999998</v>
      </c>
      <c r="Z193" s="3">
        <v>315.32619999999997</v>
      </c>
      <c r="AA193" s="3">
        <v>335.45249999999999</v>
      </c>
      <c r="AB193">
        <v>4</v>
      </c>
      <c r="AC193">
        <v>4</v>
      </c>
      <c r="AD193">
        <v>13.020819504338199</v>
      </c>
      <c r="AE193">
        <v>0.74333440597330602</v>
      </c>
      <c r="AF193">
        <f t="shared" si="27"/>
        <v>17.516772262531045</v>
      </c>
      <c r="AG193">
        <f t="shared" si="28"/>
        <v>3.1988314256462846</v>
      </c>
      <c r="AH193">
        <f t="shared" si="29"/>
        <v>254</v>
      </c>
      <c r="AI193">
        <f t="shared" si="30"/>
        <v>72</v>
      </c>
      <c r="AJ193">
        <f t="shared" si="31"/>
        <v>163</v>
      </c>
      <c r="AK193">
        <f t="shared" ref="AK193:AK197" si="39">AK192+1</f>
        <v>1</v>
      </c>
    </row>
    <row r="194" spans="14:37" ht="15.75" hidden="1" thickBot="1">
      <c r="N194" s="1">
        <v>187</v>
      </c>
      <c r="O194" s="3"/>
      <c r="P194" s="3" t="s">
        <v>9</v>
      </c>
      <c r="Q194" s="3" t="s">
        <v>3</v>
      </c>
      <c r="R194" s="3"/>
      <c r="S194" s="3"/>
      <c r="T194" s="3" t="s">
        <v>23</v>
      </c>
      <c r="U194" s="3"/>
      <c r="V194" s="3" t="s">
        <v>6</v>
      </c>
      <c r="W194" s="3"/>
      <c r="X194" s="3">
        <v>0.50321790070000005</v>
      </c>
      <c r="Y194" s="3">
        <v>0.48334661699999998</v>
      </c>
      <c r="Z194" s="3">
        <v>391.14710000000002</v>
      </c>
      <c r="AA194" s="3">
        <v>411.27350000000001</v>
      </c>
      <c r="AB194">
        <v>6</v>
      </c>
      <c r="AC194">
        <v>5</v>
      </c>
      <c r="AD194">
        <v>9.9009932276534496</v>
      </c>
      <c r="AE194">
        <v>0.69112013787955195</v>
      </c>
      <c r="AF194">
        <f t="shared" ref="AF194:AF257" si="40">AD194/AE194</f>
        <v>14.326008873118655</v>
      </c>
      <c r="AG194">
        <f t="shared" ref="AG194:AG257" si="41">0.2*AD194+0.8*AE194</f>
        <v>2.5330947558343313</v>
      </c>
      <c r="AH194">
        <f t="shared" ref="AH194:AH257" si="42">RANK(AG194,$AG$2:$AG$288,-1)</f>
        <v>207</v>
      </c>
      <c r="AI194">
        <f t="shared" ref="AI194:AI257" si="43">RANK(AA194,$AA$2:$AA$288,-1)</f>
        <v>121</v>
      </c>
      <c r="AJ194">
        <f t="shared" ref="AJ194:AJ257" si="44">AVERAGE(AH194:AI194)</f>
        <v>164</v>
      </c>
      <c r="AK194">
        <f t="shared" si="39"/>
        <v>2</v>
      </c>
    </row>
    <row r="195" spans="14:37" ht="15.75" hidden="1" thickBot="1">
      <c r="N195" s="1">
        <v>177</v>
      </c>
      <c r="O195" s="3"/>
      <c r="P195" s="3"/>
      <c r="Q195" s="3" t="s">
        <v>3</v>
      </c>
      <c r="R195" s="3"/>
      <c r="S195" s="3"/>
      <c r="T195" s="3"/>
      <c r="U195" s="3" t="s">
        <v>5</v>
      </c>
      <c r="V195" s="3" t="s">
        <v>6</v>
      </c>
      <c r="W195" s="3"/>
      <c r="X195" s="3">
        <v>0.67009346489999999</v>
      </c>
      <c r="Y195" s="3">
        <v>0.66230039699999999</v>
      </c>
      <c r="Z195" s="3">
        <v>333.52330000000001</v>
      </c>
      <c r="AA195" s="3">
        <v>347.89920000000001</v>
      </c>
      <c r="AB195">
        <v>3</v>
      </c>
      <c r="AC195">
        <v>3</v>
      </c>
      <c r="AD195">
        <v>11.3728827878278</v>
      </c>
      <c r="AE195">
        <v>0.77911659191439697</v>
      </c>
      <c r="AF195">
        <f t="shared" si="40"/>
        <v>14.5971513196543</v>
      </c>
      <c r="AG195">
        <f t="shared" si="41"/>
        <v>2.8978698310970779</v>
      </c>
      <c r="AH195">
        <f t="shared" si="42"/>
        <v>241</v>
      </c>
      <c r="AI195">
        <f t="shared" si="43"/>
        <v>89</v>
      </c>
      <c r="AJ195">
        <f t="shared" si="44"/>
        <v>165</v>
      </c>
      <c r="AK195">
        <f t="shared" si="39"/>
        <v>3</v>
      </c>
    </row>
    <row r="196" spans="14:37" ht="15.75" hidden="1" thickBot="1">
      <c r="N196" s="1">
        <v>15</v>
      </c>
      <c r="O196" s="3"/>
      <c r="P196" s="3"/>
      <c r="Q196" s="3" t="s">
        <v>3</v>
      </c>
      <c r="R196" s="3" t="s">
        <v>21</v>
      </c>
      <c r="S196" s="3" t="s">
        <v>22</v>
      </c>
      <c r="T196" s="3"/>
      <c r="U196" s="3" t="s">
        <v>5</v>
      </c>
      <c r="V196" s="3" t="s">
        <v>6</v>
      </c>
      <c r="W196" s="3" t="s">
        <v>7</v>
      </c>
      <c r="X196" s="3">
        <v>0.72854802060000001</v>
      </c>
      <c r="Y196" s="3">
        <v>0.71541324699999997</v>
      </c>
      <c r="Z196" s="3">
        <v>313.9751</v>
      </c>
      <c r="AA196" s="3">
        <v>336.97669999999999</v>
      </c>
      <c r="AB196">
        <v>5</v>
      </c>
      <c r="AC196">
        <v>5</v>
      </c>
      <c r="AD196">
        <v>13.020819504338199</v>
      </c>
      <c r="AE196">
        <v>0.74333440597330602</v>
      </c>
      <c r="AF196">
        <f t="shared" si="40"/>
        <v>17.516772262531045</v>
      </c>
      <c r="AG196">
        <f t="shared" si="41"/>
        <v>3.1988314256462846</v>
      </c>
      <c r="AH196">
        <f t="shared" si="42"/>
        <v>254</v>
      </c>
      <c r="AI196">
        <f t="shared" si="43"/>
        <v>76</v>
      </c>
      <c r="AJ196">
        <f t="shared" si="44"/>
        <v>165</v>
      </c>
      <c r="AK196">
        <f t="shared" si="39"/>
        <v>4</v>
      </c>
    </row>
    <row r="197" spans="14:37" ht="15.75" hidden="1" thickBot="1">
      <c r="N197" s="1">
        <v>103</v>
      </c>
      <c r="O197" s="3"/>
      <c r="P197" s="3" t="s">
        <v>9</v>
      </c>
      <c r="Q197" s="3" t="s">
        <v>3</v>
      </c>
      <c r="R197" s="3"/>
      <c r="S197" s="3"/>
      <c r="T197" s="3"/>
      <c r="U197" s="3" t="s">
        <v>5</v>
      </c>
      <c r="V197" s="3"/>
      <c r="W197" s="3" t="s">
        <v>7</v>
      </c>
      <c r="X197" s="3">
        <v>0.47862480200000002</v>
      </c>
      <c r="Y197" s="3">
        <v>0.45776979400000001</v>
      </c>
      <c r="Z197" s="3">
        <v>397.47680000000003</v>
      </c>
      <c r="AA197" s="3">
        <v>417.60320000000002</v>
      </c>
      <c r="AB197">
        <v>5</v>
      </c>
      <c r="AC197">
        <v>4</v>
      </c>
      <c r="AD197">
        <v>9.6542876739392103</v>
      </c>
      <c r="AE197">
        <v>0.716294663913561</v>
      </c>
      <c r="AF197">
        <f t="shared" si="40"/>
        <v>13.478095203434663</v>
      </c>
      <c r="AG197">
        <f t="shared" si="41"/>
        <v>2.5038932659186908</v>
      </c>
      <c r="AH197">
        <f t="shared" si="42"/>
        <v>201</v>
      </c>
      <c r="AI197">
        <f t="shared" si="43"/>
        <v>130</v>
      </c>
      <c r="AJ197">
        <f t="shared" si="44"/>
        <v>165.5</v>
      </c>
      <c r="AK197">
        <f t="shared" si="39"/>
        <v>5</v>
      </c>
    </row>
    <row r="198" spans="14:37" ht="24" hidden="1" customHeight="1" thickBot="1">
      <c r="N198" s="1">
        <v>116</v>
      </c>
      <c r="O198" s="3" t="s">
        <v>8</v>
      </c>
      <c r="P198" s="3"/>
      <c r="Q198" s="3" t="s">
        <v>3</v>
      </c>
      <c r="R198" s="3"/>
      <c r="S198" s="3"/>
      <c r="T198" s="3" t="s">
        <v>23</v>
      </c>
      <c r="U198" s="3"/>
      <c r="V198" s="3"/>
      <c r="W198" s="3" t="s">
        <v>7</v>
      </c>
      <c r="X198" s="3">
        <v>0.52639398199999998</v>
      </c>
      <c r="Y198" s="3">
        <v>0.49116708799999997</v>
      </c>
      <c r="Z198" s="3">
        <v>392.88850000000002</v>
      </c>
      <c r="AA198" s="3">
        <v>424.51560000000001</v>
      </c>
      <c r="AB198">
        <v>10</v>
      </c>
      <c r="AC198">
        <v>5</v>
      </c>
      <c r="AD198">
        <v>8.9531978029197195</v>
      </c>
      <c r="AE198">
        <v>0.61714437831021995</v>
      </c>
      <c r="AF198">
        <f t="shared" si="40"/>
        <v>14.507460681136134</v>
      </c>
      <c r="AG198">
        <f t="shared" si="41"/>
        <v>2.2843550632321201</v>
      </c>
      <c r="AH198">
        <f t="shared" si="42"/>
        <v>191</v>
      </c>
      <c r="AI198">
        <f t="shared" si="43"/>
        <v>141</v>
      </c>
      <c r="AJ198">
        <f t="shared" si="44"/>
        <v>166</v>
      </c>
    </row>
    <row r="199" spans="14:37" ht="15.75" hidden="1" thickBot="1">
      <c r="N199" s="1">
        <v>72</v>
      </c>
      <c r="O199" s="3"/>
      <c r="P199" s="3"/>
      <c r="Q199" s="3"/>
      <c r="R199" s="3"/>
      <c r="S199" s="3"/>
      <c r="T199" s="3"/>
      <c r="U199" s="3"/>
      <c r="V199" s="3" t="s">
        <v>6</v>
      </c>
      <c r="W199" s="3" t="s">
        <v>7</v>
      </c>
      <c r="X199" s="3">
        <v>0.1024096037</v>
      </c>
      <c r="Y199" s="3">
        <v>8.8384753999999996E-2</v>
      </c>
      <c r="Z199" s="3">
        <v>462.64170000000001</v>
      </c>
      <c r="AA199" s="11">
        <v>474.14249999999998</v>
      </c>
      <c r="AB199">
        <v>2</v>
      </c>
      <c r="AC199">
        <v>2</v>
      </c>
      <c r="AD199">
        <v>2.6846184673838001</v>
      </c>
      <c r="AE199">
        <v>1.2381901472474099</v>
      </c>
      <c r="AF199" s="12">
        <f t="shared" si="40"/>
        <v>2.1681794782101194</v>
      </c>
      <c r="AG199">
        <f t="shared" si="41"/>
        <v>1.527475811274688</v>
      </c>
      <c r="AH199">
        <f t="shared" si="42"/>
        <v>112</v>
      </c>
      <c r="AI199">
        <f t="shared" si="43"/>
        <v>221</v>
      </c>
      <c r="AJ199">
        <f t="shared" si="44"/>
        <v>166.5</v>
      </c>
      <c r="AK199">
        <f>AK198+1</f>
        <v>1</v>
      </c>
    </row>
    <row r="200" spans="14:37" ht="24" hidden="1" customHeight="1" thickBot="1">
      <c r="N200" s="1">
        <v>287</v>
      </c>
      <c r="O200" s="3" t="s">
        <v>8</v>
      </c>
      <c r="P200" s="3"/>
      <c r="Q200" s="3"/>
      <c r="R200" s="3"/>
      <c r="S200" s="3"/>
      <c r="T200" s="3"/>
      <c r="U200" s="3"/>
      <c r="V200" s="3"/>
      <c r="W200" s="3"/>
      <c r="X200" s="3">
        <v>8.4155034399999995E-2</v>
      </c>
      <c r="Y200" s="3">
        <v>3.9839955000000003E-2</v>
      </c>
      <c r="Z200" s="3">
        <v>473.2792</v>
      </c>
      <c r="AA200" s="3">
        <v>496.2808</v>
      </c>
      <c r="AB200">
        <v>6</v>
      </c>
      <c r="AC200">
        <v>1</v>
      </c>
      <c r="AD200">
        <v>1.7783096655764801</v>
      </c>
      <c r="AE200">
        <v>1.3397560337987999</v>
      </c>
      <c r="AF200">
        <f t="shared" si="40"/>
        <v>1.3273384263358659</v>
      </c>
      <c r="AG200">
        <f t="shared" si="41"/>
        <v>1.4274667601543358</v>
      </c>
      <c r="AH200">
        <f t="shared" si="42"/>
        <v>54</v>
      </c>
      <c r="AI200">
        <f t="shared" si="43"/>
        <v>281</v>
      </c>
      <c r="AJ200">
        <f t="shared" si="44"/>
        <v>167.5</v>
      </c>
    </row>
    <row r="201" spans="14:37" ht="15.75" hidden="1" thickBot="1">
      <c r="N201" s="1">
        <v>239</v>
      </c>
      <c r="O201" s="3" t="s">
        <v>8</v>
      </c>
      <c r="P201" s="3"/>
      <c r="Q201" s="3"/>
      <c r="R201" s="3"/>
      <c r="S201" s="3" t="s">
        <v>22</v>
      </c>
      <c r="T201" s="3"/>
      <c r="U201" s="3" t="s">
        <v>5</v>
      </c>
      <c r="V201" s="3"/>
      <c r="W201" s="3"/>
      <c r="X201" s="3">
        <v>0.2406451896</v>
      </c>
      <c r="Y201" s="3">
        <v>0.19085143199999999</v>
      </c>
      <c r="Z201" s="3">
        <v>452.73270000000002</v>
      </c>
      <c r="AA201" s="3">
        <v>481.48469999999998</v>
      </c>
      <c r="AB201">
        <v>8</v>
      </c>
      <c r="AC201">
        <v>3</v>
      </c>
      <c r="AD201">
        <v>3.0103342006768101</v>
      </c>
      <c r="AE201">
        <v>1.0951582821460499</v>
      </c>
      <c r="AF201">
        <f t="shared" si="40"/>
        <v>2.7487663196755636</v>
      </c>
      <c r="AG201">
        <f t="shared" si="41"/>
        <v>1.478193465852202</v>
      </c>
      <c r="AH201">
        <f t="shared" si="42"/>
        <v>86</v>
      </c>
      <c r="AI201">
        <f t="shared" si="43"/>
        <v>249</v>
      </c>
      <c r="AJ201">
        <f t="shared" si="44"/>
        <v>167.5</v>
      </c>
    </row>
    <row r="202" spans="14:37" ht="15.75" hidden="1" customHeight="1" thickBot="1">
      <c r="N202" s="1">
        <v>180</v>
      </c>
      <c r="O202" s="3"/>
      <c r="P202" s="3"/>
      <c r="Q202" s="3"/>
      <c r="R202" s="3"/>
      <c r="S202" s="3"/>
      <c r="T202" s="3"/>
      <c r="U202" s="3" t="s">
        <v>5</v>
      </c>
      <c r="V202" s="3" t="s">
        <v>6</v>
      </c>
      <c r="W202" s="3"/>
      <c r="X202" s="3">
        <v>0.1443335415</v>
      </c>
      <c r="Y202" s="3">
        <v>0.13096375299999999</v>
      </c>
      <c r="Z202" s="3">
        <v>456.37560000000002</v>
      </c>
      <c r="AA202" s="11">
        <v>467.87639999999999</v>
      </c>
      <c r="AB202">
        <v>2</v>
      </c>
      <c r="AC202">
        <v>2</v>
      </c>
      <c r="AD202">
        <v>3.60935796421724</v>
      </c>
      <c r="AE202">
        <v>1.1078231878611899</v>
      </c>
      <c r="AF202" s="12">
        <f t="shared" si="40"/>
        <v>3.2580632033759995</v>
      </c>
      <c r="AG202">
        <f t="shared" si="41"/>
        <v>1.6081301431324</v>
      </c>
      <c r="AH202">
        <f t="shared" si="42"/>
        <v>132</v>
      </c>
      <c r="AI202">
        <f t="shared" si="43"/>
        <v>203</v>
      </c>
      <c r="AJ202">
        <f t="shared" si="44"/>
        <v>167.5</v>
      </c>
      <c r="AK202">
        <f>AK201+1</f>
        <v>1</v>
      </c>
    </row>
    <row r="203" spans="14:37" ht="15.75" hidden="1" thickBot="1">
      <c r="N203" s="1">
        <v>275</v>
      </c>
      <c r="O203" s="3" t="s">
        <v>8</v>
      </c>
      <c r="P203" s="3"/>
      <c r="Q203" s="3"/>
      <c r="R203" s="3"/>
      <c r="S203" s="3" t="s">
        <v>22</v>
      </c>
      <c r="T203" s="3"/>
      <c r="U203" s="3"/>
      <c r="V203" s="3"/>
      <c r="W203" s="3"/>
      <c r="X203" s="3">
        <v>8.5725802599999998E-2</v>
      </c>
      <c r="Y203" s="3">
        <v>3.3693938E-2</v>
      </c>
      <c r="Z203" s="3">
        <v>475.05430000000001</v>
      </c>
      <c r="AA203" s="3">
        <v>500.93110000000001</v>
      </c>
      <c r="AB203">
        <v>7</v>
      </c>
      <c r="AC203">
        <v>2</v>
      </c>
      <c r="AD203">
        <v>1.7797980734521099</v>
      </c>
      <c r="AE203">
        <v>1.33821977063316</v>
      </c>
      <c r="AF203">
        <f t="shared" si="40"/>
        <v>1.3299744276009489</v>
      </c>
      <c r="AG203">
        <f t="shared" si="41"/>
        <v>1.42653543119695</v>
      </c>
      <c r="AH203">
        <f t="shared" si="42"/>
        <v>53</v>
      </c>
      <c r="AI203">
        <f t="shared" si="43"/>
        <v>285</v>
      </c>
      <c r="AJ203">
        <f t="shared" si="44"/>
        <v>169</v>
      </c>
    </row>
    <row r="204" spans="14:37" ht="15.75" hidden="1" customHeight="1" thickBot="1">
      <c r="N204" s="1">
        <v>119</v>
      </c>
      <c r="O204" s="3" t="s">
        <v>8</v>
      </c>
      <c r="P204" s="3"/>
      <c r="Q204" s="3"/>
      <c r="R204" s="3"/>
      <c r="S204" s="3"/>
      <c r="T204" s="3" t="s">
        <v>23</v>
      </c>
      <c r="U204" s="3"/>
      <c r="V204" s="3"/>
      <c r="W204" s="3" t="s">
        <v>7</v>
      </c>
      <c r="X204" s="3">
        <v>0.15430750430000001</v>
      </c>
      <c r="Y204" s="3">
        <v>9.8852258999999998E-2</v>
      </c>
      <c r="Z204" s="3">
        <v>466.83960000000002</v>
      </c>
      <c r="AA204" s="3">
        <v>495.59160000000003</v>
      </c>
      <c r="AB204">
        <v>9</v>
      </c>
      <c r="AC204">
        <v>4</v>
      </c>
      <c r="AD204">
        <v>2.9359560098381001</v>
      </c>
      <c r="AE204">
        <v>1.0708602474526701</v>
      </c>
      <c r="AF204">
        <f t="shared" si="40"/>
        <v>2.7416798941057561</v>
      </c>
      <c r="AG204">
        <f t="shared" si="41"/>
        <v>1.4438793999297563</v>
      </c>
      <c r="AH204">
        <f t="shared" si="42"/>
        <v>61</v>
      </c>
      <c r="AI204">
        <f t="shared" si="43"/>
        <v>279</v>
      </c>
      <c r="AJ204">
        <f t="shared" si="44"/>
        <v>170</v>
      </c>
    </row>
    <row r="205" spans="14:37" ht="15.75" hidden="1" thickBot="1">
      <c r="N205" s="1">
        <v>274</v>
      </c>
      <c r="O205" s="3"/>
      <c r="P205" s="3" t="s">
        <v>9</v>
      </c>
      <c r="Q205" s="3"/>
      <c r="R205" s="3"/>
      <c r="S205" s="3" t="s">
        <v>22</v>
      </c>
      <c r="T205" s="3"/>
      <c r="U205" s="3"/>
      <c r="V205" s="3"/>
      <c r="W205" s="3"/>
      <c r="X205" s="3">
        <v>4.1907083099999999E-2</v>
      </c>
      <c r="Y205" s="3">
        <v>1.9274967E-2</v>
      </c>
      <c r="Z205" s="3">
        <v>473.18700000000001</v>
      </c>
      <c r="AA205" s="11">
        <v>487.56299999999999</v>
      </c>
      <c r="AB205">
        <v>3</v>
      </c>
      <c r="AC205">
        <v>2</v>
      </c>
      <c r="AD205">
        <v>1.74869371475493</v>
      </c>
      <c r="AE205">
        <v>1.3790768351958</v>
      </c>
      <c r="AF205" s="12">
        <f t="shared" si="40"/>
        <v>1.2680176115833692</v>
      </c>
      <c r="AG205">
        <f t="shared" si="41"/>
        <v>1.4530002111076261</v>
      </c>
      <c r="AH205">
        <f t="shared" si="42"/>
        <v>70</v>
      </c>
      <c r="AI205">
        <f t="shared" si="43"/>
        <v>271</v>
      </c>
      <c r="AJ205">
        <f t="shared" si="44"/>
        <v>170.5</v>
      </c>
      <c r="AK205">
        <f t="shared" ref="AK205:AK215" si="45">AK204+1</f>
        <v>1</v>
      </c>
    </row>
    <row r="206" spans="14:37" ht="15.75" hidden="1" thickBot="1">
      <c r="N206" s="1">
        <v>178</v>
      </c>
      <c r="O206" s="3"/>
      <c r="P206" s="3" t="s">
        <v>9</v>
      </c>
      <c r="Q206" s="3"/>
      <c r="R206" s="3"/>
      <c r="S206" s="3"/>
      <c r="T206" s="3"/>
      <c r="U206" s="3" t="s">
        <v>5</v>
      </c>
      <c r="V206" s="3" t="s">
        <v>6</v>
      </c>
      <c r="W206" s="3"/>
      <c r="X206" s="3">
        <v>0.19204243879999999</v>
      </c>
      <c r="Y206" s="3">
        <v>0.16639299199999999</v>
      </c>
      <c r="Z206" s="3">
        <v>452.86</v>
      </c>
      <c r="AA206" s="11">
        <v>470.1112</v>
      </c>
      <c r="AB206">
        <v>4</v>
      </c>
      <c r="AC206">
        <v>3</v>
      </c>
      <c r="AD206">
        <v>3.6746764340277198</v>
      </c>
      <c r="AE206">
        <v>1.05084824749312</v>
      </c>
      <c r="AF206" s="12">
        <f t="shared" si="40"/>
        <v>3.4968668813921946</v>
      </c>
      <c r="AG206">
        <f t="shared" si="41"/>
        <v>1.5756138848000401</v>
      </c>
      <c r="AH206">
        <f t="shared" si="42"/>
        <v>129</v>
      </c>
      <c r="AI206">
        <f t="shared" si="43"/>
        <v>212</v>
      </c>
      <c r="AJ206">
        <f t="shared" si="44"/>
        <v>170.5</v>
      </c>
      <c r="AK206">
        <f t="shared" si="45"/>
        <v>2</v>
      </c>
    </row>
    <row r="207" spans="14:37" ht="24" hidden="1" customHeight="1" thickBot="1">
      <c r="N207" s="1">
        <v>63</v>
      </c>
      <c r="O207" s="3"/>
      <c r="P207" s="3"/>
      <c r="Q207" s="3" t="s">
        <v>3</v>
      </c>
      <c r="R207" s="3" t="s">
        <v>21</v>
      </c>
      <c r="S207" s="3"/>
      <c r="T207" s="3"/>
      <c r="U207" s="3"/>
      <c r="V207" s="3" t="s">
        <v>6</v>
      </c>
      <c r="W207" s="3" t="s">
        <v>7</v>
      </c>
      <c r="X207" s="3">
        <v>0.71109013720000003</v>
      </c>
      <c r="Y207" s="3">
        <v>0.70191839599999994</v>
      </c>
      <c r="Z207" s="3">
        <v>318.14030000000002</v>
      </c>
      <c r="AA207" s="3">
        <v>335.39139999999998</v>
      </c>
      <c r="AB207">
        <v>4</v>
      </c>
      <c r="AC207">
        <v>4</v>
      </c>
      <c r="AD207">
        <v>35.097693045442497</v>
      </c>
      <c r="AE207">
        <v>0.77750143569192698</v>
      </c>
      <c r="AF207">
        <f t="shared" si="40"/>
        <v>45.141644033374391</v>
      </c>
      <c r="AG207">
        <f t="shared" si="41"/>
        <v>7.6415397576420414</v>
      </c>
      <c r="AH207">
        <f t="shared" si="42"/>
        <v>271</v>
      </c>
      <c r="AI207">
        <f t="shared" si="43"/>
        <v>70</v>
      </c>
      <c r="AJ207">
        <f t="shared" si="44"/>
        <v>170.5</v>
      </c>
      <c r="AK207">
        <f t="shared" si="45"/>
        <v>3</v>
      </c>
    </row>
    <row r="208" spans="14:37" ht="15.75" hidden="1" thickBot="1">
      <c r="N208" s="1">
        <v>165</v>
      </c>
      <c r="O208" s="3"/>
      <c r="P208" s="3"/>
      <c r="Q208" s="3" t="s">
        <v>3</v>
      </c>
      <c r="R208" s="3"/>
      <c r="S208" s="3" t="s">
        <v>22</v>
      </c>
      <c r="T208" s="3"/>
      <c r="U208" s="3" t="s">
        <v>5</v>
      </c>
      <c r="V208" s="3" t="s">
        <v>6</v>
      </c>
      <c r="W208" s="3"/>
      <c r="X208" s="3">
        <v>0.68036887150000003</v>
      </c>
      <c r="Y208" s="3">
        <v>0.67022185199999995</v>
      </c>
      <c r="Z208" s="3">
        <v>331.37819999999999</v>
      </c>
      <c r="AA208" s="3">
        <v>348.62939999999998</v>
      </c>
      <c r="AB208">
        <v>4</v>
      </c>
      <c r="AC208">
        <v>4</v>
      </c>
      <c r="AD208">
        <v>12.5831707786491</v>
      </c>
      <c r="AE208">
        <v>0.75358282484874195</v>
      </c>
      <c r="AF208">
        <f t="shared" si="40"/>
        <v>16.697794009802141</v>
      </c>
      <c r="AG208">
        <f t="shared" si="41"/>
        <v>3.1195004156088135</v>
      </c>
      <c r="AH208">
        <f t="shared" si="42"/>
        <v>252</v>
      </c>
      <c r="AI208">
        <f t="shared" si="43"/>
        <v>90</v>
      </c>
      <c r="AJ208">
        <f t="shared" si="44"/>
        <v>171</v>
      </c>
      <c r="AK208">
        <f t="shared" si="45"/>
        <v>4</v>
      </c>
    </row>
    <row r="209" spans="14:37" ht="24" hidden="1" customHeight="1" thickBot="1">
      <c r="N209" s="1">
        <v>171</v>
      </c>
      <c r="O209" s="3"/>
      <c r="P209" s="3"/>
      <c r="Q209" s="3" t="s">
        <v>3</v>
      </c>
      <c r="R209" s="3" t="s">
        <v>21</v>
      </c>
      <c r="S209" s="3"/>
      <c r="T209" s="3"/>
      <c r="U209" s="3" t="s">
        <v>5</v>
      </c>
      <c r="V209" s="3" t="s">
        <v>6</v>
      </c>
      <c r="W209" s="3"/>
      <c r="X209" s="3">
        <v>0.70425990859999998</v>
      </c>
      <c r="Y209" s="3">
        <v>0.69487133400000001</v>
      </c>
      <c r="Z209" s="3">
        <v>321.20119999999997</v>
      </c>
      <c r="AA209" s="3">
        <v>338.45240000000001</v>
      </c>
      <c r="AB209">
        <v>4</v>
      </c>
      <c r="AC209">
        <v>4</v>
      </c>
      <c r="AD209">
        <v>14.6716695495614</v>
      </c>
      <c r="AE209">
        <v>0.77750143569193397</v>
      </c>
      <c r="AF209">
        <f t="shared" si="40"/>
        <v>18.870279688299757</v>
      </c>
      <c r="AG209">
        <f t="shared" si="41"/>
        <v>3.5563350584658275</v>
      </c>
      <c r="AH209">
        <f t="shared" si="42"/>
        <v>265</v>
      </c>
      <c r="AI209">
        <f t="shared" si="43"/>
        <v>78</v>
      </c>
      <c r="AJ209">
        <f t="shared" si="44"/>
        <v>171.5</v>
      </c>
      <c r="AK209">
        <f t="shared" si="45"/>
        <v>5</v>
      </c>
    </row>
    <row r="210" spans="14:37" ht="15.75" hidden="1" customHeight="1" thickBot="1">
      <c r="N210" s="1">
        <v>276</v>
      </c>
      <c r="O210" s="3"/>
      <c r="P210" s="3"/>
      <c r="Q210" s="3"/>
      <c r="R210" s="3"/>
      <c r="S210" s="3" t="s">
        <v>22</v>
      </c>
      <c r="T210" s="3"/>
      <c r="U210" s="3"/>
      <c r="V210" s="3"/>
      <c r="W210" s="3"/>
      <c r="X210" s="3">
        <v>5.6198089999999999E-4</v>
      </c>
      <c r="Y210" s="3">
        <v>-7.1856009999999998E-3</v>
      </c>
      <c r="Z210" s="3">
        <v>474.72149999999999</v>
      </c>
      <c r="AA210" s="11">
        <v>483.34710000000001</v>
      </c>
      <c r="AB210">
        <v>1</v>
      </c>
      <c r="AC210">
        <v>1</v>
      </c>
      <c r="AD210">
        <v>1.7569933161272699</v>
      </c>
      <c r="AE210">
        <v>1.41247808781808</v>
      </c>
      <c r="AF210" s="12">
        <f t="shared" si="40"/>
        <v>1.2439083701761195</v>
      </c>
      <c r="AG210">
        <f t="shared" si="41"/>
        <v>1.4813811334799181</v>
      </c>
      <c r="AH210">
        <f t="shared" si="42"/>
        <v>90</v>
      </c>
      <c r="AI210">
        <f t="shared" si="43"/>
        <v>256</v>
      </c>
      <c r="AJ210">
        <f t="shared" si="44"/>
        <v>173</v>
      </c>
      <c r="AK210">
        <f t="shared" si="45"/>
        <v>6</v>
      </c>
    </row>
    <row r="211" spans="14:37" ht="24" hidden="1" customHeight="1" thickBot="1">
      <c r="N211" s="1">
        <v>27</v>
      </c>
      <c r="O211" s="3"/>
      <c r="P211" s="3"/>
      <c r="Q211" s="3" t="s">
        <v>3</v>
      </c>
      <c r="R211" s="3" t="s">
        <v>21</v>
      </c>
      <c r="S211" s="3"/>
      <c r="T211" s="3"/>
      <c r="U211" s="3" t="s">
        <v>5</v>
      </c>
      <c r="V211" s="3" t="s">
        <v>6</v>
      </c>
      <c r="W211" s="3" t="s">
        <v>7</v>
      </c>
      <c r="X211" s="3">
        <v>0.71122184440000003</v>
      </c>
      <c r="Y211" s="3">
        <v>0.69967071800000002</v>
      </c>
      <c r="Z211" s="3">
        <v>320.08049999999997</v>
      </c>
      <c r="AA211" s="3">
        <v>340.20690000000002</v>
      </c>
      <c r="AB211">
        <v>5</v>
      </c>
      <c r="AC211">
        <v>5</v>
      </c>
      <c r="AD211">
        <v>14.6716695495614</v>
      </c>
      <c r="AE211">
        <v>0.77750143569193397</v>
      </c>
      <c r="AF211">
        <f t="shared" si="40"/>
        <v>18.870279688299757</v>
      </c>
      <c r="AG211">
        <f t="shared" si="41"/>
        <v>3.5563350584658275</v>
      </c>
      <c r="AH211">
        <f t="shared" si="42"/>
        <v>265</v>
      </c>
      <c r="AI211">
        <f t="shared" si="43"/>
        <v>81</v>
      </c>
      <c r="AJ211">
        <f t="shared" si="44"/>
        <v>173</v>
      </c>
      <c r="AK211">
        <f t="shared" si="45"/>
        <v>7</v>
      </c>
    </row>
    <row r="212" spans="14:37" ht="15.75" hidden="1" thickBot="1">
      <c r="N212" s="1">
        <v>70</v>
      </c>
      <c r="O212" s="3"/>
      <c r="P212" s="3" t="s">
        <v>9</v>
      </c>
      <c r="Q212" s="3"/>
      <c r="R212" s="3"/>
      <c r="S212" s="3"/>
      <c r="T212" s="3"/>
      <c r="U212" s="3"/>
      <c r="V212" s="3" t="s">
        <v>6</v>
      </c>
      <c r="W212" s="3" t="s">
        <v>7</v>
      </c>
      <c r="X212" s="3">
        <v>0.1293946091</v>
      </c>
      <c r="Y212" s="3">
        <v>0.101756343</v>
      </c>
      <c r="Z212" s="3">
        <v>462.64299999999997</v>
      </c>
      <c r="AA212" s="11">
        <v>479.89409999999998</v>
      </c>
      <c r="AB212">
        <v>4</v>
      </c>
      <c r="AC212">
        <v>3</v>
      </c>
      <c r="AD212">
        <v>2.76047526559667</v>
      </c>
      <c r="AE212">
        <v>1.2036171937398701</v>
      </c>
      <c r="AF212" s="12">
        <f t="shared" si="40"/>
        <v>2.2934827451403734</v>
      </c>
      <c r="AG212">
        <f t="shared" si="41"/>
        <v>1.5149888081112302</v>
      </c>
      <c r="AH212">
        <f t="shared" si="42"/>
        <v>103</v>
      </c>
      <c r="AI212">
        <f t="shared" si="43"/>
        <v>244</v>
      </c>
      <c r="AJ212">
        <f t="shared" si="44"/>
        <v>173.5</v>
      </c>
      <c r="AK212">
        <f t="shared" si="45"/>
        <v>8</v>
      </c>
    </row>
    <row r="213" spans="14:37" ht="15.75" hidden="1" customHeight="1" thickBot="1">
      <c r="N213" s="1">
        <v>249</v>
      </c>
      <c r="O213" s="3"/>
      <c r="P213" s="3"/>
      <c r="Q213" s="3" t="s">
        <v>3</v>
      </c>
      <c r="R213" s="3"/>
      <c r="S213" s="3"/>
      <c r="T213" s="3"/>
      <c r="U213" s="3" t="s">
        <v>5</v>
      </c>
      <c r="V213" s="3"/>
      <c r="W213" s="3"/>
      <c r="X213" s="3">
        <v>0.32992932580000001</v>
      </c>
      <c r="Y213" s="3">
        <v>0.31945947099999999</v>
      </c>
      <c r="Z213" s="3">
        <v>424.34640000000002</v>
      </c>
      <c r="AA213" s="3">
        <v>435.84719999999999</v>
      </c>
      <c r="AB213">
        <v>2</v>
      </c>
      <c r="AC213">
        <v>2</v>
      </c>
      <c r="AD213">
        <v>8.4896630881961901</v>
      </c>
      <c r="AE213">
        <v>1.0164083129955901</v>
      </c>
      <c r="AF213">
        <f t="shared" si="40"/>
        <v>8.352610835280549</v>
      </c>
      <c r="AG213">
        <f t="shared" si="41"/>
        <v>2.5110592680357104</v>
      </c>
      <c r="AH213">
        <f t="shared" si="42"/>
        <v>202</v>
      </c>
      <c r="AI213">
        <f t="shared" si="43"/>
        <v>145</v>
      </c>
      <c r="AJ213">
        <f t="shared" si="44"/>
        <v>173.5</v>
      </c>
      <c r="AK213">
        <f t="shared" si="45"/>
        <v>9</v>
      </c>
    </row>
    <row r="214" spans="14:37" ht="15.75" hidden="1" customHeight="1" thickBot="1">
      <c r="N214" s="1">
        <v>153</v>
      </c>
      <c r="O214" s="3"/>
      <c r="P214" s="3"/>
      <c r="Q214" s="3" t="s">
        <v>3</v>
      </c>
      <c r="R214" s="3"/>
      <c r="S214" s="3"/>
      <c r="T214" s="3" t="s">
        <v>23</v>
      </c>
      <c r="U214" s="3" t="s">
        <v>5</v>
      </c>
      <c r="V214" s="3" t="s">
        <v>6</v>
      </c>
      <c r="W214" s="3"/>
      <c r="X214" s="3">
        <v>0.68420603530000002</v>
      </c>
      <c r="Y214" s="3">
        <v>0.67418082999999995</v>
      </c>
      <c r="Z214" s="3">
        <v>329.79599999999999</v>
      </c>
      <c r="AA214" s="3">
        <v>347.04719999999998</v>
      </c>
      <c r="AB214">
        <v>5</v>
      </c>
      <c r="AC214">
        <v>5</v>
      </c>
      <c r="AD214">
        <v>13.950786345560299</v>
      </c>
      <c r="AE214">
        <v>0.74051355233044003</v>
      </c>
      <c r="AF214">
        <f t="shared" si="40"/>
        <v>18.839339674009135</v>
      </c>
      <c r="AG214">
        <f t="shared" si="41"/>
        <v>3.3825681109764121</v>
      </c>
      <c r="AH214">
        <f t="shared" si="42"/>
        <v>260</v>
      </c>
      <c r="AI214">
        <f t="shared" si="43"/>
        <v>87</v>
      </c>
      <c r="AJ214">
        <f t="shared" si="44"/>
        <v>173.5</v>
      </c>
      <c r="AK214">
        <f t="shared" si="45"/>
        <v>10</v>
      </c>
    </row>
    <row r="215" spans="14:37" ht="24" hidden="1" customHeight="1" thickBot="1">
      <c r="N215" s="1">
        <v>99</v>
      </c>
      <c r="O215" s="3"/>
      <c r="P215" s="3"/>
      <c r="Q215" s="3" t="s">
        <v>3</v>
      </c>
      <c r="R215" s="3" t="s">
        <v>21</v>
      </c>
      <c r="S215" s="3"/>
      <c r="T215" s="3"/>
      <c r="U215" s="3" t="s">
        <v>5</v>
      </c>
      <c r="V215" s="3"/>
      <c r="W215" s="3" t="s">
        <v>7</v>
      </c>
      <c r="X215" s="3">
        <v>0.71100259880000005</v>
      </c>
      <c r="Y215" s="3">
        <v>0.70182807800000002</v>
      </c>
      <c r="Z215" s="3">
        <v>318.17989999999998</v>
      </c>
      <c r="AA215" s="3">
        <v>335.43110000000001</v>
      </c>
      <c r="AB215">
        <v>4</v>
      </c>
      <c r="AC215">
        <v>4</v>
      </c>
      <c r="AD215">
        <v>50.480185293361103</v>
      </c>
      <c r="AE215">
        <v>0.77750143569193897</v>
      </c>
      <c r="AF215">
        <f t="shared" si="40"/>
        <v>64.926163446162846</v>
      </c>
      <c r="AG215">
        <f t="shared" si="41"/>
        <v>10.718038207225772</v>
      </c>
      <c r="AH215">
        <f t="shared" si="42"/>
        <v>276</v>
      </c>
      <c r="AI215">
        <f t="shared" si="43"/>
        <v>71</v>
      </c>
      <c r="AJ215">
        <f t="shared" si="44"/>
        <v>173.5</v>
      </c>
      <c r="AK215">
        <f t="shared" si="45"/>
        <v>11</v>
      </c>
    </row>
    <row r="216" spans="14:37" ht="15.75" hidden="1" customHeight="1" thickBot="1">
      <c r="N216" s="1">
        <v>248</v>
      </c>
      <c r="O216" s="3" t="s">
        <v>8</v>
      </c>
      <c r="P216" s="3"/>
      <c r="Q216" s="3" t="s">
        <v>3</v>
      </c>
      <c r="R216" s="3"/>
      <c r="S216" s="3"/>
      <c r="T216" s="3"/>
      <c r="U216" s="3" t="s">
        <v>5</v>
      </c>
      <c r="V216" s="3"/>
      <c r="W216" s="3"/>
      <c r="X216" s="3">
        <v>0.44729289950000001</v>
      </c>
      <c r="Y216" s="3">
        <v>0.41104981099999999</v>
      </c>
      <c r="Z216" s="3">
        <v>411.12169999999998</v>
      </c>
      <c r="AA216" s="3">
        <v>439.87369999999999</v>
      </c>
      <c r="AB216">
        <v>8</v>
      </c>
      <c r="AC216">
        <v>3</v>
      </c>
      <c r="AD216">
        <v>8.9537942161651802</v>
      </c>
      <c r="AE216">
        <v>0.86975455475427699</v>
      </c>
      <c r="AF216">
        <f t="shared" si="40"/>
        <v>10.294621818559841</v>
      </c>
      <c r="AG216">
        <f t="shared" si="41"/>
        <v>2.4865624870364575</v>
      </c>
      <c r="AH216">
        <f t="shared" si="42"/>
        <v>197</v>
      </c>
      <c r="AI216">
        <f t="shared" si="43"/>
        <v>151</v>
      </c>
      <c r="AJ216">
        <f t="shared" si="44"/>
        <v>174</v>
      </c>
    </row>
    <row r="217" spans="14:37" ht="15.75" hidden="1" customHeight="1" thickBot="1">
      <c r="N217" s="1">
        <v>236</v>
      </c>
      <c r="O217" s="3" t="s">
        <v>8</v>
      </c>
      <c r="P217" s="3"/>
      <c r="Q217" s="3" t="s">
        <v>3</v>
      </c>
      <c r="R217" s="3"/>
      <c r="S217" s="3" t="s">
        <v>22</v>
      </c>
      <c r="T217" s="3"/>
      <c r="U217" s="3" t="s">
        <v>5</v>
      </c>
      <c r="V217" s="3"/>
      <c r="W217" s="3"/>
      <c r="X217" s="3">
        <v>0.44742413460000002</v>
      </c>
      <c r="Y217" s="3">
        <v>0.40632344999999997</v>
      </c>
      <c r="Z217" s="3">
        <v>413.09059999999999</v>
      </c>
      <c r="AA217" s="3">
        <v>444.71780000000001</v>
      </c>
      <c r="AB217">
        <v>9</v>
      </c>
      <c r="AC217">
        <v>4</v>
      </c>
      <c r="AD217">
        <v>8.9562410820798295</v>
      </c>
      <c r="AE217">
        <v>0.86829505841954402</v>
      </c>
      <c r="AF217">
        <f t="shared" si="40"/>
        <v>10.314743813447272</v>
      </c>
      <c r="AG217">
        <f t="shared" si="41"/>
        <v>2.4858842631516014</v>
      </c>
      <c r="AH217">
        <f t="shared" si="42"/>
        <v>196</v>
      </c>
      <c r="AI217">
        <f t="shared" si="43"/>
        <v>154</v>
      </c>
      <c r="AJ217">
        <f t="shared" si="44"/>
        <v>175</v>
      </c>
    </row>
    <row r="218" spans="14:37" ht="24" hidden="1" customHeight="1" thickBot="1">
      <c r="N218" s="1">
        <v>93</v>
      </c>
      <c r="O218" s="3"/>
      <c r="P218" s="3"/>
      <c r="Q218" s="3" t="s">
        <v>3</v>
      </c>
      <c r="R218" s="3"/>
      <c r="S218" s="3" t="s">
        <v>22</v>
      </c>
      <c r="T218" s="3"/>
      <c r="U218" s="3" t="s">
        <v>5</v>
      </c>
      <c r="V218" s="3"/>
      <c r="W218" s="3" t="s">
        <v>7</v>
      </c>
      <c r="X218" s="3">
        <v>0.45455415960000001</v>
      </c>
      <c r="Y218" s="3">
        <v>0.43723841899999999</v>
      </c>
      <c r="Z218" s="3">
        <v>401.38929999999999</v>
      </c>
      <c r="AA218" s="3">
        <v>418.64049999999997</v>
      </c>
      <c r="AB218">
        <v>4</v>
      </c>
      <c r="AC218">
        <v>4</v>
      </c>
      <c r="AD218">
        <v>10.166890607309201</v>
      </c>
      <c r="AE218">
        <v>0.75358282484873895</v>
      </c>
      <c r="AF218">
        <f t="shared" si="40"/>
        <v>13.491404358041102</v>
      </c>
      <c r="AG218">
        <f t="shared" si="41"/>
        <v>2.6362443813408314</v>
      </c>
      <c r="AH218">
        <f t="shared" si="42"/>
        <v>221</v>
      </c>
      <c r="AI218">
        <f t="shared" si="43"/>
        <v>131</v>
      </c>
      <c r="AJ218">
        <f t="shared" si="44"/>
        <v>176</v>
      </c>
      <c r="AK218">
        <f t="shared" ref="AK218:AK223" si="46">AK217+1</f>
        <v>1</v>
      </c>
    </row>
    <row r="219" spans="14:37" ht="15.75" hidden="1" customHeight="1" thickBot="1">
      <c r="N219" s="1">
        <v>60</v>
      </c>
      <c r="O219" s="3"/>
      <c r="P219" s="3"/>
      <c r="Q219" s="3"/>
      <c r="R219" s="3"/>
      <c r="S219" s="3" t="s">
        <v>22</v>
      </c>
      <c r="T219" s="3"/>
      <c r="U219" s="3"/>
      <c r="V219" s="3" t="s">
        <v>6</v>
      </c>
      <c r="W219" s="3" t="s">
        <v>7</v>
      </c>
      <c r="X219" s="3">
        <v>0.1030862614</v>
      </c>
      <c r="Y219" s="3">
        <v>8.1899322999999996E-2</v>
      </c>
      <c r="Z219" s="3">
        <v>464.54289999999997</v>
      </c>
      <c r="AA219" s="11">
        <v>478.91890000000001</v>
      </c>
      <c r="AB219">
        <v>3</v>
      </c>
      <c r="AC219">
        <v>3</v>
      </c>
      <c r="AD219">
        <v>2.7456452504634399</v>
      </c>
      <c r="AE219">
        <v>1.2292676681941099</v>
      </c>
      <c r="AF219" s="12">
        <f t="shared" si="40"/>
        <v>2.2335617551033509</v>
      </c>
      <c r="AG219">
        <f t="shared" si="41"/>
        <v>1.532543184647976</v>
      </c>
      <c r="AH219">
        <f t="shared" si="42"/>
        <v>114</v>
      </c>
      <c r="AI219">
        <f t="shared" si="43"/>
        <v>239</v>
      </c>
      <c r="AJ219">
        <f t="shared" si="44"/>
        <v>176.5</v>
      </c>
      <c r="AK219">
        <f t="shared" si="46"/>
        <v>2</v>
      </c>
    </row>
    <row r="220" spans="14:37" ht="24" hidden="1" customHeight="1" thickBot="1">
      <c r="N220" s="1">
        <v>168</v>
      </c>
      <c r="O220" s="3"/>
      <c r="P220" s="3"/>
      <c r="Q220" s="3"/>
      <c r="R220" s="3"/>
      <c r="S220" s="3" t="s">
        <v>22</v>
      </c>
      <c r="T220" s="3"/>
      <c r="U220" s="3" t="s">
        <v>5</v>
      </c>
      <c r="V220" s="3" t="s">
        <v>6</v>
      </c>
      <c r="W220" s="3"/>
      <c r="X220" s="3">
        <v>0.1443638709</v>
      </c>
      <c r="Y220" s="3">
        <v>0.124151994</v>
      </c>
      <c r="Z220" s="3">
        <v>458.37090000000001</v>
      </c>
      <c r="AA220" s="11">
        <v>472.74689999999998</v>
      </c>
      <c r="AB220">
        <v>3</v>
      </c>
      <c r="AC220">
        <v>3</v>
      </c>
      <c r="AD220">
        <v>3.69410417728725</v>
      </c>
      <c r="AE220">
        <v>1.0935513566333701</v>
      </c>
      <c r="AF220" s="12">
        <f t="shared" si="40"/>
        <v>3.3780801924657622</v>
      </c>
      <c r="AG220">
        <f t="shared" si="41"/>
        <v>1.6136619207641463</v>
      </c>
      <c r="AH220">
        <f t="shared" si="42"/>
        <v>135</v>
      </c>
      <c r="AI220">
        <f t="shared" si="43"/>
        <v>219</v>
      </c>
      <c r="AJ220">
        <f t="shared" si="44"/>
        <v>177</v>
      </c>
      <c r="AK220">
        <f t="shared" si="46"/>
        <v>3</v>
      </c>
    </row>
    <row r="221" spans="14:37" ht="15.75" hidden="1" thickBot="1">
      <c r="N221" s="1">
        <v>247</v>
      </c>
      <c r="O221" s="3"/>
      <c r="P221" s="3" t="s">
        <v>9</v>
      </c>
      <c r="Q221" s="3" t="s">
        <v>3</v>
      </c>
      <c r="R221" s="3"/>
      <c r="S221" s="3"/>
      <c r="T221" s="3"/>
      <c r="U221" s="3" t="s">
        <v>5</v>
      </c>
      <c r="V221" s="3"/>
      <c r="W221" s="3"/>
      <c r="X221" s="3">
        <v>0.37650308110000003</v>
      </c>
      <c r="Y221" s="3">
        <v>0.356709528</v>
      </c>
      <c r="Z221" s="3">
        <v>418.90929999999997</v>
      </c>
      <c r="AA221" s="3">
        <v>436.16050000000001</v>
      </c>
      <c r="AB221">
        <v>4</v>
      </c>
      <c r="AC221">
        <v>3</v>
      </c>
      <c r="AD221">
        <v>8.8873383055424604</v>
      </c>
      <c r="AE221">
        <v>0.94843320932252195</v>
      </c>
      <c r="AF221">
        <f t="shared" si="40"/>
        <v>9.3705473597775022</v>
      </c>
      <c r="AG221">
        <f t="shared" si="41"/>
        <v>2.5362142285665099</v>
      </c>
      <c r="AH221">
        <f t="shared" si="42"/>
        <v>208</v>
      </c>
      <c r="AI221">
        <f t="shared" si="43"/>
        <v>146</v>
      </c>
      <c r="AJ221">
        <f t="shared" si="44"/>
        <v>177</v>
      </c>
      <c r="AK221">
        <f t="shared" si="46"/>
        <v>4</v>
      </c>
    </row>
    <row r="222" spans="14:37" ht="15.75" hidden="1" thickBot="1">
      <c r="N222" s="1">
        <v>216</v>
      </c>
      <c r="O222" s="3"/>
      <c r="P222" s="3"/>
      <c r="Q222" s="3"/>
      <c r="R222" s="3"/>
      <c r="S222" s="3"/>
      <c r="T222" s="3"/>
      <c r="U222" s="3"/>
      <c r="V222" s="3" t="s">
        <v>6</v>
      </c>
      <c r="W222" s="3"/>
      <c r="X222" s="3">
        <v>1.08708209E-2</v>
      </c>
      <c r="Y222" s="3">
        <v>3.2031529999999998E-3</v>
      </c>
      <c r="Z222" s="3">
        <v>473.36329999999998</v>
      </c>
      <c r="AA222" s="11">
        <v>481.9889</v>
      </c>
      <c r="AB222">
        <v>1</v>
      </c>
      <c r="AC222">
        <v>1</v>
      </c>
      <c r="AD222">
        <v>2.06677390587013</v>
      </c>
      <c r="AE222">
        <v>1.3802651973143101</v>
      </c>
      <c r="AF222" s="12">
        <f t="shared" si="40"/>
        <v>1.4973744972282237</v>
      </c>
      <c r="AG222">
        <f t="shared" si="41"/>
        <v>1.5175669390254742</v>
      </c>
      <c r="AH222">
        <f t="shared" si="42"/>
        <v>104</v>
      </c>
      <c r="AI222">
        <f t="shared" si="43"/>
        <v>251</v>
      </c>
      <c r="AJ222">
        <f t="shared" si="44"/>
        <v>177.5</v>
      </c>
      <c r="AK222">
        <f t="shared" si="46"/>
        <v>5</v>
      </c>
    </row>
    <row r="223" spans="14:37" ht="24" hidden="1" customHeight="1" thickBot="1">
      <c r="N223" s="1">
        <v>108</v>
      </c>
      <c r="O223" s="3"/>
      <c r="P223" s="3"/>
      <c r="Q223" s="3"/>
      <c r="R223" s="3"/>
      <c r="S223" s="3"/>
      <c r="T223" s="3"/>
      <c r="U223" s="3" t="s">
        <v>5</v>
      </c>
      <c r="V223" s="3"/>
      <c r="W223" s="3" t="s">
        <v>7</v>
      </c>
      <c r="X223" s="3">
        <v>0.15439564059999999</v>
      </c>
      <c r="Y223" s="3">
        <v>0.14118307199999999</v>
      </c>
      <c r="Z223" s="3">
        <v>454.82600000000002</v>
      </c>
      <c r="AA223" s="11">
        <v>466.32679999999999</v>
      </c>
      <c r="AB223">
        <v>2</v>
      </c>
      <c r="AC223">
        <v>2</v>
      </c>
      <c r="AD223">
        <v>4.7348654237620096</v>
      </c>
      <c r="AE223">
        <v>1.05661440119198</v>
      </c>
      <c r="AF223" s="12">
        <f t="shared" si="40"/>
        <v>4.4811668461271665</v>
      </c>
      <c r="AG223">
        <f t="shared" si="41"/>
        <v>1.7922646057059861</v>
      </c>
      <c r="AH223">
        <f t="shared" si="42"/>
        <v>154</v>
      </c>
      <c r="AI223">
        <f t="shared" si="43"/>
        <v>201</v>
      </c>
      <c r="AJ223">
        <f t="shared" si="44"/>
        <v>177.5</v>
      </c>
      <c r="AK223">
        <f t="shared" si="46"/>
        <v>6</v>
      </c>
    </row>
    <row r="224" spans="14:37" ht="15.75" hidden="1" customHeight="1" thickBot="1">
      <c r="N224" s="1">
        <v>188</v>
      </c>
      <c r="O224" s="3" t="s">
        <v>8</v>
      </c>
      <c r="P224" s="3"/>
      <c r="Q224" s="3" t="s">
        <v>3</v>
      </c>
      <c r="R224" s="3"/>
      <c r="S224" s="3"/>
      <c r="T224" s="3" t="s">
        <v>23</v>
      </c>
      <c r="U224" s="3"/>
      <c r="V224" s="3" t="s">
        <v>6</v>
      </c>
      <c r="W224" s="3"/>
      <c r="X224" s="3">
        <v>0.54003963200000005</v>
      </c>
      <c r="Y224" s="3">
        <v>0.50582770399999999</v>
      </c>
      <c r="Z224" s="3">
        <v>389.05860000000001</v>
      </c>
      <c r="AA224" s="3">
        <v>420.68579999999997</v>
      </c>
      <c r="AB224">
        <v>10</v>
      </c>
      <c r="AC224">
        <v>5</v>
      </c>
      <c r="AD224">
        <v>10.4420240587171</v>
      </c>
      <c r="AE224">
        <v>0.61699643071338905</v>
      </c>
      <c r="AF224">
        <f t="shared" si="40"/>
        <v>16.92396185605763</v>
      </c>
      <c r="AG224">
        <f t="shared" si="41"/>
        <v>2.5820019563141314</v>
      </c>
      <c r="AH224">
        <f t="shared" si="42"/>
        <v>218</v>
      </c>
      <c r="AI224">
        <f t="shared" si="43"/>
        <v>137</v>
      </c>
      <c r="AJ224">
        <f t="shared" si="44"/>
        <v>177.5</v>
      </c>
    </row>
    <row r="225" spans="14:37" ht="15.75" hidden="1" customHeight="1" thickBot="1">
      <c r="N225" s="1">
        <v>166</v>
      </c>
      <c r="O225" s="3"/>
      <c r="P225" s="3" t="s">
        <v>9</v>
      </c>
      <c r="Q225" s="3"/>
      <c r="R225" s="3"/>
      <c r="S225" s="3" t="s">
        <v>22</v>
      </c>
      <c r="T225" s="3"/>
      <c r="U225" s="3" t="s">
        <v>5</v>
      </c>
      <c r="V225" s="3" t="s">
        <v>6</v>
      </c>
      <c r="W225" s="3"/>
      <c r="X225" s="3">
        <v>0.1927513538</v>
      </c>
      <c r="Y225" s="3">
        <v>0.160461408</v>
      </c>
      <c r="Z225" s="3">
        <v>454.745</v>
      </c>
      <c r="AA225" s="11">
        <v>474.87139999999999</v>
      </c>
      <c r="AB225">
        <v>5</v>
      </c>
      <c r="AC225">
        <v>4</v>
      </c>
      <c r="AD225">
        <v>3.74014108111056</v>
      </c>
      <c r="AE225">
        <v>1.0385854173792499</v>
      </c>
      <c r="AF225" s="12">
        <f t="shared" si="40"/>
        <v>3.6011877487634796</v>
      </c>
      <c r="AG225">
        <f t="shared" si="41"/>
        <v>1.5788965501255121</v>
      </c>
      <c r="AH225">
        <f t="shared" si="42"/>
        <v>130</v>
      </c>
      <c r="AI225">
        <f t="shared" si="43"/>
        <v>226</v>
      </c>
      <c r="AJ225">
        <f t="shared" si="44"/>
        <v>178</v>
      </c>
      <c r="AK225">
        <f t="shared" ref="AK225:AK236" si="47">AK224+1</f>
        <v>1</v>
      </c>
    </row>
    <row r="226" spans="14:37" ht="15.75" hidden="1" thickBot="1">
      <c r="N226" s="1">
        <v>259</v>
      </c>
      <c r="O226" s="3"/>
      <c r="P226" s="3" t="s">
        <v>9</v>
      </c>
      <c r="Q226" s="3" t="s">
        <v>3</v>
      </c>
      <c r="R226" s="3"/>
      <c r="S226" s="3"/>
      <c r="T226" s="3" t="s">
        <v>23</v>
      </c>
      <c r="U226" s="3"/>
      <c r="V226" s="3"/>
      <c r="W226" s="3"/>
      <c r="X226" s="3">
        <v>0.29400739040000001</v>
      </c>
      <c r="Y226" s="3">
        <v>0.27159492699999999</v>
      </c>
      <c r="Z226" s="3">
        <v>435.1875</v>
      </c>
      <c r="AA226" s="3">
        <v>452.43860000000001</v>
      </c>
      <c r="AB226">
        <v>5</v>
      </c>
      <c r="AC226">
        <v>4</v>
      </c>
      <c r="AD226">
        <v>8.2884747894916195</v>
      </c>
      <c r="AE226">
        <v>0.74791312922105901</v>
      </c>
      <c r="AF226">
        <f t="shared" si="40"/>
        <v>11.082135699534984</v>
      </c>
      <c r="AG226">
        <f t="shared" si="41"/>
        <v>2.2560254612751711</v>
      </c>
      <c r="AH226">
        <f t="shared" si="42"/>
        <v>189</v>
      </c>
      <c r="AI226">
        <f t="shared" si="43"/>
        <v>167</v>
      </c>
      <c r="AJ226">
        <f t="shared" si="44"/>
        <v>178</v>
      </c>
      <c r="AK226">
        <f t="shared" si="47"/>
        <v>2</v>
      </c>
    </row>
    <row r="227" spans="14:37" ht="24" hidden="1" customHeight="1" thickBot="1">
      <c r="N227" s="1">
        <v>106</v>
      </c>
      <c r="O227" s="3"/>
      <c r="P227" s="3" t="s">
        <v>9</v>
      </c>
      <c r="Q227" s="3"/>
      <c r="R227" s="3"/>
      <c r="S227" s="3"/>
      <c r="T227" s="3"/>
      <c r="U227" s="3" t="s">
        <v>5</v>
      </c>
      <c r="V227" s="3"/>
      <c r="W227" s="3" t="s">
        <v>7</v>
      </c>
      <c r="X227" s="3">
        <v>0.1958757941</v>
      </c>
      <c r="Y227" s="3">
        <v>0.17034804200000001</v>
      </c>
      <c r="Z227" s="3">
        <v>452.23700000000002</v>
      </c>
      <c r="AA227" s="11">
        <v>469.48809999999997</v>
      </c>
      <c r="AB227">
        <v>4</v>
      </c>
      <c r="AC227">
        <v>3</v>
      </c>
      <c r="AD227">
        <v>4.7680775184878996</v>
      </c>
      <c r="AE227">
        <v>1.0042467199892899</v>
      </c>
      <c r="AF227" s="12">
        <f t="shared" si="40"/>
        <v>4.7479144552632944</v>
      </c>
      <c r="AG227">
        <f t="shared" si="41"/>
        <v>1.7570128796890119</v>
      </c>
      <c r="AH227">
        <f t="shared" si="42"/>
        <v>148</v>
      </c>
      <c r="AI227">
        <f t="shared" si="43"/>
        <v>209</v>
      </c>
      <c r="AJ227">
        <f t="shared" si="44"/>
        <v>178.5</v>
      </c>
      <c r="AK227">
        <f t="shared" si="47"/>
        <v>3</v>
      </c>
    </row>
    <row r="228" spans="14:37" ht="15.75" hidden="1" customHeight="1" thickBot="1">
      <c r="N228" s="1">
        <v>223</v>
      </c>
      <c r="O228" s="3"/>
      <c r="P228" s="3" t="s">
        <v>9</v>
      </c>
      <c r="Q228" s="3" t="s">
        <v>3</v>
      </c>
      <c r="R228" s="3"/>
      <c r="S228" s="3"/>
      <c r="T228" s="3" t="s">
        <v>23</v>
      </c>
      <c r="U228" s="3" t="s">
        <v>5</v>
      </c>
      <c r="V228" s="3"/>
      <c r="W228" s="3"/>
      <c r="X228" s="3">
        <v>0.39177145009999997</v>
      </c>
      <c r="Y228" s="3">
        <v>0.367442308</v>
      </c>
      <c r="Z228" s="3">
        <v>417.66140000000001</v>
      </c>
      <c r="AA228" s="3">
        <v>437.7878</v>
      </c>
      <c r="AB228">
        <v>6</v>
      </c>
      <c r="AC228">
        <v>5</v>
      </c>
      <c r="AD228">
        <v>9.9202159325494907</v>
      </c>
      <c r="AE228">
        <v>0.69085145580106899</v>
      </c>
      <c r="AF228">
        <f t="shared" si="40"/>
        <v>14.359405121389832</v>
      </c>
      <c r="AG228">
        <f t="shared" si="41"/>
        <v>2.5367243511507533</v>
      </c>
      <c r="AH228">
        <f t="shared" si="42"/>
        <v>209</v>
      </c>
      <c r="AI228">
        <f t="shared" si="43"/>
        <v>148</v>
      </c>
      <c r="AJ228">
        <f t="shared" si="44"/>
        <v>178.5</v>
      </c>
      <c r="AK228">
        <f t="shared" si="47"/>
        <v>4</v>
      </c>
    </row>
    <row r="229" spans="14:37" ht="24" hidden="1" customHeight="1" thickBot="1">
      <c r="N229" s="1">
        <v>189</v>
      </c>
      <c r="O229" s="3"/>
      <c r="P229" s="3"/>
      <c r="Q229" s="3" t="s">
        <v>3</v>
      </c>
      <c r="R229" s="3"/>
      <c r="S229" s="3"/>
      <c r="T229" s="3" t="s">
        <v>23</v>
      </c>
      <c r="U229" s="3"/>
      <c r="V229" s="3" t="s">
        <v>6</v>
      </c>
      <c r="W229" s="3"/>
      <c r="X229" s="3">
        <v>0.4596144003</v>
      </c>
      <c r="Y229" s="3">
        <v>0.44684938600000002</v>
      </c>
      <c r="Z229" s="3">
        <v>398.16829999999999</v>
      </c>
      <c r="AA229" s="3">
        <v>412.54430000000002</v>
      </c>
      <c r="AB229">
        <v>4</v>
      </c>
      <c r="AC229">
        <v>4</v>
      </c>
      <c r="AD229">
        <v>11.1259342548625</v>
      </c>
      <c r="AE229">
        <v>0.74351818424110405</v>
      </c>
      <c r="AF229">
        <f t="shared" si="40"/>
        <v>14.963903359295168</v>
      </c>
      <c r="AG229">
        <f t="shared" si="41"/>
        <v>2.8200013983653833</v>
      </c>
      <c r="AH229">
        <f t="shared" si="42"/>
        <v>234</v>
      </c>
      <c r="AI229">
        <f t="shared" si="43"/>
        <v>123</v>
      </c>
      <c r="AJ229">
        <f t="shared" si="44"/>
        <v>178.5</v>
      </c>
      <c r="AK229">
        <f t="shared" si="47"/>
        <v>5</v>
      </c>
    </row>
    <row r="230" spans="14:37" ht="15.75" hidden="1" thickBot="1">
      <c r="N230" s="1">
        <v>214</v>
      </c>
      <c r="O230" s="3"/>
      <c r="P230" s="3" t="s">
        <v>9</v>
      </c>
      <c r="Q230" s="3"/>
      <c r="R230" s="3"/>
      <c r="S230" s="3"/>
      <c r="T230" s="3"/>
      <c r="U230" s="3"/>
      <c r="V230" s="3" t="s">
        <v>6</v>
      </c>
      <c r="W230" s="3"/>
      <c r="X230" s="3">
        <v>5.19442731E-2</v>
      </c>
      <c r="Y230" s="3">
        <v>2.9549255999999999E-2</v>
      </c>
      <c r="Z230" s="3">
        <v>471.80739999999997</v>
      </c>
      <c r="AA230" s="11">
        <v>486.18340000000001</v>
      </c>
      <c r="AB230">
        <v>3</v>
      </c>
      <c r="AC230">
        <v>2</v>
      </c>
      <c r="AD230">
        <v>2.0864912369525799</v>
      </c>
      <c r="AE230">
        <v>1.3437708704781499</v>
      </c>
      <c r="AF230" s="12">
        <f t="shared" si="40"/>
        <v>1.5527135487094983</v>
      </c>
      <c r="AG230">
        <f t="shared" si="41"/>
        <v>1.4923149437730361</v>
      </c>
      <c r="AH230">
        <f t="shared" si="42"/>
        <v>92</v>
      </c>
      <c r="AI230">
        <f t="shared" si="43"/>
        <v>266</v>
      </c>
      <c r="AJ230">
        <f t="shared" si="44"/>
        <v>179</v>
      </c>
      <c r="AK230">
        <f t="shared" si="47"/>
        <v>6</v>
      </c>
    </row>
    <row r="231" spans="14:37" ht="15.75" hidden="1" customHeight="1" thickBot="1">
      <c r="N231" s="1">
        <v>91</v>
      </c>
      <c r="O231" s="3"/>
      <c r="P231" s="3" t="s">
        <v>9</v>
      </c>
      <c r="Q231" s="3" t="s">
        <v>3</v>
      </c>
      <c r="R231" s="3"/>
      <c r="S231" s="3" t="s">
        <v>22</v>
      </c>
      <c r="T231" s="3"/>
      <c r="U231" s="3" t="s">
        <v>5</v>
      </c>
      <c r="V231" s="3"/>
      <c r="W231" s="3" t="s">
        <v>7</v>
      </c>
      <c r="X231" s="3">
        <v>0.48110668699999998</v>
      </c>
      <c r="Y231" s="3">
        <v>0.45599894600000002</v>
      </c>
      <c r="Z231" s="3">
        <v>398.85169999999999</v>
      </c>
      <c r="AA231" s="3">
        <v>421.85329999999999</v>
      </c>
      <c r="AB231">
        <v>6</v>
      </c>
      <c r="AC231">
        <v>5</v>
      </c>
      <c r="AD231">
        <v>10.2652227844153</v>
      </c>
      <c r="AE231">
        <v>0.70042508213275601</v>
      </c>
      <c r="AF231">
        <f t="shared" si="40"/>
        <v>14.655704152053293</v>
      </c>
      <c r="AG231">
        <f t="shared" si="41"/>
        <v>2.613384622589265</v>
      </c>
      <c r="AH231">
        <f t="shared" si="42"/>
        <v>220</v>
      </c>
      <c r="AI231">
        <f t="shared" si="43"/>
        <v>138</v>
      </c>
      <c r="AJ231">
        <f t="shared" si="44"/>
        <v>179</v>
      </c>
      <c r="AK231">
        <f t="shared" si="47"/>
        <v>7</v>
      </c>
    </row>
    <row r="232" spans="14:37" ht="24" hidden="1" customHeight="1" thickBot="1">
      <c r="N232" s="1">
        <v>261</v>
      </c>
      <c r="O232" s="3"/>
      <c r="P232" s="3"/>
      <c r="Q232" s="3" t="s">
        <v>3</v>
      </c>
      <c r="R232" s="3"/>
      <c r="S232" s="3"/>
      <c r="T232" s="3" t="s">
        <v>23</v>
      </c>
      <c r="U232" s="3"/>
      <c r="V232" s="3"/>
      <c r="W232" s="3"/>
      <c r="X232" s="3">
        <v>0.24644603000000001</v>
      </c>
      <c r="Y232" s="3">
        <v>0.23467174900000001</v>
      </c>
      <c r="Z232" s="3">
        <v>439.72809999999998</v>
      </c>
      <c r="AA232" s="3">
        <v>451.22890000000001</v>
      </c>
      <c r="AB232">
        <v>3</v>
      </c>
      <c r="AC232">
        <v>3</v>
      </c>
      <c r="AD232">
        <v>8.7123218770416493</v>
      </c>
      <c r="AE232">
        <v>0.808846952610356</v>
      </c>
      <c r="AF232">
        <f t="shared" si="40"/>
        <v>10.771286025032001</v>
      </c>
      <c r="AG232">
        <f t="shared" si="41"/>
        <v>2.3895419374966149</v>
      </c>
      <c r="AH232">
        <f t="shared" si="42"/>
        <v>195</v>
      </c>
      <c r="AI232">
        <f t="shared" si="43"/>
        <v>165</v>
      </c>
      <c r="AJ232">
        <f t="shared" si="44"/>
        <v>180</v>
      </c>
      <c r="AK232">
        <f t="shared" si="47"/>
        <v>8</v>
      </c>
    </row>
    <row r="233" spans="14:37" ht="15.75" hidden="1" thickBot="1">
      <c r="N233" s="1">
        <v>235</v>
      </c>
      <c r="O233" s="3"/>
      <c r="P233" s="3" t="s">
        <v>9</v>
      </c>
      <c r="Q233" s="3" t="s">
        <v>3</v>
      </c>
      <c r="R233" s="3"/>
      <c r="S233" s="3" t="s">
        <v>22</v>
      </c>
      <c r="T233" s="3"/>
      <c r="U233" s="3" t="s">
        <v>5</v>
      </c>
      <c r="V233" s="3"/>
      <c r="W233" s="3"/>
      <c r="X233" s="3">
        <v>0.39205807980000001</v>
      </c>
      <c r="Y233" s="3">
        <v>0.36774040299999999</v>
      </c>
      <c r="Z233" s="3">
        <v>417.59960000000001</v>
      </c>
      <c r="AA233" s="3">
        <v>437.726</v>
      </c>
      <c r="AB233">
        <v>5</v>
      </c>
      <c r="AC233">
        <v>4</v>
      </c>
      <c r="AD233">
        <v>9.0108758384525292</v>
      </c>
      <c r="AE233">
        <v>0.93006228525343904</v>
      </c>
      <c r="AF233">
        <f t="shared" si="40"/>
        <v>9.6884649354393435</v>
      </c>
      <c r="AG233">
        <f t="shared" si="41"/>
        <v>2.5462249958932572</v>
      </c>
      <c r="AH233">
        <f t="shared" si="42"/>
        <v>213</v>
      </c>
      <c r="AI233">
        <f t="shared" si="43"/>
        <v>147</v>
      </c>
      <c r="AJ233">
        <f t="shared" si="44"/>
        <v>180</v>
      </c>
      <c r="AK233">
        <f t="shared" si="47"/>
        <v>9</v>
      </c>
    </row>
    <row r="234" spans="14:37" ht="15.75" hidden="1" thickBot="1">
      <c r="N234" s="1">
        <v>76</v>
      </c>
      <c r="O234" s="3"/>
      <c r="P234" s="3" t="s">
        <v>9</v>
      </c>
      <c r="Q234" s="3"/>
      <c r="R234" s="3" t="s">
        <v>21</v>
      </c>
      <c r="S234" s="3"/>
      <c r="T234" s="3" t="s">
        <v>23</v>
      </c>
      <c r="U234" s="3" t="s">
        <v>5</v>
      </c>
      <c r="V234" s="3"/>
      <c r="W234" s="3" t="s">
        <v>7</v>
      </c>
      <c r="X234" s="3">
        <v>0.25052620240000001</v>
      </c>
      <c r="Y234" s="3">
        <v>0.21426134099999999</v>
      </c>
      <c r="Z234" s="3">
        <v>447.01690000000002</v>
      </c>
      <c r="AA234" s="3">
        <v>470.01850000000002</v>
      </c>
      <c r="AB234">
        <v>6</v>
      </c>
      <c r="AC234">
        <v>5</v>
      </c>
      <c r="AD234">
        <v>4.9505624054534998</v>
      </c>
      <c r="AE234">
        <v>0.974365228907773</v>
      </c>
      <c r="AF234">
        <f t="shared" si="40"/>
        <v>5.0808077490643786</v>
      </c>
      <c r="AG234">
        <f t="shared" si="41"/>
        <v>1.7696046642169185</v>
      </c>
      <c r="AH234">
        <f t="shared" si="42"/>
        <v>151</v>
      </c>
      <c r="AI234">
        <f t="shared" si="43"/>
        <v>210</v>
      </c>
      <c r="AJ234">
        <f t="shared" si="44"/>
        <v>180.5</v>
      </c>
      <c r="AK234">
        <f t="shared" si="47"/>
        <v>10</v>
      </c>
    </row>
    <row r="235" spans="14:37" ht="15.75" hidden="1" thickBot="1">
      <c r="N235" s="1">
        <v>78</v>
      </c>
      <c r="O235" s="3"/>
      <c r="P235" s="3"/>
      <c r="Q235" s="3"/>
      <c r="R235" s="3" t="s">
        <v>21</v>
      </c>
      <c r="S235" s="3"/>
      <c r="T235" s="3" t="s">
        <v>23</v>
      </c>
      <c r="U235" s="3" t="s">
        <v>5</v>
      </c>
      <c r="V235" s="3"/>
      <c r="W235" s="3" t="s">
        <v>7</v>
      </c>
      <c r="X235" s="3">
        <v>0.2045468751</v>
      </c>
      <c r="Y235" s="3">
        <v>0.179294395</v>
      </c>
      <c r="Z235" s="3">
        <v>450.81670000000003</v>
      </c>
      <c r="AA235" s="11">
        <v>468.06790000000001</v>
      </c>
      <c r="AB235">
        <v>4</v>
      </c>
      <c r="AC235">
        <v>4</v>
      </c>
      <c r="AD235">
        <v>4.9648141586422501</v>
      </c>
      <c r="AE235">
        <v>1.01902068610334</v>
      </c>
      <c r="AF235" s="12">
        <f t="shared" si="40"/>
        <v>4.8721426624098614</v>
      </c>
      <c r="AG235">
        <f t="shared" si="41"/>
        <v>1.8081793806111222</v>
      </c>
      <c r="AH235">
        <f t="shared" si="42"/>
        <v>155</v>
      </c>
      <c r="AI235">
        <f t="shared" si="43"/>
        <v>206</v>
      </c>
      <c r="AJ235">
        <f t="shared" si="44"/>
        <v>180.5</v>
      </c>
      <c r="AK235">
        <f t="shared" si="47"/>
        <v>11</v>
      </c>
    </row>
    <row r="236" spans="14:37" ht="15.75" hidden="1" thickBot="1">
      <c r="N236" s="1">
        <v>237</v>
      </c>
      <c r="O236" s="3"/>
      <c r="P236" s="3"/>
      <c r="Q236" s="3" t="s">
        <v>3</v>
      </c>
      <c r="R236" s="3"/>
      <c r="S236" s="3" t="s">
        <v>22</v>
      </c>
      <c r="T236" s="3"/>
      <c r="U236" s="3" t="s">
        <v>5</v>
      </c>
      <c r="V236" s="3"/>
      <c r="W236" s="3"/>
      <c r="X236" s="3">
        <v>0.33833574779999998</v>
      </c>
      <c r="Y236" s="3">
        <v>0.322705884</v>
      </c>
      <c r="Z236" s="3">
        <v>424.69260000000003</v>
      </c>
      <c r="AA236" s="3">
        <v>439.06849999999997</v>
      </c>
      <c r="AB236">
        <v>3</v>
      </c>
      <c r="AC236">
        <v>3</v>
      </c>
      <c r="AD236">
        <v>8.7276515027972899</v>
      </c>
      <c r="AE236">
        <v>0.99736099846206505</v>
      </c>
      <c r="AF236">
        <f t="shared" si="40"/>
        <v>8.7507447316020635</v>
      </c>
      <c r="AG236">
        <f t="shared" si="41"/>
        <v>2.5434190993291104</v>
      </c>
      <c r="AH236">
        <f t="shared" si="42"/>
        <v>212</v>
      </c>
      <c r="AI236">
        <f t="shared" si="43"/>
        <v>150</v>
      </c>
      <c r="AJ236">
        <f t="shared" si="44"/>
        <v>181</v>
      </c>
      <c r="AK236">
        <f t="shared" si="47"/>
        <v>12</v>
      </c>
    </row>
    <row r="237" spans="14:37" ht="15.75" hidden="1" thickBot="1">
      <c r="N237" s="1">
        <v>215</v>
      </c>
      <c r="O237" s="3" t="s">
        <v>8</v>
      </c>
      <c r="P237" s="3"/>
      <c r="Q237" s="3"/>
      <c r="R237" s="3"/>
      <c r="S237" s="3"/>
      <c r="T237" s="3"/>
      <c r="U237" s="3"/>
      <c r="V237" s="3" t="s">
        <v>6</v>
      </c>
      <c r="W237" s="3"/>
      <c r="X237" s="3">
        <v>0.10432130069999999</v>
      </c>
      <c r="Y237" s="3">
        <v>5.3347716000000003E-2</v>
      </c>
      <c r="Z237" s="3">
        <v>472.36239999999998</v>
      </c>
      <c r="AA237" s="3">
        <v>498.23919999999998</v>
      </c>
      <c r="AB237">
        <v>7</v>
      </c>
      <c r="AC237">
        <v>2</v>
      </c>
      <c r="AD237">
        <v>2.2059058802454099</v>
      </c>
      <c r="AE237">
        <v>1.2820060425093001</v>
      </c>
      <c r="AF237">
        <f t="shared" si="40"/>
        <v>1.7206673035079767</v>
      </c>
      <c r="AG237">
        <f t="shared" si="41"/>
        <v>1.4667860100565222</v>
      </c>
      <c r="AH237">
        <f t="shared" si="42"/>
        <v>80</v>
      </c>
      <c r="AI237">
        <f t="shared" si="43"/>
        <v>283</v>
      </c>
      <c r="AJ237">
        <f t="shared" si="44"/>
        <v>181.5</v>
      </c>
    </row>
    <row r="238" spans="14:37" ht="15.75" hidden="1" thickBot="1">
      <c r="N238" s="1">
        <v>71</v>
      </c>
      <c r="O238" s="3" t="s">
        <v>8</v>
      </c>
      <c r="P238" s="3"/>
      <c r="Q238" s="3"/>
      <c r="R238" s="3"/>
      <c r="S238" s="3"/>
      <c r="T238" s="3"/>
      <c r="U238" s="3"/>
      <c r="V238" s="3" t="s">
        <v>6</v>
      </c>
      <c r="W238" s="3" t="s">
        <v>7</v>
      </c>
      <c r="X238" s="3">
        <v>0.18036377770000001</v>
      </c>
      <c r="Y238" s="3">
        <v>0.12661713999999999</v>
      </c>
      <c r="Z238" s="3">
        <v>462.74</v>
      </c>
      <c r="AA238" s="3">
        <v>491.49189999999999</v>
      </c>
      <c r="AB238">
        <v>8</v>
      </c>
      <c r="AC238">
        <v>3</v>
      </c>
      <c r="AD238">
        <v>2.8148804275407602</v>
      </c>
      <c r="AE238">
        <v>1.14520038409303</v>
      </c>
      <c r="AF238">
        <f t="shared" si="40"/>
        <v>2.4579806876069772</v>
      </c>
      <c r="AG238">
        <f t="shared" si="41"/>
        <v>1.4791363927825762</v>
      </c>
      <c r="AH238">
        <f t="shared" si="42"/>
        <v>88</v>
      </c>
      <c r="AI238">
        <f t="shared" si="43"/>
        <v>276</v>
      </c>
      <c r="AJ238">
        <f t="shared" si="44"/>
        <v>182</v>
      </c>
    </row>
    <row r="239" spans="14:37" ht="15.75" hidden="1" customHeight="1" thickBot="1">
      <c r="N239" s="1">
        <v>59</v>
      </c>
      <c r="O239" s="3" t="s">
        <v>8</v>
      </c>
      <c r="P239" s="3"/>
      <c r="Q239" s="3"/>
      <c r="R239" s="3"/>
      <c r="S239" s="3" t="s">
        <v>22</v>
      </c>
      <c r="T239" s="3"/>
      <c r="U239" s="3"/>
      <c r="V239" s="3" t="s">
        <v>6</v>
      </c>
      <c r="W239" s="3" t="s">
        <v>7</v>
      </c>
      <c r="X239" s="3">
        <v>0.18338685730000001</v>
      </c>
      <c r="Y239" s="3">
        <v>0.122647037</v>
      </c>
      <c r="Z239" s="3">
        <v>464.2559</v>
      </c>
      <c r="AA239" s="3">
        <v>495.88310000000001</v>
      </c>
      <c r="AB239">
        <v>9</v>
      </c>
      <c r="AC239">
        <v>4</v>
      </c>
      <c r="AD239">
        <v>2.8095531384400201</v>
      </c>
      <c r="AE239">
        <v>1.1431687195931399</v>
      </c>
      <c r="AF239">
        <f t="shared" si="40"/>
        <v>2.4576889572695406</v>
      </c>
      <c r="AG239">
        <f t="shared" si="41"/>
        <v>1.476445603362516</v>
      </c>
      <c r="AH239">
        <f t="shared" si="42"/>
        <v>85</v>
      </c>
      <c r="AI239">
        <f t="shared" si="43"/>
        <v>280</v>
      </c>
      <c r="AJ239">
        <f t="shared" si="44"/>
        <v>182.5</v>
      </c>
    </row>
    <row r="240" spans="14:37" ht="15.75" hidden="1" thickBot="1">
      <c r="N240" s="1">
        <v>90</v>
      </c>
      <c r="O240" s="3"/>
      <c r="P240" s="3"/>
      <c r="Q240" s="3"/>
      <c r="R240" s="3" t="s">
        <v>21</v>
      </c>
      <c r="S240" s="3" t="s">
        <v>22</v>
      </c>
      <c r="T240" s="3"/>
      <c r="U240" s="3" t="s">
        <v>5</v>
      </c>
      <c r="V240" s="3"/>
      <c r="W240" s="3" t="s">
        <v>7</v>
      </c>
      <c r="X240" s="3">
        <v>0.19814804620000001</v>
      </c>
      <c r="Y240" s="3">
        <v>0.17269242900000001</v>
      </c>
      <c r="Z240" s="3">
        <v>451.86630000000002</v>
      </c>
      <c r="AA240" s="11">
        <v>469.11750000000001</v>
      </c>
      <c r="AB240">
        <v>3</v>
      </c>
      <c r="AC240">
        <v>3</v>
      </c>
      <c r="AD240">
        <v>4.9635862221702904</v>
      </c>
      <c r="AE240">
        <v>1.0264671612788201</v>
      </c>
      <c r="AF240" s="12">
        <f t="shared" si="40"/>
        <v>4.8356015753942154</v>
      </c>
      <c r="AG240">
        <f t="shared" si="41"/>
        <v>1.8138909734571143</v>
      </c>
      <c r="AH240">
        <f t="shared" si="42"/>
        <v>157</v>
      </c>
      <c r="AI240">
        <f t="shared" si="43"/>
        <v>208</v>
      </c>
      <c r="AJ240">
        <f t="shared" si="44"/>
        <v>182.5</v>
      </c>
      <c r="AK240">
        <f t="shared" ref="AK240:AK242" si="48">AK239+1</f>
        <v>1</v>
      </c>
    </row>
    <row r="241" spans="14:37" ht="24" hidden="1" customHeight="1" thickBot="1">
      <c r="N241" s="1">
        <v>58</v>
      </c>
      <c r="O241" s="3"/>
      <c r="P241" s="3" t="s">
        <v>9</v>
      </c>
      <c r="Q241" s="3"/>
      <c r="R241" s="3"/>
      <c r="S241" s="3" t="s">
        <v>22</v>
      </c>
      <c r="T241" s="3"/>
      <c r="U241" s="3"/>
      <c r="V241" s="3" t="s">
        <v>6</v>
      </c>
      <c r="W241" s="3" t="s">
        <v>7</v>
      </c>
      <c r="X241" s="3">
        <v>0.1294248556</v>
      </c>
      <c r="Y241" s="3">
        <v>9.4601850000000001E-2</v>
      </c>
      <c r="Z241" s="3">
        <v>464.63839999999999</v>
      </c>
      <c r="AA241" s="11">
        <v>484.76479999999998</v>
      </c>
      <c r="AB241">
        <v>5</v>
      </c>
      <c r="AC241">
        <v>4</v>
      </c>
      <c r="AD241">
        <v>2.8118033642096298</v>
      </c>
      <c r="AE241">
        <v>1.19643482700114</v>
      </c>
      <c r="AF241" s="12">
        <f t="shared" si="40"/>
        <v>2.3501517180483669</v>
      </c>
      <c r="AG241">
        <f t="shared" si="41"/>
        <v>1.5195085344428381</v>
      </c>
      <c r="AH241">
        <f t="shared" si="42"/>
        <v>105</v>
      </c>
      <c r="AI241">
        <f t="shared" si="43"/>
        <v>262</v>
      </c>
      <c r="AJ241">
        <f t="shared" si="44"/>
        <v>183.5</v>
      </c>
      <c r="AK241">
        <f t="shared" si="48"/>
        <v>2</v>
      </c>
    </row>
    <row r="242" spans="14:37" ht="15.75" hidden="1" customHeight="1" thickBot="1">
      <c r="N242" s="1">
        <v>88</v>
      </c>
      <c r="O242" s="3"/>
      <c r="P242" s="3" t="s">
        <v>9</v>
      </c>
      <c r="Q242" s="3"/>
      <c r="R242" s="3" t="s">
        <v>21</v>
      </c>
      <c r="S242" s="3" t="s">
        <v>22</v>
      </c>
      <c r="T242" s="3"/>
      <c r="U242" s="3" t="s">
        <v>5</v>
      </c>
      <c r="V242" s="3"/>
      <c r="W242" s="3" t="s">
        <v>7</v>
      </c>
      <c r="X242" s="3">
        <v>0.24642766169999999</v>
      </c>
      <c r="Y242" s="3">
        <v>0.20996448400000001</v>
      </c>
      <c r="Z242" s="3">
        <v>447.73129999999998</v>
      </c>
      <c r="AA242" s="3">
        <v>470.73289999999997</v>
      </c>
      <c r="AB242">
        <v>5</v>
      </c>
      <c r="AC242">
        <v>4</v>
      </c>
      <c r="AD242">
        <v>4.94942500822241</v>
      </c>
      <c r="AE242">
        <v>0.98384622174326997</v>
      </c>
      <c r="AF242">
        <f t="shared" si="40"/>
        <v>5.0306896533612333</v>
      </c>
      <c r="AG242">
        <f t="shared" si="41"/>
        <v>1.776961979039098</v>
      </c>
      <c r="AH242">
        <f t="shared" si="42"/>
        <v>153</v>
      </c>
      <c r="AI242">
        <f t="shared" si="43"/>
        <v>214</v>
      </c>
      <c r="AJ242">
        <f t="shared" si="44"/>
        <v>183.5</v>
      </c>
      <c r="AK242">
        <f t="shared" si="48"/>
        <v>3</v>
      </c>
    </row>
    <row r="243" spans="14:37" ht="15.75" hidden="1" thickBot="1">
      <c r="N243" s="1">
        <v>104</v>
      </c>
      <c r="O243" s="3" t="s">
        <v>8</v>
      </c>
      <c r="P243" s="3"/>
      <c r="Q243" s="3" t="s">
        <v>3</v>
      </c>
      <c r="R243" s="3"/>
      <c r="S243" s="3"/>
      <c r="T243" s="3"/>
      <c r="U243" s="3" t="s">
        <v>5</v>
      </c>
      <c r="V243" s="3"/>
      <c r="W243" s="3" t="s">
        <v>7</v>
      </c>
      <c r="X243" s="3">
        <v>0.53381464889999997</v>
      </c>
      <c r="Y243" s="3">
        <v>0.49913970499999999</v>
      </c>
      <c r="Z243" s="3">
        <v>390.81959999999998</v>
      </c>
      <c r="AA243" s="3">
        <v>422.4468</v>
      </c>
      <c r="AB243">
        <v>9</v>
      </c>
      <c r="AC243">
        <v>4</v>
      </c>
      <c r="AD243">
        <v>10.8327613707101</v>
      </c>
      <c r="AE243">
        <v>0.62097588034427798</v>
      </c>
      <c r="AF243">
        <f t="shared" si="40"/>
        <v>17.44473773233231</v>
      </c>
      <c r="AG243">
        <f t="shared" si="41"/>
        <v>2.6633329784174427</v>
      </c>
      <c r="AH243">
        <f t="shared" si="42"/>
        <v>227</v>
      </c>
      <c r="AI243">
        <f t="shared" si="43"/>
        <v>140</v>
      </c>
      <c r="AJ243">
        <f t="shared" si="44"/>
        <v>183.5</v>
      </c>
    </row>
    <row r="244" spans="14:37" ht="24" hidden="1" customHeight="1" thickBot="1">
      <c r="N244" s="1">
        <v>43</v>
      </c>
      <c r="O244" s="3"/>
      <c r="P244" s="3" t="s">
        <v>9</v>
      </c>
      <c r="Q244" s="3" t="s">
        <v>3</v>
      </c>
      <c r="R244" s="3"/>
      <c r="S244" s="3"/>
      <c r="T244" s="3" t="s">
        <v>23</v>
      </c>
      <c r="U244" s="3"/>
      <c r="V244" s="3" t="s">
        <v>6</v>
      </c>
      <c r="W244" s="3" t="s">
        <v>7</v>
      </c>
      <c r="X244" s="3">
        <v>0.6898233225</v>
      </c>
      <c r="Y244" s="3">
        <v>0.67481477400000001</v>
      </c>
      <c r="Z244" s="3">
        <v>331.44479999999999</v>
      </c>
      <c r="AA244" s="3">
        <v>354.44639999999998</v>
      </c>
      <c r="AB244">
        <v>7</v>
      </c>
      <c r="AC244">
        <v>6</v>
      </c>
      <c r="AD244">
        <v>46.126462779479702</v>
      </c>
      <c r="AE244">
        <v>0.68765245783005902</v>
      </c>
      <c r="AF244">
        <f t="shared" si="40"/>
        <v>67.078161728724638</v>
      </c>
      <c r="AG244">
        <f t="shared" si="41"/>
        <v>9.7754145221599877</v>
      </c>
      <c r="AH244">
        <f t="shared" si="42"/>
        <v>274</v>
      </c>
      <c r="AI244">
        <f t="shared" si="43"/>
        <v>93</v>
      </c>
      <c r="AJ244">
        <f t="shared" si="44"/>
        <v>183.5</v>
      </c>
      <c r="AK244">
        <f t="shared" ref="AK244:AK245" si="49">AK243+1</f>
        <v>1</v>
      </c>
    </row>
    <row r="245" spans="14:37" ht="15.75" hidden="1" thickBot="1">
      <c r="N245" s="1">
        <v>45</v>
      </c>
      <c r="O245" s="3"/>
      <c r="P245" s="3"/>
      <c r="Q245" s="3" t="s">
        <v>3</v>
      </c>
      <c r="R245" s="3"/>
      <c r="S245" s="3"/>
      <c r="T245" s="3" t="s">
        <v>23</v>
      </c>
      <c r="U245" s="3"/>
      <c r="V245" s="3" t="s">
        <v>6</v>
      </c>
      <c r="W245" s="3" t="s">
        <v>7</v>
      </c>
      <c r="X245" s="3">
        <v>0.66981008799999997</v>
      </c>
      <c r="Y245" s="3">
        <v>0.65932786899999996</v>
      </c>
      <c r="Z245" s="3">
        <v>335.63569999999999</v>
      </c>
      <c r="AA245" s="3">
        <v>352.88690000000003</v>
      </c>
      <c r="AB245">
        <v>5</v>
      </c>
      <c r="AC245">
        <v>5</v>
      </c>
      <c r="AD245">
        <v>47.1875282057457</v>
      </c>
      <c r="AE245">
        <v>0.74051355233043703</v>
      </c>
      <c r="AF245">
        <f t="shared" si="40"/>
        <v>63.7227071094701</v>
      </c>
      <c r="AG245">
        <f t="shared" si="41"/>
        <v>10.029916483013491</v>
      </c>
      <c r="AH245">
        <f t="shared" si="42"/>
        <v>275</v>
      </c>
      <c r="AI245">
        <f t="shared" si="43"/>
        <v>92</v>
      </c>
      <c r="AJ245">
        <f t="shared" si="44"/>
        <v>183.5</v>
      </c>
      <c r="AK245">
        <f t="shared" si="49"/>
        <v>2</v>
      </c>
    </row>
    <row r="246" spans="14:37" ht="15.75" hidden="1" thickBot="1">
      <c r="N246" s="1">
        <v>203</v>
      </c>
      <c r="O246" s="3" t="s">
        <v>8</v>
      </c>
      <c r="P246" s="3"/>
      <c r="Q246" s="3"/>
      <c r="R246" s="3"/>
      <c r="S246" s="3" t="s">
        <v>22</v>
      </c>
      <c r="T246" s="3"/>
      <c r="U246" s="3"/>
      <c r="V246" s="3" t="s">
        <v>6</v>
      </c>
      <c r="W246" s="3"/>
      <c r="X246" s="3">
        <v>0.1049403994</v>
      </c>
      <c r="Y246" s="3">
        <v>4.6247967000000001E-2</v>
      </c>
      <c r="Z246" s="3">
        <v>474.27190000000002</v>
      </c>
      <c r="AA246" s="3">
        <v>503.02379999999999</v>
      </c>
      <c r="AB246">
        <v>8</v>
      </c>
      <c r="AC246">
        <v>3</v>
      </c>
      <c r="AD246">
        <v>2.2099593147784402</v>
      </c>
      <c r="AE246">
        <v>1.2811150009779</v>
      </c>
      <c r="AF246">
        <f t="shared" si="40"/>
        <v>1.7250280521979178</v>
      </c>
      <c r="AG246">
        <f t="shared" si="41"/>
        <v>1.4668838637380082</v>
      </c>
      <c r="AH246">
        <f t="shared" si="42"/>
        <v>82</v>
      </c>
      <c r="AI246">
        <f t="shared" si="43"/>
        <v>287</v>
      </c>
      <c r="AJ246">
        <f t="shared" si="44"/>
        <v>184.5</v>
      </c>
    </row>
    <row r="247" spans="14:37" ht="15.75" hidden="1" thickBot="1">
      <c r="N247" s="1">
        <v>202</v>
      </c>
      <c r="O247" s="3"/>
      <c r="P247" s="3" t="s">
        <v>9</v>
      </c>
      <c r="Q247" s="3"/>
      <c r="R247" s="3"/>
      <c r="S247" s="3" t="s">
        <v>22</v>
      </c>
      <c r="T247" s="3"/>
      <c r="U247" s="3"/>
      <c r="V247" s="3" t="s">
        <v>6</v>
      </c>
      <c r="W247" s="3"/>
      <c r="X247" s="3">
        <v>5.4078782499999999E-2</v>
      </c>
      <c r="Y247" s="3">
        <v>2.4049536999999999E-2</v>
      </c>
      <c r="Z247" s="3">
        <v>473.51209999999998</v>
      </c>
      <c r="AA247" s="11">
        <v>490.76330000000002</v>
      </c>
      <c r="AB247">
        <v>4</v>
      </c>
      <c r="AC247">
        <v>3</v>
      </c>
      <c r="AD247">
        <v>2.14613223868909</v>
      </c>
      <c r="AE247">
        <v>1.3339748624607499</v>
      </c>
      <c r="AF247" s="12">
        <f t="shared" si="40"/>
        <v>1.6088250978959031</v>
      </c>
      <c r="AG247">
        <f t="shared" si="41"/>
        <v>1.4964063377064181</v>
      </c>
      <c r="AH247">
        <f t="shared" si="42"/>
        <v>95</v>
      </c>
      <c r="AI247">
        <f t="shared" si="43"/>
        <v>274</v>
      </c>
      <c r="AJ247">
        <f t="shared" si="44"/>
        <v>184.5</v>
      </c>
      <c r="AK247">
        <f>AK246+1</f>
        <v>1</v>
      </c>
    </row>
    <row r="248" spans="14:37" ht="15.75" hidden="1" customHeight="1" thickBot="1">
      <c r="N248" s="1">
        <v>179</v>
      </c>
      <c r="O248" s="3" t="s">
        <v>8</v>
      </c>
      <c r="P248" s="3"/>
      <c r="Q248" s="3"/>
      <c r="R248" s="3"/>
      <c r="S248" s="3"/>
      <c r="T248" s="3"/>
      <c r="U248" s="3" t="s">
        <v>5</v>
      </c>
      <c r="V248" s="3" t="s">
        <v>6</v>
      </c>
      <c r="W248" s="3"/>
      <c r="X248" s="3">
        <v>0.23927856319999999</v>
      </c>
      <c r="Y248" s="3">
        <v>0.18939518999999999</v>
      </c>
      <c r="Z248" s="3">
        <v>452.96820000000002</v>
      </c>
      <c r="AA248" s="3">
        <v>481.72019999999998</v>
      </c>
      <c r="AB248">
        <v>8</v>
      </c>
      <c r="AC248">
        <v>3</v>
      </c>
      <c r="AD248">
        <v>3.8070636505421298</v>
      </c>
      <c r="AE248">
        <v>0.97718768591681404</v>
      </c>
      <c r="AF248">
        <f t="shared" si="40"/>
        <v>3.8959390354681744</v>
      </c>
      <c r="AG248">
        <f t="shared" si="41"/>
        <v>1.5431628788418772</v>
      </c>
      <c r="AH248">
        <f t="shared" si="42"/>
        <v>122</v>
      </c>
      <c r="AI248">
        <f t="shared" si="43"/>
        <v>250</v>
      </c>
      <c r="AJ248">
        <f t="shared" si="44"/>
        <v>186</v>
      </c>
    </row>
    <row r="249" spans="14:37" ht="15.75" hidden="1" customHeight="1" thickBot="1">
      <c r="N249" s="1">
        <v>92</v>
      </c>
      <c r="O249" s="3" t="s">
        <v>8</v>
      </c>
      <c r="P249" s="3"/>
      <c r="Q249" s="3" t="s">
        <v>3</v>
      </c>
      <c r="R249" s="3"/>
      <c r="S249" s="3" t="s">
        <v>22</v>
      </c>
      <c r="T249" s="3"/>
      <c r="U249" s="3" t="s">
        <v>5</v>
      </c>
      <c r="V249" s="3"/>
      <c r="W249" s="3" t="s">
        <v>7</v>
      </c>
      <c r="X249" s="3">
        <v>0.53412052229999996</v>
      </c>
      <c r="Y249" s="3">
        <v>0.49529723199999998</v>
      </c>
      <c r="Z249" s="3">
        <v>392.7337</v>
      </c>
      <c r="AA249" s="3">
        <v>427.23599999999999</v>
      </c>
      <c r="AB249">
        <v>10</v>
      </c>
      <c r="AC249">
        <v>5</v>
      </c>
      <c r="AD249">
        <v>10.8381652714925</v>
      </c>
      <c r="AE249">
        <v>0.61964455107012295</v>
      </c>
      <c r="AF249">
        <f t="shared" si="40"/>
        <v>17.490939366407797</v>
      </c>
      <c r="AG249">
        <f t="shared" si="41"/>
        <v>2.6633486951545984</v>
      </c>
      <c r="AH249">
        <f t="shared" si="42"/>
        <v>228</v>
      </c>
      <c r="AI249">
        <f t="shared" si="43"/>
        <v>144</v>
      </c>
      <c r="AJ249">
        <f t="shared" si="44"/>
        <v>186</v>
      </c>
    </row>
    <row r="250" spans="14:37" ht="15.75" hidden="1" thickBot="1">
      <c r="N250" s="1">
        <v>96</v>
      </c>
      <c r="O250" s="3"/>
      <c r="P250" s="3"/>
      <c r="Q250" s="3"/>
      <c r="R250" s="3"/>
      <c r="S250" s="3" t="s">
        <v>22</v>
      </c>
      <c r="T250" s="3"/>
      <c r="U250" s="3" t="s">
        <v>5</v>
      </c>
      <c r="V250" s="3"/>
      <c r="W250" s="3" t="s">
        <v>7</v>
      </c>
      <c r="X250" s="3">
        <v>0.15522761630000001</v>
      </c>
      <c r="Y250" s="3">
        <v>0.13527236300000001</v>
      </c>
      <c r="Z250" s="3">
        <v>456.697</v>
      </c>
      <c r="AA250" s="11">
        <v>471.07299999999998</v>
      </c>
      <c r="AB250">
        <v>3</v>
      </c>
      <c r="AC250">
        <v>3</v>
      </c>
      <c r="AD250">
        <v>4.9179270833256199</v>
      </c>
      <c r="AE250">
        <v>1.0348845224765599</v>
      </c>
      <c r="AF250" s="12">
        <f t="shared" si="40"/>
        <v>4.752150579618907</v>
      </c>
      <c r="AG250">
        <f t="shared" si="41"/>
        <v>1.811493034646372</v>
      </c>
      <c r="AH250">
        <f t="shared" si="42"/>
        <v>156</v>
      </c>
      <c r="AI250">
        <f t="shared" si="43"/>
        <v>217</v>
      </c>
      <c r="AJ250">
        <f t="shared" si="44"/>
        <v>186.5</v>
      </c>
      <c r="AK250">
        <f t="shared" ref="AK250:AK251" si="50">AK249+1</f>
        <v>1</v>
      </c>
    </row>
    <row r="251" spans="14:37" ht="15.75" hidden="1" customHeight="1" thickBot="1">
      <c r="N251" s="1">
        <v>94</v>
      </c>
      <c r="O251" s="3"/>
      <c r="P251" s="3" t="s">
        <v>9</v>
      </c>
      <c r="Q251" s="3"/>
      <c r="R251" s="3"/>
      <c r="S251" s="3" t="s">
        <v>22</v>
      </c>
      <c r="T251" s="3"/>
      <c r="U251" s="3" t="s">
        <v>5</v>
      </c>
      <c r="V251" s="3"/>
      <c r="W251" s="3" t="s">
        <v>7</v>
      </c>
      <c r="X251" s="3">
        <v>0.1960746427</v>
      </c>
      <c r="Y251" s="3">
        <v>0.16391762800000001</v>
      </c>
      <c r="Z251" s="3">
        <v>454.20460000000003</v>
      </c>
      <c r="AA251" s="11">
        <v>474.33089999999999</v>
      </c>
      <c r="AB251">
        <v>5</v>
      </c>
      <c r="AC251">
        <v>4</v>
      </c>
      <c r="AD251">
        <v>4.9033852774409299</v>
      </c>
      <c r="AE251">
        <v>0.99057796800567</v>
      </c>
      <c r="AF251" s="12">
        <f t="shared" si="40"/>
        <v>4.9500245672866239</v>
      </c>
      <c r="AG251">
        <f t="shared" si="41"/>
        <v>1.7731394298927221</v>
      </c>
      <c r="AH251">
        <f t="shared" si="42"/>
        <v>152</v>
      </c>
      <c r="AI251">
        <f t="shared" si="43"/>
        <v>222</v>
      </c>
      <c r="AJ251">
        <f t="shared" si="44"/>
        <v>187</v>
      </c>
      <c r="AK251">
        <f t="shared" si="50"/>
        <v>2</v>
      </c>
    </row>
    <row r="252" spans="14:37" ht="15.75" hidden="1" thickBot="1">
      <c r="N252" s="1">
        <v>224</v>
      </c>
      <c r="O252" s="3" t="s">
        <v>8</v>
      </c>
      <c r="P252" s="3"/>
      <c r="Q252" s="3" t="s">
        <v>3</v>
      </c>
      <c r="R252" s="3"/>
      <c r="S252" s="3"/>
      <c r="T252" s="3" t="s">
        <v>23</v>
      </c>
      <c r="U252" s="3" t="s">
        <v>5</v>
      </c>
      <c r="V252" s="3"/>
      <c r="W252" s="3"/>
      <c r="X252" s="3">
        <v>0.447297312</v>
      </c>
      <c r="Y252" s="3">
        <v>0.406187195</v>
      </c>
      <c r="Z252" s="3">
        <v>413.1207</v>
      </c>
      <c r="AA252" s="3">
        <v>444.74779999999998</v>
      </c>
      <c r="AB252">
        <v>10</v>
      </c>
      <c r="AC252">
        <v>5</v>
      </c>
      <c r="AD252">
        <v>10.45014262228</v>
      </c>
      <c r="AE252">
        <v>0.61623432770617104</v>
      </c>
      <c r="AF252">
        <f t="shared" si="40"/>
        <v>16.958066359559851</v>
      </c>
      <c r="AG252">
        <f t="shared" si="41"/>
        <v>2.583015986620937</v>
      </c>
      <c r="AH252">
        <f t="shared" si="42"/>
        <v>219</v>
      </c>
      <c r="AI252">
        <f t="shared" si="43"/>
        <v>155</v>
      </c>
      <c r="AJ252">
        <f t="shared" si="44"/>
        <v>187</v>
      </c>
    </row>
    <row r="253" spans="14:37" ht="15.75" hidden="1" thickBot="1">
      <c r="N253" s="1">
        <v>204</v>
      </c>
      <c r="O253" s="3"/>
      <c r="P253" s="3"/>
      <c r="Q253" s="3"/>
      <c r="R253" s="3"/>
      <c r="S253" s="3" t="s">
        <v>22</v>
      </c>
      <c r="T253" s="3"/>
      <c r="U253" s="3"/>
      <c r="V253" s="3" t="s">
        <v>6</v>
      </c>
      <c r="W253" s="3"/>
      <c r="X253" s="3">
        <v>1.10795827E-2</v>
      </c>
      <c r="Y253" s="3">
        <v>-4.3722989999999996E-3</v>
      </c>
      <c r="Z253" s="3">
        <v>475.3356</v>
      </c>
      <c r="AA253" s="11">
        <v>486.83640000000003</v>
      </c>
      <c r="AB253">
        <v>2</v>
      </c>
      <c r="AC253">
        <v>2</v>
      </c>
      <c r="AD253">
        <v>2.1400430629907601</v>
      </c>
      <c r="AE253">
        <v>1.3708233250212101</v>
      </c>
      <c r="AF253" s="12">
        <f t="shared" si="40"/>
        <v>1.5611370363556136</v>
      </c>
      <c r="AG253">
        <f t="shared" si="41"/>
        <v>1.5246672726151203</v>
      </c>
      <c r="AH253">
        <f t="shared" si="42"/>
        <v>109</v>
      </c>
      <c r="AI253">
        <f t="shared" si="43"/>
        <v>268</v>
      </c>
      <c r="AJ253">
        <f t="shared" si="44"/>
        <v>188.5</v>
      </c>
      <c r="AK253">
        <f>AK252+1</f>
        <v>1</v>
      </c>
    </row>
    <row r="254" spans="14:37" ht="24" hidden="1" customHeight="1" thickBot="1">
      <c r="N254" s="1">
        <v>260</v>
      </c>
      <c r="O254" s="3" t="s">
        <v>8</v>
      </c>
      <c r="P254" s="3"/>
      <c r="Q254" s="3" t="s">
        <v>3</v>
      </c>
      <c r="R254" s="3"/>
      <c r="S254" s="3"/>
      <c r="T254" s="3" t="s">
        <v>23</v>
      </c>
      <c r="U254" s="3"/>
      <c r="V254" s="3"/>
      <c r="W254" s="3"/>
      <c r="X254" s="3">
        <v>0.345632467</v>
      </c>
      <c r="Y254" s="3">
        <v>0.30272312099999998</v>
      </c>
      <c r="Z254" s="3">
        <v>433.23989999999998</v>
      </c>
      <c r="AA254" s="3">
        <v>461.99189999999999</v>
      </c>
      <c r="AB254">
        <v>9</v>
      </c>
      <c r="AC254">
        <v>4</v>
      </c>
      <c r="AD254">
        <v>8.9441599433051895</v>
      </c>
      <c r="AE254">
        <v>0.67650228005349</v>
      </c>
      <c r="AF254">
        <f t="shared" si="40"/>
        <v>13.221182259131467</v>
      </c>
      <c r="AG254">
        <f t="shared" si="41"/>
        <v>2.3300338127038298</v>
      </c>
      <c r="AH254">
        <f t="shared" si="42"/>
        <v>194</v>
      </c>
      <c r="AI254">
        <f t="shared" si="43"/>
        <v>184</v>
      </c>
      <c r="AJ254">
        <f t="shared" si="44"/>
        <v>189</v>
      </c>
    </row>
    <row r="255" spans="14:37" ht="15.75" hidden="1" thickBot="1">
      <c r="N255" s="1">
        <v>44</v>
      </c>
      <c r="O255" s="3" t="s">
        <v>8</v>
      </c>
      <c r="P255" s="3"/>
      <c r="Q255" s="3" t="s">
        <v>3</v>
      </c>
      <c r="R255" s="3"/>
      <c r="S255" s="3"/>
      <c r="T255" s="3" t="s">
        <v>23</v>
      </c>
      <c r="U255" s="3"/>
      <c r="V255" s="3" t="s">
        <v>6</v>
      </c>
      <c r="W255" s="3" t="s">
        <v>7</v>
      </c>
      <c r="X255" s="3">
        <v>0.73161575899999998</v>
      </c>
      <c r="Y255" s="3">
        <v>0.709250406</v>
      </c>
      <c r="Z255" s="3">
        <v>320.4862</v>
      </c>
      <c r="AA255" s="3">
        <v>354.98860000000002</v>
      </c>
      <c r="AB255">
        <v>11</v>
      </c>
      <c r="AC255">
        <v>6</v>
      </c>
      <c r="AD255">
        <v>68.614067094154294</v>
      </c>
      <c r="AE255">
        <v>0.60974353835394401</v>
      </c>
      <c r="AF255">
        <f t="shared" si="40"/>
        <v>112.52938781341409</v>
      </c>
      <c r="AG255">
        <f t="shared" si="41"/>
        <v>14.210608249514015</v>
      </c>
      <c r="AH255">
        <f t="shared" si="42"/>
        <v>286</v>
      </c>
      <c r="AI255">
        <f t="shared" si="43"/>
        <v>94</v>
      </c>
      <c r="AJ255">
        <f t="shared" si="44"/>
        <v>190</v>
      </c>
    </row>
    <row r="256" spans="14:37" ht="15.75" hidden="1" thickBot="1">
      <c r="N256" s="1">
        <v>225</v>
      </c>
      <c r="O256" s="3"/>
      <c r="P256" s="3"/>
      <c r="Q256" s="3" t="s">
        <v>3</v>
      </c>
      <c r="R256" s="3"/>
      <c r="S256" s="3"/>
      <c r="T256" s="3" t="s">
        <v>23</v>
      </c>
      <c r="U256" s="3" t="s">
        <v>5</v>
      </c>
      <c r="V256" s="3"/>
      <c r="W256" s="3"/>
      <c r="X256" s="3">
        <v>0.33862699699999999</v>
      </c>
      <c r="Y256" s="3">
        <v>0.32300401299999998</v>
      </c>
      <c r="Z256" s="3">
        <v>424.63490000000002</v>
      </c>
      <c r="AA256" s="3">
        <v>439.01089999999999</v>
      </c>
      <c r="AB256">
        <v>4</v>
      </c>
      <c r="AC256">
        <v>4</v>
      </c>
      <c r="AD256">
        <v>11.2007022413098</v>
      </c>
      <c r="AE256">
        <v>0.74391863816738701</v>
      </c>
      <c r="AF256">
        <f t="shared" si="40"/>
        <v>15.056353835820365</v>
      </c>
      <c r="AG256">
        <f t="shared" si="41"/>
        <v>2.8352753587958697</v>
      </c>
      <c r="AH256">
        <f t="shared" si="42"/>
        <v>235</v>
      </c>
      <c r="AI256">
        <f t="shared" si="43"/>
        <v>149</v>
      </c>
      <c r="AJ256">
        <f t="shared" si="44"/>
        <v>192</v>
      </c>
      <c r="AK256">
        <f t="shared" ref="AK256:AK257" si="51">AK255+1</f>
        <v>1</v>
      </c>
    </row>
    <row r="257" spans="14:37" ht="15.75" hidden="1" thickBot="1">
      <c r="N257" s="1">
        <v>156</v>
      </c>
      <c r="O257" s="3"/>
      <c r="P257" s="3"/>
      <c r="Q257" s="3"/>
      <c r="R257" s="3"/>
      <c r="S257" s="3"/>
      <c r="T257" s="3" t="s">
        <v>23</v>
      </c>
      <c r="U257" s="3" t="s">
        <v>5</v>
      </c>
      <c r="V257" s="3" t="s">
        <v>6</v>
      </c>
      <c r="W257" s="3"/>
      <c r="X257" s="3">
        <v>0.14493470189999999</v>
      </c>
      <c r="Y257" s="3">
        <v>0.124736309</v>
      </c>
      <c r="Z257" s="3">
        <v>458.2835</v>
      </c>
      <c r="AA257" s="3">
        <v>472.65949999999998</v>
      </c>
      <c r="AB257">
        <v>4</v>
      </c>
      <c r="AC257">
        <v>4</v>
      </c>
      <c r="AD257">
        <v>7.1029728703820902</v>
      </c>
      <c r="AE257">
        <v>0.75321446369929002</v>
      </c>
      <c r="AF257">
        <f t="shared" si="40"/>
        <v>9.4302130571112475</v>
      </c>
      <c r="AG257">
        <f t="shared" si="41"/>
        <v>2.0231661450358502</v>
      </c>
      <c r="AH257">
        <f t="shared" si="42"/>
        <v>168</v>
      </c>
      <c r="AI257">
        <f t="shared" si="43"/>
        <v>218</v>
      </c>
      <c r="AJ257">
        <f t="shared" si="44"/>
        <v>193</v>
      </c>
      <c r="AK257">
        <f t="shared" si="51"/>
        <v>2</v>
      </c>
    </row>
    <row r="258" spans="14:37" ht="15.75" hidden="1" thickBot="1">
      <c r="N258" s="1">
        <v>167</v>
      </c>
      <c r="O258" s="3" t="s">
        <v>8</v>
      </c>
      <c r="P258" s="3"/>
      <c r="Q258" s="3"/>
      <c r="R258" s="3"/>
      <c r="S258" s="3" t="s">
        <v>22</v>
      </c>
      <c r="T258" s="3"/>
      <c r="U258" s="3" t="s">
        <v>5</v>
      </c>
      <c r="V258" s="3" t="s">
        <v>6</v>
      </c>
      <c r="W258" s="3"/>
      <c r="X258" s="3">
        <v>0.2409898103</v>
      </c>
      <c r="Y258" s="3">
        <v>0.18453450699999999</v>
      </c>
      <c r="Z258" s="3">
        <v>454.67320000000001</v>
      </c>
      <c r="AA258" s="3">
        <v>486.30040000000002</v>
      </c>
      <c r="AB258">
        <v>9</v>
      </c>
      <c r="AC258">
        <v>4</v>
      </c>
      <c r="AD258">
        <v>3.8133989762388998</v>
      </c>
      <c r="AE258">
        <v>0.97529400695686297</v>
      </c>
      <c r="AF258">
        <f t="shared" ref="AF258:AF288" si="52">AD258/AE258</f>
        <v>3.9099993940673992</v>
      </c>
      <c r="AG258">
        <f t="shared" ref="AG258:AG288" si="53">0.2*AD258+0.8*AE258</f>
        <v>1.5429150008132704</v>
      </c>
      <c r="AH258">
        <f t="shared" ref="AH258:AH288" si="54">RANK(AG258,$AG$2:$AG$288,-1)</f>
        <v>121</v>
      </c>
      <c r="AI258">
        <f t="shared" ref="AI258:AI288" si="55">RANK(AA258,$AA$2:$AA$288,-1)</f>
        <v>267</v>
      </c>
      <c r="AJ258">
        <f t="shared" ref="AJ258:AJ288" si="56">AVERAGE(AH258:AI258)</f>
        <v>194</v>
      </c>
    </row>
    <row r="259" spans="14:37" ht="24" hidden="1" customHeight="1" thickBot="1">
      <c r="N259" s="1">
        <v>36</v>
      </c>
      <c r="O259" s="3"/>
      <c r="P259" s="3"/>
      <c r="Q259" s="3"/>
      <c r="R259" s="3"/>
      <c r="S259" s="3"/>
      <c r="T259" s="3"/>
      <c r="U259" s="3" t="s">
        <v>5</v>
      </c>
      <c r="V259" s="3" t="s">
        <v>6</v>
      </c>
      <c r="W259" s="3" t="s">
        <v>7</v>
      </c>
      <c r="X259" s="3">
        <v>0.1560650831</v>
      </c>
      <c r="Y259" s="3">
        <v>0.13612961300000001</v>
      </c>
      <c r="Z259" s="3">
        <v>456.56709999999998</v>
      </c>
      <c r="AA259" s="3">
        <v>470.94310000000002</v>
      </c>
      <c r="AB259">
        <v>3</v>
      </c>
      <c r="AC259">
        <v>3</v>
      </c>
      <c r="AD259">
        <v>7.2099287689200198</v>
      </c>
      <c r="AE259">
        <v>0.77911659191439597</v>
      </c>
      <c r="AF259">
        <f t="shared" si="52"/>
        <v>9.2539792423162748</v>
      </c>
      <c r="AG259">
        <f t="shared" si="53"/>
        <v>2.0652790273155208</v>
      </c>
      <c r="AH259">
        <f t="shared" si="54"/>
        <v>172</v>
      </c>
      <c r="AI259">
        <f t="shared" si="55"/>
        <v>216</v>
      </c>
      <c r="AJ259">
        <f t="shared" si="56"/>
        <v>194</v>
      </c>
      <c r="AK259">
        <f t="shared" ref="AK259:AK261" si="57">AK258+1</f>
        <v>1</v>
      </c>
    </row>
    <row r="260" spans="14:37" ht="15.75" hidden="1" thickBot="1">
      <c r="N260" s="1">
        <v>34</v>
      </c>
      <c r="O260" s="3"/>
      <c r="P260" s="3" t="s">
        <v>9</v>
      </c>
      <c r="Q260" s="3"/>
      <c r="R260" s="3"/>
      <c r="S260" s="3"/>
      <c r="T260" s="3"/>
      <c r="U260" s="3" t="s">
        <v>5</v>
      </c>
      <c r="V260" s="3" t="s">
        <v>6</v>
      </c>
      <c r="W260" s="3" t="s">
        <v>7</v>
      </c>
      <c r="X260" s="3">
        <v>0.19604415550000001</v>
      </c>
      <c r="Y260" s="3">
        <v>0.16388592199999999</v>
      </c>
      <c r="Z260" s="3">
        <v>454.20949999999999</v>
      </c>
      <c r="AA260" s="3">
        <v>474.33589999999998</v>
      </c>
      <c r="AB260">
        <v>5</v>
      </c>
      <c r="AC260">
        <v>4</v>
      </c>
      <c r="AD260">
        <v>7.2316225142270598</v>
      </c>
      <c r="AE260">
        <v>0.716294663913561</v>
      </c>
      <c r="AF260">
        <f t="shared" si="52"/>
        <v>10.095876569450107</v>
      </c>
      <c r="AG260">
        <f t="shared" si="53"/>
        <v>2.0193602339762609</v>
      </c>
      <c r="AH260">
        <f t="shared" si="54"/>
        <v>167</v>
      </c>
      <c r="AI260">
        <f t="shared" si="55"/>
        <v>223</v>
      </c>
      <c r="AJ260">
        <f t="shared" si="56"/>
        <v>195</v>
      </c>
      <c r="AK260">
        <f t="shared" si="57"/>
        <v>2</v>
      </c>
    </row>
    <row r="261" spans="14:37" ht="15.75" hidden="1" customHeight="1" thickBot="1">
      <c r="N261" s="1">
        <v>154</v>
      </c>
      <c r="O261" s="3"/>
      <c r="P261" s="3" t="s">
        <v>9</v>
      </c>
      <c r="Q261" s="3"/>
      <c r="R261" s="3"/>
      <c r="S261" s="3"/>
      <c r="T261" s="3" t="s">
        <v>23</v>
      </c>
      <c r="U261" s="3" t="s">
        <v>5</v>
      </c>
      <c r="V261" s="3" t="s">
        <v>6</v>
      </c>
      <c r="W261" s="3"/>
      <c r="X261" s="3">
        <v>0.1920642947</v>
      </c>
      <c r="Y261" s="3">
        <v>0.15974686599999999</v>
      </c>
      <c r="Z261" s="3">
        <v>454.85640000000001</v>
      </c>
      <c r="AA261" s="3">
        <v>474.9828</v>
      </c>
      <c r="AB261">
        <v>6</v>
      </c>
      <c r="AC261">
        <v>5</v>
      </c>
      <c r="AD261">
        <v>7.3135182499825602</v>
      </c>
      <c r="AE261">
        <v>0.694164783516248</v>
      </c>
      <c r="AF261">
        <f t="shared" si="52"/>
        <v>10.535709133696461</v>
      </c>
      <c r="AG261">
        <f t="shared" si="53"/>
        <v>2.0180354768095103</v>
      </c>
      <c r="AH261">
        <f t="shared" si="54"/>
        <v>166</v>
      </c>
      <c r="AI261">
        <f t="shared" si="55"/>
        <v>227</v>
      </c>
      <c r="AJ261">
        <f t="shared" si="56"/>
        <v>196.5</v>
      </c>
      <c r="AK261">
        <f t="shared" si="57"/>
        <v>3</v>
      </c>
    </row>
    <row r="262" spans="14:37" ht="15.75" hidden="1" customHeight="1" thickBot="1">
      <c r="N262" s="1">
        <v>107</v>
      </c>
      <c r="O262" s="3" t="s">
        <v>8</v>
      </c>
      <c r="P262" s="3"/>
      <c r="Q262" s="3"/>
      <c r="R262" s="3"/>
      <c r="S262" s="3"/>
      <c r="T262" s="3"/>
      <c r="U262" s="3" t="s">
        <v>5</v>
      </c>
      <c r="V262" s="3"/>
      <c r="W262" s="3" t="s">
        <v>7</v>
      </c>
      <c r="X262" s="3">
        <v>0.24146201519999999</v>
      </c>
      <c r="Y262" s="3">
        <v>0.19172181899999999</v>
      </c>
      <c r="Z262" s="3">
        <v>452.5917</v>
      </c>
      <c r="AA262" s="3">
        <v>481.34370000000001</v>
      </c>
      <c r="AB262">
        <v>8</v>
      </c>
      <c r="AC262">
        <v>3</v>
      </c>
      <c r="AD262">
        <v>5.1161148423310001</v>
      </c>
      <c r="AE262">
        <v>0.92525873939418501</v>
      </c>
      <c r="AF262">
        <f t="shared" si="52"/>
        <v>5.5293882937877319</v>
      </c>
      <c r="AG262">
        <f t="shared" si="53"/>
        <v>1.7634299599815479</v>
      </c>
      <c r="AH262">
        <f t="shared" si="54"/>
        <v>150</v>
      </c>
      <c r="AI262">
        <f t="shared" si="55"/>
        <v>248</v>
      </c>
      <c r="AJ262">
        <f t="shared" si="56"/>
        <v>199</v>
      </c>
    </row>
    <row r="263" spans="14:37" ht="15.75" hidden="1" thickBot="1">
      <c r="N263" s="1">
        <v>77</v>
      </c>
      <c r="O263" s="3" t="s">
        <v>8</v>
      </c>
      <c r="P263" s="3"/>
      <c r="Q263" s="3"/>
      <c r="R263" s="3" t="s">
        <v>21</v>
      </c>
      <c r="S263" s="3"/>
      <c r="T263" s="3" t="s">
        <v>23</v>
      </c>
      <c r="U263" s="3" t="s">
        <v>5</v>
      </c>
      <c r="V263" s="3"/>
      <c r="W263" s="3" t="s">
        <v>7</v>
      </c>
      <c r="X263" s="3">
        <v>0.28874643639999997</v>
      </c>
      <c r="Y263" s="3">
        <v>0.22947530599999999</v>
      </c>
      <c r="Z263" s="3">
        <v>448.16</v>
      </c>
      <c r="AA263" s="3">
        <v>482.66239999999999</v>
      </c>
      <c r="AB263">
        <v>10</v>
      </c>
      <c r="AC263">
        <v>5</v>
      </c>
      <c r="AD263">
        <v>5.06289535191127</v>
      </c>
      <c r="AE263">
        <v>0.911424228135154</v>
      </c>
      <c r="AF263">
        <f t="shared" si="52"/>
        <v>5.5549273276072046</v>
      </c>
      <c r="AG263">
        <f t="shared" si="53"/>
        <v>1.7417184528903773</v>
      </c>
      <c r="AH263">
        <f t="shared" si="54"/>
        <v>146</v>
      </c>
      <c r="AI263">
        <f t="shared" si="55"/>
        <v>253</v>
      </c>
      <c r="AJ263">
        <f t="shared" si="56"/>
        <v>199.5</v>
      </c>
    </row>
    <row r="264" spans="14:37" ht="15.75" hidden="1" customHeight="1" thickBot="1">
      <c r="N264" s="1">
        <v>81</v>
      </c>
      <c r="O264" s="3"/>
      <c r="P264" s="3"/>
      <c r="Q264" s="3" t="s">
        <v>3</v>
      </c>
      <c r="R264" s="3"/>
      <c r="S264" s="3"/>
      <c r="T264" s="3" t="s">
        <v>23</v>
      </c>
      <c r="U264" s="3" t="s">
        <v>5</v>
      </c>
      <c r="V264" s="3"/>
      <c r="W264" s="3" t="s">
        <v>7</v>
      </c>
      <c r="X264" s="3">
        <v>0.45433945419999999</v>
      </c>
      <c r="Y264" s="3">
        <v>0.43701689700000002</v>
      </c>
      <c r="Z264" s="3">
        <v>401.44080000000002</v>
      </c>
      <c r="AA264" s="3">
        <v>418.69200000000001</v>
      </c>
      <c r="AB264">
        <v>5</v>
      </c>
      <c r="AC264">
        <v>5</v>
      </c>
      <c r="AD264">
        <v>38.700270114065098</v>
      </c>
      <c r="AE264">
        <v>0.74051355233045202</v>
      </c>
      <c r="AF264">
        <f t="shared" si="52"/>
        <v>52.261393450899618</v>
      </c>
      <c r="AG264">
        <f t="shared" si="53"/>
        <v>8.332464864677382</v>
      </c>
      <c r="AH264">
        <f t="shared" si="54"/>
        <v>272</v>
      </c>
      <c r="AI264">
        <f t="shared" si="55"/>
        <v>132</v>
      </c>
      <c r="AJ264">
        <f t="shared" si="56"/>
        <v>202</v>
      </c>
      <c r="AK264">
        <f>AK263+1</f>
        <v>1</v>
      </c>
    </row>
    <row r="265" spans="14:37" ht="15.75" hidden="1" customHeight="1" thickBot="1">
      <c r="N265" s="1">
        <v>89</v>
      </c>
      <c r="O265" s="3" t="s">
        <v>8</v>
      </c>
      <c r="P265" s="3"/>
      <c r="Q265" s="3"/>
      <c r="R265" s="3" t="s">
        <v>21</v>
      </c>
      <c r="S265" s="3" t="s">
        <v>22</v>
      </c>
      <c r="T265" s="3"/>
      <c r="U265" s="3" t="s">
        <v>5</v>
      </c>
      <c r="V265" s="3"/>
      <c r="W265" s="3" t="s">
        <v>7</v>
      </c>
      <c r="X265" s="3">
        <v>0.28086484849999999</v>
      </c>
      <c r="Y265" s="3">
        <v>0.22093691900000001</v>
      </c>
      <c r="Z265" s="3">
        <v>449.6037</v>
      </c>
      <c r="AA265" s="3">
        <v>484.10610000000003</v>
      </c>
      <c r="AB265">
        <v>9</v>
      </c>
      <c r="AC265">
        <v>4</v>
      </c>
      <c r="AD265">
        <v>5.0940836176745297</v>
      </c>
      <c r="AE265">
        <v>0.91984391489704498</v>
      </c>
      <c r="AF265">
        <f t="shared" si="52"/>
        <v>5.5379869727623223</v>
      </c>
      <c r="AG265">
        <f t="shared" si="53"/>
        <v>1.7546918554525419</v>
      </c>
      <c r="AH265">
        <f t="shared" si="54"/>
        <v>147</v>
      </c>
      <c r="AI265">
        <f t="shared" si="55"/>
        <v>258</v>
      </c>
      <c r="AJ265">
        <f t="shared" si="56"/>
        <v>202.5</v>
      </c>
    </row>
    <row r="266" spans="14:37" ht="24" hidden="1" customHeight="1" thickBot="1">
      <c r="N266" s="1">
        <v>24</v>
      </c>
      <c r="O266" s="3"/>
      <c r="P266" s="3"/>
      <c r="Q266" s="3"/>
      <c r="R266" s="3"/>
      <c r="S266" s="3" t="s">
        <v>22</v>
      </c>
      <c r="T266" s="3"/>
      <c r="U266" s="3" t="s">
        <v>5</v>
      </c>
      <c r="V266" s="3" t="s">
        <v>6</v>
      </c>
      <c r="W266" s="3" t="s">
        <v>7</v>
      </c>
      <c r="X266" s="3">
        <v>0.15643319089999999</v>
      </c>
      <c r="Y266" s="3">
        <v>0.129653292</v>
      </c>
      <c r="Z266" s="3">
        <v>458.50990000000002</v>
      </c>
      <c r="AA266" s="3">
        <v>475.7611</v>
      </c>
      <c r="AB266">
        <v>4</v>
      </c>
      <c r="AC266">
        <v>4</v>
      </c>
      <c r="AD266">
        <v>7.3513139806407199</v>
      </c>
      <c r="AE266">
        <v>0.75358282484873995</v>
      </c>
      <c r="AF266">
        <f t="shared" si="52"/>
        <v>9.7551506460040205</v>
      </c>
      <c r="AG266">
        <f t="shared" si="53"/>
        <v>2.073129056007136</v>
      </c>
      <c r="AH266">
        <f t="shared" si="54"/>
        <v>176</v>
      </c>
      <c r="AI266">
        <f t="shared" si="55"/>
        <v>231</v>
      </c>
      <c r="AJ266">
        <f t="shared" si="56"/>
        <v>203.5</v>
      </c>
      <c r="AK266">
        <f t="shared" ref="AK266:AK267" si="58">AK265+1</f>
        <v>1</v>
      </c>
    </row>
    <row r="267" spans="14:37" ht="15.75" hidden="1" thickBot="1">
      <c r="N267" s="1">
        <v>22</v>
      </c>
      <c r="O267" s="3"/>
      <c r="P267" s="3" t="s">
        <v>9</v>
      </c>
      <c r="Q267" s="3"/>
      <c r="R267" s="3"/>
      <c r="S267" s="3" t="s">
        <v>22</v>
      </c>
      <c r="T267" s="3"/>
      <c r="U267" s="3" t="s">
        <v>5</v>
      </c>
      <c r="V267" s="3" t="s">
        <v>6</v>
      </c>
      <c r="W267" s="3" t="s">
        <v>7</v>
      </c>
      <c r="X267" s="3">
        <v>0.19635602969999999</v>
      </c>
      <c r="Y267" s="3">
        <v>0.15747003100000001</v>
      </c>
      <c r="Z267" s="3">
        <v>456.15870000000001</v>
      </c>
      <c r="AA267" s="3">
        <v>479.16030000000001</v>
      </c>
      <c r="AB267">
        <v>6</v>
      </c>
      <c r="AC267">
        <v>5</v>
      </c>
      <c r="AD267">
        <v>7.3197536044867499</v>
      </c>
      <c r="AE267">
        <v>0.700425082132757</v>
      </c>
      <c r="AF267">
        <f t="shared" si="52"/>
        <v>10.45044472450714</v>
      </c>
      <c r="AG267">
        <f t="shared" si="53"/>
        <v>2.0242907866035558</v>
      </c>
      <c r="AH267">
        <f t="shared" si="54"/>
        <v>169</v>
      </c>
      <c r="AI267">
        <f t="shared" si="55"/>
        <v>240</v>
      </c>
      <c r="AJ267">
        <f t="shared" si="56"/>
        <v>204.5</v>
      </c>
      <c r="AK267">
        <f t="shared" si="58"/>
        <v>2</v>
      </c>
    </row>
    <row r="268" spans="14:37" ht="24" hidden="1" customHeight="1" thickBot="1">
      <c r="N268" s="1">
        <v>95</v>
      </c>
      <c r="O268" s="3" t="s">
        <v>8</v>
      </c>
      <c r="P268" s="3"/>
      <c r="Q268" s="3"/>
      <c r="R268" s="3"/>
      <c r="S268" s="3" t="s">
        <v>22</v>
      </c>
      <c r="T268" s="3"/>
      <c r="U268" s="3" t="s">
        <v>5</v>
      </c>
      <c r="V268" s="3"/>
      <c r="W268" s="3" t="s">
        <v>7</v>
      </c>
      <c r="X268" s="3">
        <v>0.24413416399999999</v>
      </c>
      <c r="Y268" s="3">
        <v>0.187912738</v>
      </c>
      <c r="Z268" s="3">
        <v>454.12939999999998</v>
      </c>
      <c r="AA268" s="3">
        <v>485.75659999999999</v>
      </c>
      <c r="AB268">
        <v>9</v>
      </c>
      <c r="AC268">
        <v>4</v>
      </c>
      <c r="AD268">
        <v>5.1115492965769098</v>
      </c>
      <c r="AE268">
        <v>0.92360860697422498</v>
      </c>
      <c r="AF268">
        <f t="shared" si="52"/>
        <v>5.5343240177487401</v>
      </c>
      <c r="AG268">
        <f t="shared" si="53"/>
        <v>1.7611967448947621</v>
      </c>
      <c r="AH268">
        <f t="shared" si="54"/>
        <v>149</v>
      </c>
      <c r="AI268">
        <f t="shared" si="55"/>
        <v>265</v>
      </c>
      <c r="AJ268">
        <f t="shared" si="56"/>
        <v>207</v>
      </c>
    </row>
    <row r="269" spans="14:37" ht="15.75" hidden="1" thickBot="1">
      <c r="N269" s="1">
        <v>79</v>
      </c>
      <c r="O269" s="3"/>
      <c r="P269" s="3" t="s">
        <v>9</v>
      </c>
      <c r="Q269" s="3" t="s">
        <v>3</v>
      </c>
      <c r="R269" s="3"/>
      <c r="S269" s="3"/>
      <c r="T269" s="3" t="s">
        <v>23</v>
      </c>
      <c r="U269" s="3" t="s">
        <v>5</v>
      </c>
      <c r="V269" s="3"/>
      <c r="W269" s="3" t="s">
        <v>7</v>
      </c>
      <c r="X269" s="3">
        <v>0.4799410059</v>
      </c>
      <c r="Y269" s="3">
        <v>0.45477686099999998</v>
      </c>
      <c r="Z269" s="3">
        <v>399.14569999999998</v>
      </c>
      <c r="AA269" s="3">
        <v>422.1472</v>
      </c>
      <c r="AB269">
        <v>7</v>
      </c>
      <c r="AC269">
        <v>6</v>
      </c>
      <c r="AD269">
        <v>51.091858893708398</v>
      </c>
      <c r="AE269">
        <v>0.68765245783009799</v>
      </c>
      <c r="AF269">
        <f t="shared" si="52"/>
        <v>74.298954816405157</v>
      </c>
      <c r="AG269">
        <f t="shared" si="53"/>
        <v>10.76849374500576</v>
      </c>
      <c r="AH269">
        <f t="shared" si="54"/>
        <v>278</v>
      </c>
      <c r="AI269">
        <f t="shared" si="55"/>
        <v>139</v>
      </c>
      <c r="AJ269">
        <f t="shared" si="56"/>
        <v>208.5</v>
      </c>
      <c r="AK269">
        <f t="shared" ref="AK269:AK271" si="59">AK268+1</f>
        <v>1</v>
      </c>
    </row>
    <row r="270" spans="14:37" ht="15.75" hidden="1" customHeight="1" thickBot="1">
      <c r="N270" s="1">
        <v>64</v>
      </c>
      <c r="O270" s="3"/>
      <c r="P270" s="3" t="s">
        <v>9</v>
      </c>
      <c r="Q270" s="3"/>
      <c r="R270" s="3" t="s">
        <v>21</v>
      </c>
      <c r="S270" s="3"/>
      <c r="T270" s="3"/>
      <c r="U270" s="3"/>
      <c r="V270" s="3" t="s">
        <v>6</v>
      </c>
      <c r="W270" s="3" t="s">
        <v>7</v>
      </c>
      <c r="X270" s="3">
        <v>0.33717227389999999</v>
      </c>
      <c r="Y270" s="3">
        <v>0.31065916500000001</v>
      </c>
      <c r="Z270" s="3">
        <v>428.92270000000002</v>
      </c>
      <c r="AA270" s="3">
        <v>449.04910000000001</v>
      </c>
      <c r="AB270">
        <v>5</v>
      </c>
      <c r="AC270">
        <v>4</v>
      </c>
      <c r="AD270">
        <v>14.4081575513539</v>
      </c>
      <c r="AE270">
        <v>0.71823216963950398</v>
      </c>
      <c r="AF270">
        <f t="shared" si="52"/>
        <v>20.060585087111402</v>
      </c>
      <c r="AG270">
        <f t="shared" si="53"/>
        <v>3.4562172459823834</v>
      </c>
      <c r="AH270">
        <f t="shared" si="54"/>
        <v>262</v>
      </c>
      <c r="AI270">
        <f t="shared" si="55"/>
        <v>158</v>
      </c>
      <c r="AJ270">
        <f t="shared" si="56"/>
        <v>210</v>
      </c>
      <c r="AK270">
        <f t="shared" si="59"/>
        <v>2</v>
      </c>
    </row>
    <row r="271" spans="14:37" ht="15.75" hidden="1" thickBot="1">
      <c r="N271" s="1">
        <v>66</v>
      </c>
      <c r="O271" s="3"/>
      <c r="P271" s="3"/>
      <c r="Q271" s="3"/>
      <c r="R271" s="3" t="s">
        <v>21</v>
      </c>
      <c r="S271" s="3"/>
      <c r="T271" s="3"/>
      <c r="U271" s="3"/>
      <c r="V271" s="3" t="s">
        <v>6</v>
      </c>
      <c r="W271" s="3" t="s">
        <v>7</v>
      </c>
      <c r="X271" s="3">
        <v>0.28419892769999999</v>
      </c>
      <c r="Y271" s="3">
        <v>0.26729024099999998</v>
      </c>
      <c r="Z271" s="3">
        <v>434.99489999999997</v>
      </c>
      <c r="AA271" s="3">
        <v>449.37090000000001</v>
      </c>
      <c r="AB271">
        <v>3</v>
      </c>
      <c r="AC271">
        <v>3</v>
      </c>
      <c r="AD271">
        <v>14.602335560660499</v>
      </c>
      <c r="AE271">
        <v>0.77991840623386799</v>
      </c>
      <c r="AF271">
        <f t="shared" si="52"/>
        <v>18.722901580401746</v>
      </c>
      <c r="AG271">
        <f t="shared" si="53"/>
        <v>3.5444018371191945</v>
      </c>
      <c r="AH271">
        <f t="shared" si="54"/>
        <v>264</v>
      </c>
      <c r="AI271">
        <f t="shared" si="55"/>
        <v>161</v>
      </c>
      <c r="AJ271">
        <f t="shared" si="56"/>
        <v>212.5</v>
      </c>
      <c r="AK271">
        <f t="shared" si="59"/>
        <v>3</v>
      </c>
    </row>
    <row r="272" spans="14:37" ht="15.75" hidden="1" thickBot="1">
      <c r="N272" s="1">
        <v>35</v>
      </c>
      <c r="O272" s="3" t="s">
        <v>8</v>
      </c>
      <c r="P272" s="3"/>
      <c r="Q272" s="3"/>
      <c r="R272" s="3"/>
      <c r="S272" s="3"/>
      <c r="T272" s="3"/>
      <c r="U272" s="3" t="s">
        <v>5</v>
      </c>
      <c r="V272" s="3" t="s">
        <v>6</v>
      </c>
      <c r="W272" s="3" t="s">
        <v>7</v>
      </c>
      <c r="X272" s="3">
        <v>0.24437018799999999</v>
      </c>
      <c r="Y272" s="3">
        <v>0.188166318</v>
      </c>
      <c r="Z272" s="3">
        <v>454.08850000000001</v>
      </c>
      <c r="AA272" s="3">
        <v>485.71570000000003</v>
      </c>
      <c r="AB272">
        <v>9</v>
      </c>
      <c r="AC272">
        <v>4</v>
      </c>
      <c r="AD272">
        <v>7.4367225945598703</v>
      </c>
      <c r="AE272">
        <v>0.62097588034427897</v>
      </c>
      <c r="AF272">
        <f t="shared" si="52"/>
        <v>11.97586384584991</v>
      </c>
      <c r="AG272">
        <f t="shared" si="53"/>
        <v>1.9841252231873971</v>
      </c>
      <c r="AH272">
        <f t="shared" si="54"/>
        <v>163</v>
      </c>
      <c r="AI272">
        <f t="shared" si="55"/>
        <v>264</v>
      </c>
      <c r="AJ272">
        <f t="shared" si="56"/>
        <v>213.5</v>
      </c>
    </row>
    <row r="273" spans="14:37" ht="15.75" hidden="1" customHeight="1" thickBot="1">
      <c r="N273" s="1">
        <v>80</v>
      </c>
      <c r="O273" s="3" t="s">
        <v>8</v>
      </c>
      <c r="P273" s="3"/>
      <c r="Q273" s="3" t="s">
        <v>3</v>
      </c>
      <c r="R273" s="3"/>
      <c r="S273" s="3"/>
      <c r="T273" s="3" t="s">
        <v>23</v>
      </c>
      <c r="U273" s="3" t="s">
        <v>5</v>
      </c>
      <c r="V273" s="3"/>
      <c r="W273" s="3" t="s">
        <v>7</v>
      </c>
      <c r="X273" s="3">
        <v>0.53575287199999999</v>
      </c>
      <c r="Y273" s="3">
        <v>0.49706561100000002</v>
      </c>
      <c r="Z273" s="3">
        <v>392.27390000000003</v>
      </c>
      <c r="AA273" s="3">
        <v>426.77620000000002</v>
      </c>
      <c r="AB273">
        <v>11</v>
      </c>
      <c r="AC273">
        <v>6</v>
      </c>
      <c r="AD273">
        <v>60.874478568436302</v>
      </c>
      <c r="AE273">
        <v>0.609743538353961</v>
      </c>
      <c r="AF273">
        <f t="shared" si="52"/>
        <v>99.836201188405511</v>
      </c>
      <c r="AG273">
        <f t="shared" si="53"/>
        <v>12.662690544370431</v>
      </c>
      <c r="AH273">
        <f t="shared" si="54"/>
        <v>284</v>
      </c>
      <c r="AI273">
        <f t="shared" si="55"/>
        <v>143</v>
      </c>
      <c r="AJ273">
        <f t="shared" si="56"/>
        <v>213.5</v>
      </c>
    </row>
    <row r="274" spans="14:37" ht="24" hidden="1" customHeight="1" thickBot="1">
      <c r="N274" s="1">
        <v>23</v>
      </c>
      <c r="O274" s="3" t="s">
        <v>8</v>
      </c>
      <c r="P274" s="3"/>
      <c r="Q274" s="3"/>
      <c r="R274" s="3"/>
      <c r="S274" s="3" t="s">
        <v>22</v>
      </c>
      <c r="T274" s="3"/>
      <c r="U274" s="3" t="s">
        <v>5</v>
      </c>
      <c r="V274" s="3" t="s">
        <v>6</v>
      </c>
      <c r="W274" s="3" t="s">
        <v>7</v>
      </c>
      <c r="X274" s="3">
        <v>0.2467562435</v>
      </c>
      <c r="Y274" s="3">
        <v>0.18398592999999999</v>
      </c>
      <c r="Z274" s="3">
        <v>455.67419999999998</v>
      </c>
      <c r="AA274" s="3">
        <v>490.17649999999998</v>
      </c>
      <c r="AB274">
        <v>10</v>
      </c>
      <c r="AC274">
        <v>5</v>
      </c>
      <c r="AD274">
        <v>7.4323087267363697</v>
      </c>
      <c r="AE274">
        <v>0.61964455107012495</v>
      </c>
      <c r="AF274">
        <f t="shared" si="52"/>
        <v>11.994471207566962</v>
      </c>
      <c r="AG274">
        <f t="shared" si="53"/>
        <v>1.9821773862033738</v>
      </c>
      <c r="AH274">
        <f t="shared" si="54"/>
        <v>162</v>
      </c>
      <c r="AI274">
        <f t="shared" si="55"/>
        <v>273</v>
      </c>
      <c r="AJ274">
        <f t="shared" si="56"/>
        <v>217.5</v>
      </c>
    </row>
    <row r="275" spans="14:37" ht="15.75" hidden="1" thickBot="1">
      <c r="N275" s="1">
        <v>65</v>
      </c>
      <c r="O275" s="3" t="s">
        <v>8</v>
      </c>
      <c r="P275" s="3"/>
      <c r="Q275" s="3"/>
      <c r="R275" s="3" t="s">
        <v>21</v>
      </c>
      <c r="S275" s="3"/>
      <c r="T275" s="3"/>
      <c r="U275" s="3"/>
      <c r="V275" s="3" t="s">
        <v>6</v>
      </c>
      <c r="W275" s="3" t="s">
        <v>7</v>
      </c>
      <c r="X275" s="3">
        <v>0.37546154030000001</v>
      </c>
      <c r="Y275" s="3">
        <v>0.32900826599999999</v>
      </c>
      <c r="Z275" s="3">
        <v>429.12790000000001</v>
      </c>
      <c r="AA275" s="3">
        <v>460.75510000000003</v>
      </c>
      <c r="AB275">
        <v>9</v>
      </c>
      <c r="AC275">
        <v>4</v>
      </c>
      <c r="AD275">
        <v>14.1231558708874</v>
      </c>
      <c r="AE275">
        <v>0.62385355884303095</v>
      </c>
      <c r="AF275">
        <f t="shared" si="52"/>
        <v>22.638575464856739</v>
      </c>
      <c r="AG275">
        <f t="shared" si="53"/>
        <v>3.323714021251905</v>
      </c>
      <c r="AH275">
        <f t="shared" si="54"/>
        <v>259</v>
      </c>
      <c r="AI275">
        <f t="shared" si="55"/>
        <v>180</v>
      </c>
      <c r="AJ275">
        <f t="shared" si="56"/>
        <v>219.5</v>
      </c>
    </row>
    <row r="276" spans="14:37" ht="15.75" hidden="1" customHeight="1" thickBot="1">
      <c r="N276" s="1">
        <v>155</v>
      </c>
      <c r="O276" s="3" t="s">
        <v>8</v>
      </c>
      <c r="P276" s="3"/>
      <c r="Q276" s="3"/>
      <c r="R276" s="3"/>
      <c r="S276" s="3"/>
      <c r="T276" s="3" t="s">
        <v>23</v>
      </c>
      <c r="U276" s="3" t="s">
        <v>5</v>
      </c>
      <c r="V276" s="3" t="s">
        <v>6</v>
      </c>
      <c r="W276" s="3"/>
      <c r="X276" s="3">
        <v>0.2458849098</v>
      </c>
      <c r="Y276" s="3">
        <v>0.18979370500000001</v>
      </c>
      <c r="Z276" s="3">
        <v>453.82560000000001</v>
      </c>
      <c r="AA276" s="3">
        <v>485.45280000000002</v>
      </c>
      <c r="AB276">
        <v>10</v>
      </c>
      <c r="AC276">
        <v>5</v>
      </c>
      <c r="AD276">
        <v>8.5855016240203508</v>
      </c>
      <c r="AE276">
        <v>0.61949580017341999</v>
      </c>
      <c r="AF276">
        <f t="shared" si="52"/>
        <v>13.858853638098836</v>
      </c>
      <c r="AG276">
        <f t="shared" si="53"/>
        <v>2.2126969649428063</v>
      </c>
      <c r="AH276">
        <f t="shared" si="54"/>
        <v>183</v>
      </c>
      <c r="AI276">
        <f t="shared" si="55"/>
        <v>263</v>
      </c>
      <c r="AJ276">
        <f t="shared" si="56"/>
        <v>223</v>
      </c>
    </row>
    <row r="277" spans="14:37" ht="15.75" hidden="1" thickBot="1">
      <c r="N277" s="1">
        <v>12</v>
      </c>
      <c r="O277" s="3"/>
      <c r="P277" s="3"/>
      <c r="Q277" s="3"/>
      <c r="R277" s="3"/>
      <c r="S277" s="3"/>
      <c r="T277" s="3" t="s">
        <v>23</v>
      </c>
      <c r="U277" s="3" t="s">
        <v>5</v>
      </c>
      <c r="V277" s="3" t="s">
        <v>6</v>
      </c>
      <c r="W277" s="3" t="s">
        <v>7</v>
      </c>
      <c r="X277" s="3">
        <v>0.15784464170000001</v>
      </c>
      <c r="Y277" s="3">
        <v>0.13110955099999999</v>
      </c>
      <c r="Z277" s="3">
        <v>458.29059999999998</v>
      </c>
      <c r="AA277" s="3">
        <v>475.54180000000002</v>
      </c>
      <c r="AB277">
        <v>5</v>
      </c>
      <c r="AC277">
        <v>5</v>
      </c>
      <c r="AD277">
        <v>11.517595791120799</v>
      </c>
      <c r="AE277">
        <v>0.74051355233044203</v>
      </c>
      <c r="AF277">
        <f t="shared" si="52"/>
        <v>15.553524651742309</v>
      </c>
      <c r="AG277">
        <f t="shared" si="53"/>
        <v>2.895930000088514</v>
      </c>
      <c r="AH277">
        <f t="shared" si="54"/>
        <v>240</v>
      </c>
      <c r="AI277">
        <f t="shared" si="55"/>
        <v>230</v>
      </c>
      <c r="AJ277">
        <f t="shared" si="56"/>
        <v>235</v>
      </c>
      <c r="AK277">
        <f t="shared" ref="AK277:AK284" si="60">AK276+1</f>
        <v>1</v>
      </c>
    </row>
    <row r="278" spans="14:37" ht="15.75" hidden="1" thickBot="1">
      <c r="N278" s="1">
        <v>10</v>
      </c>
      <c r="O278" s="3"/>
      <c r="P278" s="3" t="s">
        <v>9</v>
      </c>
      <c r="Q278" s="3"/>
      <c r="R278" s="3"/>
      <c r="S278" s="3"/>
      <c r="T278" s="3" t="s">
        <v>23</v>
      </c>
      <c r="U278" s="3" t="s">
        <v>5</v>
      </c>
      <c r="V278" s="3" t="s">
        <v>6</v>
      </c>
      <c r="W278" s="3" t="s">
        <v>7</v>
      </c>
      <c r="X278" s="3">
        <v>0.19609078160000001</v>
      </c>
      <c r="Y278" s="3">
        <v>0.157191948</v>
      </c>
      <c r="Z278" s="3">
        <v>456.20190000000002</v>
      </c>
      <c r="AA278" s="3">
        <v>479.20350000000002</v>
      </c>
      <c r="AB278">
        <v>7</v>
      </c>
      <c r="AC278">
        <v>6</v>
      </c>
      <c r="AD278">
        <v>11.1699523158708</v>
      </c>
      <c r="AE278">
        <v>0.68765245783007101</v>
      </c>
      <c r="AF278">
        <f t="shared" si="52"/>
        <v>16.243601238797666</v>
      </c>
      <c r="AG278">
        <f t="shared" si="53"/>
        <v>2.7841124294382169</v>
      </c>
      <c r="AH278">
        <f t="shared" si="54"/>
        <v>231</v>
      </c>
      <c r="AI278">
        <f t="shared" si="55"/>
        <v>241</v>
      </c>
      <c r="AJ278">
        <f t="shared" si="56"/>
        <v>236</v>
      </c>
      <c r="AK278">
        <f t="shared" si="60"/>
        <v>2</v>
      </c>
    </row>
    <row r="279" spans="14:37" ht="15.75" hidden="1" customHeight="1" thickBot="1">
      <c r="N279" s="1">
        <v>102</v>
      </c>
      <c r="O279" s="3"/>
      <c r="P279" s="3"/>
      <c r="Q279" s="3"/>
      <c r="R279" s="3" t="s">
        <v>21</v>
      </c>
      <c r="S279" s="3"/>
      <c r="T279" s="3"/>
      <c r="U279" s="3" t="s">
        <v>5</v>
      </c>
      <c r="V279" s="3"/>
      <c r="W279" s="3" t="s">
        <v>7</v>
      </c>
      <c r="X279" s="3">
        <v>0.19065819310000001</v>
      </c>
      <c r="Y279" s="3">
        <v>0.171539883</v>
      </c>
      <c r="Z279" s="3">
        <v>451.08420000000001</v>
      </c>
      <c r="AA279" s="3">
        <v>465.46019999999999</v>
      </c>
      <c r="AB279">
        <v>3</v>
      </c>
      <c r="AC279">
        <v>3</v>
      </c>
      <c r="AD279">
        <v>50.5375672157815</v>
      </c>
      <c r="AE279">
        <v>0.80699840414246304</v>
      </c>
      <c r="AF279">
        <f t="shared" si="52"/>
        <v>62.62412286859972</v>
      </c>
      <c r="AG279">
        <f t="shared" si="53"/>
        <v>10.75311216647027</v>
      </c>
      <c r="AH279">
        <f t="shared" si="54"/>
        <v>277</v>
      </c>
      <c r="AI279">
        <f t="shared" si="55"/>
        <v>197</v>
      </c>
      <c r="AJ279">
        <f t="shared" si="56"/>
        <v>237</v>
      </c>
      <c r="AK279">
        <f t="shared" si="60"/>
        <v>3</v>
      </c>
    </row>
    <row r="280" spans="14:37" ht="15.75" hidden="1" thickBot="1">
      <c r="N280" s="1">
        <v>100</v>
      </c>
      <c r="O280" s="3"/>
      <c r="P280" s="3" t="s">
        <v>9</v>
      </c>
      <c r="Q280" s="3"/>
      <c r="R280" s="3" t="s">
        <v>21</v>
      </c>
      <c r="S280" s="3"/>
      <c r="T280" s="3"/>
      <c r="U280" s="3" t="s">
        <v>5</v>
      </c>
      <c r="V280" s="3"/>
      <c r="W280" s="3" t="s">
        <v>7</v>
      </c>
      <c r="X280" s="3">
        <v>0.24423587920000001</v>
      </c>
      <c r="Y280" s="3">
        <v>0.214005314</v>
      </c>
      <c r="Z280" s="3">
        <v>446.11180000000002</v>
      </c>
      <c r="AA280" s="3">
        <v>466.23809999999997</v>
      </c>
      <c r="AB280">
        <v>5</v>
      </c>
      <c r="AC280">
        <v>4</v>
      </c>
      <c r="AD280">
        <v>52.303529542996003</v>
      </c>
      <c r="AE280">
        <v>0.73355522996716305</v>
      </c>
      <c r="AF280">
        <f t="shared" si="52"/>
        <v>71.301419997151854</v>
      </c>
      <c r="AG280">
        <f t="shared" si="53"/>
        <v>11.047550092572932</v>
      </c>
      <c r="AH280">
        <f t="shared" si="54"/>
        <v>280</v>
      </c>
      <c r="AI280">
        <f t="shared" si="55"/>
        <v>199</v>
      </c>
      <c r="AJ280">
        <f t="shared" si="56"/>
        <v>239.5</v>
      </c>
      <c r="AK280">
        <f t="shared" si="60"/>
        <v>4</v>
      </c>
    </row>
    <row r="281" spans="14:37" ht="15.75" hidden="1" thickBot="1">
      <c r="N281" s="1">
        <v>84</v>
      </c>
      <c r="O281" s="3"/>
      <c r="P281" s="3"/>
      <c r="Q281" s="3"/>
      <c r="R281" s="3"/>
      <c r="S281" s="3"/>
      <c r="T281" s="3" t="s">
        <v>23</v>
      </c>
      <c r="U281" s="3" t="s">
        <v>5</v>
      </c>
      <c r="V281" s="3"/>
      <c r="W281" s="3" t="s">
        <v>7</v>
      </c>
      <c r="X281" s="3">
        <v>0.1570997717</v>
      </c>
      <c r="Y281" s="3">
        <v>0.137188743</v>
      </c>
      <c r="Z281" s="3">
        <v>456.40640000000002</v>
      </c>
      <c r="AA281" s="3">
        <v>470.7824</v>
      </c>
      <c r="AB281">
        <v>4</v>
      </c>
      <c r="AC281">
        <v>4</v>
      </c>
      <c r="AD281">
        <v>51.084419091707097</v>
      </c>
      <c r="AE281">
        <v>0.77188171776072101</v>
      </c>
      <c r="AF281">
        <f t="shared" si="52"/>
        <v>66.181667367257148</v>
      </c>
      <c r="AG281">
        <f t="shared" si="53"/>
        <v>10.834389192549997</v>
      </c>
      <c r="AH281">
        <f t="shared" si="54"/>
        <v>279</v>
      </c>
      <c r="AI281">
        <f t="shared" si="55"/>
        <v>215</v>
      </c>
      <c r="AJ281">
        <f t="shared" si="56"/>
        <v>247</v>
      </c>
      <c r="AK281">
        <f t="shared" si="60"/>
        <v>5</v>
      </c>
    </row>
    <row r="282" spans="14:37" ht="15.75" hidden="1" thickBot="1">
      <c r="N282" s="1">
        <v>48</v>
      </c>
      <c r="O282" s="3"/>
      <c r="P282" s="3"/>
      <c r="Q282" s="3"/>
      <c r="R282" s="3"/>
      <c r="S282" s="3"/>
      <c r="T282" s="3" t="s">
        <v>23</v>
      </c>
      <c r="U282" s="3"/>
      <c r="V282" s="3" t="s">
        <v>6</v>
      </c>
      <c r="W282" s="3" t="s">
        <v>7</v>
      </c>
      <c r="X282" s="3">
        <v>0.10518879239999999</v>
      </c>
      <c r="Y282" s="3">
        <v>8.4051520000000005E-2</v>
      </c>
      <c r="Z282" s="3">
        <v>464.2355</v>
      </c>
      <c r="AA282" s="3">
        <v>478.61149999999998</v>
      </c>
      <c r="AB282">
        <v>4</v>
      </c>
      <c r="AC282">
        <v>4</v>
      </c>
      <c r="AD282">
        <v>14.858804219798801</v>
      </c>
      <c r="AE282">
        <v>0.74424682440841705</v>
      </c>
      <c r="AF282">
        <f t="shared" si="52"/>
        <v>19.964887632016016</v>
      </c>
      <c r="AG282">
        <f t="shared" si="53"/>
        <v>3.5671583034864942</v>
      </c>
      <c r="AH282">
        <f t="shared" si="54"/>
        <v>267</v>
      </c>
      <c r="AI282">
        <f t="shared" si="55"/>
        <v>238</v>
      </c>
      <c r="AJ282">
        <f t="shared" si="56"/>
        <v>252.5</v>
      </c>
      <c r="AK282">
        <f t="shared" si="60"/>
        <v>6</v>
      </c>
    </row>
    <row r="283" spans="14:37" ht="15.75" hidden="1" thickBot="1">
      <c r="N283" s="1">
        <v>82</v>
      </c>
      <c r="O283" s="3"/>
      <c r="P283" s="3" t="s">
        <v>9</v>
      </c>
      <c r="Q283" s="3"/>
      <c r="R283" s="3"/>
      <c r="S283" s="3"/>
      <c r="T283" s="3" t="s">
        <v>23</v>
      </c>
      <c r="U283" s="3" t="s">
        <v>5</v>
      </c>
      <c r="V283" s="3"/>
      <c r="W283" s="3" t="s">
        <v>7</v>
      </c>
      <c r="X283" s="3">
        <v>0.19597637919999999</v>
      </c>
      <c r="Y283" s="3">
        <v>0.16381543400000001</v>
      </c>
      <c r="Z283" s="3">
        <v>454.22059999999999</v>
      </c>
      <c r="AA283" s="3">
        <v>474.34699999999998</v>
      </c>
      <c r="AB283">
        <v>6</v>
      </c>
      <c r="AC283">
        <v>5</v>
      </c>
      <c r="AD283">
        <v>52.468384705750502</v>
      </c>
      <c r="AE283">
        <v>0.70920464674042205</v>
      </c>
      <c r="AF283">
        <f t="shared" si="52"/>
        <v>73.982009208344351</v>
      </c>
      <c r="AG283">
        <f t="shared" si="53"/>
        <v>11.061040658542439</v>
      </c>
      <c r="AH283">
        <f t="shared" si="54"/>
        <v>281</v>
      </c>
      <c r="AI283">
        <f t="shared" si="55"/>
        <v>224</v>
      </c>
      <c r="AJ283">
        <f t="shared" si="56"/>
        <v>252.5</v>
      </c>
      <c r="AK283">
        <f t="shared" si="60"/>
        <v>7</v>
      </c>
    </row>
    <row r="284" spans="14:37" ht="15.75" hidden="1" thickBot="1">
      <c r="N284" s="1">
        <v>46</v>
      </c>
      <c r="O284" s="3"/>
      <c r="P284" s="3" t="s">
        <v>9</v>
      </c>
      <c r="Q284" s="3"/>
      <c r="R284" s="3"/>
      <c r="S284" s="3"/>
      <c r="T284" s="3" t="s">
        <v>23</v>
      </c>
      <c r="U284" s="3"/>
      <c r="V284" s="3" t="s">
        <v>6</v>
      </c>
      <c r="W284" s="3" t="s">
        <v>7</v>
      </c>
      <c r="X284" s="3">
        <v>0.12995856980000001</v>
      </c>
      <c r="Y284" s="3">
        <v>9.5156912999999996E-2</v>
      </c>
      <c r="Z284" s="3">
        <v>464.55810000000002</v>
      </c>
      <c r="AA284" s="3">
        <v>484.68450000000001</v>
      </c>
      <c r="AB284">
        <v>6</v>
      </c>
      <c r="AC284">
        <v>5</v>
      </c>
      <c r="AD284">
        <v>14.5145685941295</v>
      </c>
      <c r="AE284">
        <v>0.69352778801743697</v>
      </c>
      <c r="AF284">
        <f t="shared" si="52"/>
        <v>20.9286042245283</v>
      </c>
      <c r="AG284">
        <f t="shared" si="53"/>
        <v>3.4577359492398498</v>
      </c>
      <c r="AH284">
        <f t="shared" si="54"/>
        <v>263</v>
      </c>
      <c r="AI284">
        <f t="shared" si="55"/>
        <v>261</v>
      </c>
      <c r="AJ284">
        <f t="shared" si="56"/>
        <v>262</v>
      </c>
      <c r="AK284">
        <f t="shared" si="60"/>
        <v>8</v>
      </c>
    </row>
    <row r="285" spans="14:37" ht="15.75" hidden="1" thickBot="1">
      <c r="N285" s="1">
        <v>101</v>
      </c>
      <c r="O285" s="3" t="s">
        <v>8</v>
      </c>
      <c r="P285" s="3"/>
      <c r="Q285" s="3"/>
      <c r="R285" s="3" t="s">
        <v>21</v>
      </c>
      <c r="S285" s="3"/>
      <c r="T285" s="3"/>
      <c r="U285" s="3" t="s">
        <v>5</v>
      </c>
      <c r="V285" s="3"/>
      <c r="W285" s="3" t="s">
        <v>7</v>
      </c>
      <c r="X285" s="3">
        <v>0.27737142100000001</v>
      </c>
      <c r="Y285" s="3">
        <v>0.223622188</v>
      </c>
      <c r="Z285" s="3">
        <v>448.23849999999999</v>
      </c>
      <c r="AA285" s="3">
        <v>479.8657</v>
      </c>
      <c r="AB285">
        <v>9</v>
      </c>
      <c r="AC285">
        <v>4</v>
      </c>
      <c r="AD285">
        <v>53.657780299005502</v>
      </c>
      <c r="AE285">
        <v>0.63328259101822404</v>
      </c>
      <c r="AF285">
        <f t="shared" si="52"/>
        <v>84.729599486908029</v>
      </c>
      <c r="AG285">
        <f t="shared" si="53"/>
        <v>11.23818213261568</v>
      </c>
      <c r="AH285">
        <f t="shared" si="54"/>
        <v>283</v>
      </c>
      <c r="AI285">
        <f t="shared" si="55"/>
        <v>243</v>
      </c>
      <c r="AJ285">
        <f t="shared" si="56"/>
        <v>263</v>
      </c>
    </row>
    <row r="286" spans="14:37" ht="15.75" hidden="1" thickBot="1">
      <c r="N286" s="1">
        <v>47</v>
      </c>
      <c r="O286" s="3" t="s">
        <v>8</v>
      </c>
      <c r="P286" s="3"/>
      <c r="Q286" s="3"/>
      <c r="R286" s="3"/>
      <c r="S286" s="3"/>
      <c r="T286" s="3" t="s">
        <v>23</v>
      </c>
      <c r="U286" s="3"/>
      <c r="V286" s="3" t="s">
        <v>6</v>
      </c>
      <c r="W286" s="3" t="s">
        <v>7</v>
      </c>
      <c r="X286" s="3">
        <v>0.19131014809999999</v>
      </c>
      <c r="Y286" s="3">
        <v>0.13115966300000001</v>
      </c>
      <c r="Z286" s="3">
        <v>462.9787</v>
      </c>
      <c r="AA286" s="3">
        <v>494.60579999999999</v>
      </c>
      <c r="AB286">
        <v>10</v>
      </c>
      <c r="AC286">
        <v>5</v>
      </c>
      <c r="AD286">
        <v>14.1009656393234</v>
      </c>
      <c r="AE286">
        <v>0.62010032691788997</v>
      </c>
      <c r="AF286">
        <f t="shared" si="52"/>
        <v>22.73981326442772</v>
      </c>
      <c r="AG286">
        <f t="shared" si="53"/>
        <v>3.3162733893989924</v>
      </c>
      <c r="AH286">
        <f t="shared" si="54"/>
        <v>258</v>
      </c>
      <c r="AI286">
        <f t="shared" si="55"/>
        <v>278</v>
      </c>
      <c r="AJ286">
        <f t="shared" si="56"/>
        <v>268</v>
      </c>
    </row>
    <row r="287" spans="14:37" ht="15.75" hidden="1" customHeight="1" thickBot="1">
      <c r="N287" s="1">
        <v>11</v>
      </c>
      <c r="O287" s="3" t="s">
        <v>8</v>
      </c>
      <c r="P287" s="3"/>
      <c r="Q287" s="3"/>
      <c r="R287" s="3"/>
      <c r="S287" s="3"/>
      <c r="T287" s="3" t="s">
        <v>23</v>
      </c>
      <c r="U287" s="3" t="s">
        <v>5</v>
      </c>
      <c r="V287" s="3" t="s">
        <v>6</v>
      </c>
      <c r="W287" s="3" t="s">
        <v>7</v>
      </c>
      <c r="X287" s="3">
        <v>0.25301426789999998</v>
      </c>
      <c r="Y287" s="3">
        <v>0.190765457</v>
      </c>
      <c r="Z287" s="3">
        <v>454.5813</v>
      </c>
      <c r="AA287" s="3">
        <v>489.08359999999999</v>
      </c>
      <c r="AB287">
        <v>11</v>
      </c>
      <c r="AC287">
        <v>6</v>
      </c>
      <c r="AD287">
        <v>16.6505418638001</v>
      </c>
      <c r="AE287">
        <v>0.60974353835394102</v>
      </c>
      <c r="AF287">
        <f t="shared" si="52"/>
        <v>27.307451110920791</v>
      </c>
      <c r="AG287">
        <f t="shared" si="53"/>
        <v>3.8179032034431732</v>
      </c>
      <c r="AH287">
        <f t="shared" si="54"/>
        <v>268</v>
      </c>
      <c r="AI287">
        <f t="shared" si="55"/>
        <v>272</v>
      </c>
      <c r="AJ287">
        <f t="shared" si="56"/>
        <v>270</v>
      </c>
    </row>
    <row r="288" spans="14:37" ht="15.75" hidden="1" thickBot="1">
      <c r="N288" s="1">
        <v>83</v>
      </c>
      <c r="O288" s="3" t="s">
        <v>8</v>
      </c>
      <c r="P288" s="3"/>
      <c r="Q288" s="3"/>
      <c r="R288" s="3"/>
      <c r="S288" s="3"/>
      <c r="T288" s="3" t="s">
        <v>23</v>
      </c>
      <c r="U288" s="3" t="s">
        <v>5</v>
      </c>
      <c r="V288" s="3"/>
      <c r="W288" s="3" t="s">
        <v>7</v>
      </c>
      <c r="X288" s="3">
        <v>0.2508318833</v>
      </c>
      <c r="Y288" s="3">
        <v>0.195108635</v>
      </c>
      <c r="Z288" s="3">
        <v>452.96339999999998</v>
      </c>
      <c r="AA288" s="3">
        <v>484.59059999999999</v>
      </c>
      <c r="AB288">
        <v>10</v>
      </c>
      <c r="AC288">
        <v>5</v>
      </c>
      <c r="AD288">
        <v>53.4708611077995</v>
      </c>
      <c r="AE288">
        <v>0.63009210107305302</v>
      </c>
      <c r="AF288">
        <f t="shared" si="52"/>
        <v>84.861976553488134</v>
      </c>
      <c r="AG288">
        <f t="shared" si="53"/>
        <v>11.198245902418343</v>
      </c>
      <c r="AH288">
        <f t="shared" si="54"/>
        <v>282</v>
      </c>
      <c r="AI288">
        <f t="shared" si="55"/>
        <v>260</v>
      </c>
      <c r="AJ288">
        <f t="shared" si="56"/>
        <v>271</v>
      </c>
    </row>
  </sheetData>
  <autoFilter ref="N1:AJ288">
    <filterColumn colId="1">
      <filters blank="1"/>
    </filterColumn>
    <filterColumn colId="19">
      <filters>
        <filter val="1.101089105"/>
        <filter val="1.106912065"/>
        <filter val="1.115603717"/>
        <filter val="1.117461263"/>
        <filter val="1.13023941"/>
        <filter val="1.131923779"/>
        <filter val="1.152450085"/>
        <filter val="1.158756639"/>
      </filters>
    </filterColumn>
  </autoFilter>
  <sortState ref="N2:AJ288">
    <sortCondition ref="AJ2:AJ28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K14" sqref="K14"/>
    </sheetView>
  </sheetViews>
  <sheetFormatPr defaultRowHeight="15"/>
  <cols>
    <col min="8" max="8" width="14.28515625" customWidth="1"/>
    <col min="9" max="9" width="10.42578125" customWidth="1"/>
    <col min="10" max="10" width="14" customWidth="1"/>
  </cols>
  <sheetData>
    <row r="1" spans="1:8">
      <c r="A1" t="s">
        <v>29</v>
      </c>
    </row>
    <row r="2" spans="1:8" ht="15.75" thickBot="1"/>
    <row r="3" spans="1:8" ht="15.75" thickBot="1">
      <c r="A3" s="2" t="s">
        <v>9</v>
      </c>
      <c r="B3" s="2" t="s">
        <v>3</v>
      </c>
      <c r="C3" s="2" t="s">
        <v>5</v>
      </c>
      <c r="D3" s="2" t="s">
        <v>6</v>
      </c>
      <c r="E3" s="2" t="s">
        <v>7</v>
      </c>
      <c r="F3" s="2" t="s">
        <v>11</v>
      </c>
      <c r="G3" s="2" t="s">
        <v>14</v>
      </c>
      <c r="H3" t="s">
        <v>30</v>
      </c>
    </row>
    <row r="4" spans="1:8" ht="15.75" thickBot="1">
      <c r="A4" s="7" t="s">
        <v>9</v>
      </c>
      <c r="B4" s="7" t="s">
        <v>3</v>
      </c>
      <c r="C4" s="7"/>
      <c r="D4" s="7" t="s">
        <v>6</v>
      </c>
      <c r="E4" s="7"/>
      <c r="F4" s="16">
        <v>0.68538734000000001</v>
      </c>
      <c r="G4" s="16">
        <v>318.11860000000001</v>
      </c>
      <c r="H4" s="15">
        <v>0.79527583725185325</v>
      </c>
    </row>
    <row r="5" spans="1:8" ht="15.75" thickBot="1">
      <c r="A5" s="7"/>
      <c r="B5" s="7" t="s">
        <v>3</v>
      </c>
      <c r="C5" s="7"/>
      <c r="D5" s="7" t="s">
        <v>6</v>
      </c>
      <c r="E5" s="7"/>
      <c r="F5" s="16">
        <v>0.64697937999999999</v>
      </c>
      <c r="G5" s="16">
        <v>323.45729999999998</v>
      </c>
      <c r="H5" s="15">
        <v>0.8308950168223721</v>
      </c>
    </row>
    <row r="6" spans="1:8" ht="15.75" thickBot="1">
      <c r="A6" s="7" t="s">
        <v>9</v>
      </c>
      <c r="B6" s="7" t="s">
        <v>3</v>
      </c>
      <c r="C6" s="7"/>
      <c r="D6" s="7" t="s">
        <v>6</v>
      </c>
      <c r="E6" s="7" t="s">
        <v>7</v>
      </c>
      <c r="F6" s="16">
        <v>0.68656245999999999</v>
      </c>
      <c r="G6" s="16">
        <v>322.50360000000001</v>
      </c>
      <c r="H6" s="15">
        <v>0.86889309581651042</v>
      </c>
    </row>
    <row r="7" spans="1:8" ht="15.75" thickBot="1">
      <c r="A7" s="7"/>
      <c r="B7" s="7" t="s">
        <v>3</v>
      </c>
      <c r="C7" s="7"/>
      <c r="D7" s="7" t="s">
        <v>6</v>
      </c>
      <c r="E7" s="7" t="s">
        <v>7</v>
      </c>
      <c r="F7" s="16">
        <v>0.64769683</v>
      </c>
      <c r="G7" s="16">
        <v>328.06599999999997</v>
      </c>
      <c r="H7" s="15">
        <v>0.89500829623517197</v>
      </c>
    </row>
    <row r="8" spans="1:8" ht="15.75" thickBot="1">
      <c r="A8" s="3" t="s">
        <v>9</v>
      </c>
      <c r="B8" s="3" t="s">
        <v>3</v>
      </c>
      <c r="C8" s="3"/>
      <c r="D8" s="3"/>
      <c r="E8" s="3"/>
      <c r="F8" s="14">
        <v>0.55650078000000003</v>
      </c>
      <c r="G8" s="14">
        <v>358.22280000000001</v>
      </c>
      <c r="H8" s="15">
        <v>0.9494357095055157</v>
      </c>
    </row>
    <row r="9" spans="1:8" ht="15.75" thickBot="1">
      <c r="A9" s="3"/>
      <c r="B9" s="3" t="s">
        <v>3</v>
      </c>
      <c r="C9" s="3"/>
      <c r="D9" s="3"/>
      <c r="E9" s="3"/>
      <c r="F9" s="14">
        <v>0.52438379000000002</v>
      </c>
      <c r="G9" s="14">
        <v>357.63130000000001</v>
      </c>
      <c r="H9" s="15">
        <v>0.97355140923979167</v>
      </c>
    </row>
    <row r="10" spans="1:8" ht="15.75" thickBot="1">
      <c r="A10" s="3" t="s">
        <v>9</v>
      </c>
      <c r="B10" s="3" t="s">
        <v>3</v>
      </c>
      <c r="C10" s="3"/>
      <c r="D10" s="3"/>
      <c r="E10" s="3" t="s">
        <v>7</v>
      </c>
      <c r="F10" s="14">
        <v>0.55673119999999998</v>
      </c>
      <c r="G10" s="14">
        <v>363.0299</v>
      </c>
      <c r="H10" s="15">
        <v>1.011343470267664</v>
      </c>
    </row>
    <row r="11" spans="1:8" ht="15.75" thickBot="1">
      <c r="A11" s="3"/>
      <c r="B11" s="3" t="s">
        <v>3</v>
      </c>
      <c r="C11" s="3"/>
      <c r="D11" s="3"/>
      <c r="E11" s="3" t="s">
        <v>7</v>
      </c>
      <c r="F11" s="14">
        <v>0.52445120999999995</v>
      </c>
      <c r="G11" s="14">
        <v>362.48790000000002</v>
      </c>
      <c r="H11" s="15">
        <v>1.0288948424770392</v>
      </c>
    </row>
    <row r="12" spans="1:8" ht="15.75" thickBot="1">
      <c r="A12" s="3" t="s">
        <v>9</v>
      </c>
      <c r="B12" s="3"/>
      <c r="C12" s="3"/>
      <c r="D12" s="3"/>
      <c r="E12" s="3" t="s">
        <v>7</v>
      </c>
      <c r="F12" s="14">
        <v>0.11039452</v>
      </c>
      <c r="G12" s="14">
        <v>449.40949999999998</v>
      </c>
      <c r="H12" s="15">
        <v>1.277987605747172</v>
      </c>
    </row>
    <row r="15" spans="1:8" ht="15.75" thickBot="1"/>
    <row r="16" spans="1:8" ht="15.75" thickBot="1">
      <c r="A16" s="2" t="s">
        <v>9</v>
      </c>
      <c r="B16" s="2" t="s">
        <v>3</v>
      </c>
      <c r="C16" s="2" t="s">
        <v>5</v>
      </c>
      <c r="D16" s="2" t="s">
        <v>6</v>
      </c>
      <c r="E16" s="2" t="s">
        <v>7</v>
      </c>
      <c r="F16" s="2" t="s">
        <v>11</v>
      </c>
      <c r="G16" s="2" t="s">
        <v>14</v>
      </c>
      <c r="H16" s="5" t="s">
        <v>31</v>
      </c>
    </row>
    <row r="17" spans="1:8" ht="15.75" thickBot="1">
      <c r="A17" s="3" t="s">
        <v>9</v>
      </c>
      <c r="B17" s="3" t="s">
        <v>3</v>
      </c>
      <c r="C17" s="3"/>
      <c r="D17" s="3" t="s">
        <v>6</v>
      </c>
      <c r="E17" s="3"/>
      <c r="F17" s="14">
        <v>0.68505318000000004</v>
      </c>
      <c r="G17" s="14">
        <v>362.33460000000002</v>
      </c>
      <c r="H17" s="15">
        <v>1.0956899711862573</v>
      </c>
    </row>
    <row r="18" spans="1:8" ht="15.75" thickBot="1">
      <c r="A18" s="3"/>
      <c r="B18" s="3" t="s">
        <v>3</v>
      </c>
      <c r="C18" s="3"/>
      <c r="D18" s="3" t="s">
        <v>6</v>
      </c>
      <c r="E18" s="3"/>
      <c r="F18" s="14">
        <v>0.64309108000000004</v>
      </c>
      <c r="G18" s="14">
        <v>368.96929999999998</v>
      </c>
      <c r="H18" s="15">
        <v>1.1580355936537008</v>
      </c>
    </row>
    <row r="19" spans="1:8" ht="15.75" thickBot="1">
      <c r="A19" s="3" t="s">
        <v>9</v>
      </c>
      <c r="B19" s="3" t="s">
        <v>3</v>
      </c>
      <c r="C19" s="3"/>
      <c r="D19" s="3" t="s">
        <v>6</v>
      </c>
      <c r="E19" s="3" t="s">
        <v>7</v>
      </c>
      <c r="F19" s="14">
        <v>0.68580085000000002</v>
      </c>
      <c r="G19" s="14">
        <v>366.89850000000001</v>
      </c>
      <c r="H19" s="15">
        <v>1.2608517680558053</v>
      </c>
    </row>
    <row r="20" spans="1:8" ht="15.75" thickBot="1">
      <c r="A20" s="3" t="s">
        <v>9</v>
      </c>
      <c r="B20" s="3" t="s">
        <v>3</v>
      </c>
      <c r="C20" s="3"/>
      <c r="D20" s="3"/>
      <c r="E20" s="3"/>
      <c r="F20" s="14">
        <v>0.46914231000000001</v>
      </c>
      <c r="G20" s="14">
        <v>425.85320000000002</v>
      </c>
      <c r="H20" s="15">
        <v>1.2833245337659862</v>
      </c>
    </row>
    <row r="21" spans="1:8" ht="15.75" thickBot="1">
      <c r="A21" s="3"/>
      <c r="B21" s="3" t="s">
        <v>3</v>
      </c>
      <c r="C21" s="3"/>
      <c r="D21" s="3" t="s">
        <v>6</v>
      </c>
      <c r="E21" s="3" t="s">
        <v>7</v>
      </c>
      <c r="F21" s="14">
        <v>0.64654670000000003</v>
      </c>
      <c r="G21" s="14">
        <v>372.56990000000002</v>
      </c>
      <c r="H21" s="15">
        <v>1.3222500710362701</v>
      </c>
    </row>
    <row r="22" spans="1:8" ht="15.75" thickBot="1">
      <c r="A22" s="3"/>
      <c r="B22" s="3" t="s">
        <v>3</v>
      </c>
      <c r="C22" s="3"/>
      <c r="D22" s="3"/>
      <c r="E22" s="3"/>
      <c r="F22" s="14">
        <v>0.43134639000000002</v>
      </c>
      <c r="G22" s="14">
        <v>425.11270000000002</v>
      </c>
      <c r="H22" s="15">
        <v>1.3289459171976421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BCF</vt:lpstr>
      <vt:lpstr>APP</vt:lpstr>
      <vt:lpstr>TC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2013-05-29T16:26:20Z</dcterms:modified>
</cp:coreProperties>
</file>