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05" yWindow="0" windowWidth="15600" windowHeight="7635" activeTab="2"/>
  </bookViews>
  <sheets>
    <sheet name="Sheet1" sheetId="1" r:id="rId1"/>
    <sheet name="BCF" sheetId="2" r:id="rId2"/>
    <sheet name="APP" sheetId="3" r:id="rId3"/>
  </sheets>
  <definedNames>
    <definedName name="_xlnm._FilterDatabase" localSheetId="2" hidden="1">APP!$B$1:$R$48</definedName>
    <definedName name="_xlnm._FilterDatabase" localSheetId="1" hidden="1">BCF!$B$1:$R$48</definedName>
  </definedNames>
  <calcPr calcId="125725"/>
</workbook>
</file>

<file path=xl/calcChain.xml><?xml version="1.0" encoding="utf-8"?>
<calcChain xmlns="http://schemas.openxmlformats.org/spreadsheetml/2006/main">
  <c r="R25" i="2"/>
  <c r="R36"/>
  <c r="R41"/>
  <c r="R40"/>
  <c r="R44"/>
  <c r="R6"/>
  <c r="R3"/>
  <c r="R7"/>
  <c r="R23"/>
  <c r="R18"/>
  <c r="R24"/>
  <c r="R46"/>
  <c r="R48"/>
  <c r="R45"/>
  <c r="R33"/>
  <c r="R34"/>
  <c r="R35"/>
  <c r="R12"/>
  <c r="R10"/>
  <c r="R13"/>
  <c r="R17"/>
  <c r="R14"/>
  <c r="R20"/>
  <c r="R39"/>
  <c r="R26"/>
  <c r="R37"/>
  <c r="R29"/>
  <c r="R27"/>
  <c r="R31"/>
  <c r="R4"/>
  <c r="R2"/>
  <c r="R5"/>
  <c r="R19"/>
  <c r="R15"/>
  <c r="R22"/>
  <c r="R43"/>
  <c r="R47"/>
  <c r="R42"/>
  <c r="R30"/>
  <c r="R28"/>
  <c r="R32"/>
  <c r="R9"/>
  <c r="R8"/>
  <c r="R11"/>
  <c r="R21"/>
  <c r="R16"/>
  <c r="R38"/>
  <c r="Q25"/>
  <c r="Q36"/>
  <c r="Q41"/>
  <c r="Q40"/>
  <c r="Q44"/>
  <c r="Q6"/>
  <c r="Q3"/>
  <c r="Q7"/>
  <c r="Q23"/>
  <c r="Q18"/>
  <c r="Q24"/>
  <c r="Q46"/>
  <c r="Q48"/>
  <c r="Q45"/>
  <c r="Q33"/>
  <c r="Q34"/>
  <c r="Q35"/>
  <c r="Q12"/>
  <c r="Q10"/>
  <c r="Q13"/>
  <c r="Q17"/>
  <c r="Q14"/>
  <c r="Q20"/>
  <c r="Q39"/>
  <c r="Q26"/>
  <c r="Q37"/>
  <c r="Q29"/>
  <c r="Q27"/>
  <c r="Q31"/>
  <c r="Q4"/>
  <c r="Q2"/>
  <c r="Q5"/>
  <c r="Q19"/>
  <c r="Q15"/>
  <c r="Q22"/>
  <c r="Q43"/>
  <c r="Q47"/>
  <c r="Q42"/>
  <c r="Q30"/>
  <c r="Q28"/>
  <c r="Q32"/>
  <c r="Q9"/>
  <c r="Q8"/>
  <c r="Q11"/>
  <c r="Q21"/>
  <c r="Q16"/>
  <c r="Q38"/>
  <c r="R14" i="3"/>
  <c r="R7"/>
  <c r="R4"/>
  <c r="R9"/>
  <c r="R2"/>
  <c r="R5"/>
  <c r="R16"/>
  <c r="R36"/>
  <c r="R35"/>
  <c r="R10"/>
  <c r="R8"/>
  <c r="R6"/>
  <c r="R13"/>
  <c r="R12"/>
  <c r="R11"/>
  <c r="R29"/>
  <c r="R42"/>
  <c r="R27"/>
  <c r="R41"/>
  <c r="R18"/>
  <c r="R28"/>
  <c r="R25"/>
  <c r="R40"/>
  <c r="R38"/>
  <c r="R26"/>
  <c r="R34"/>
  <c r="R21"/>
  <c r="R22"/>
  <c r="R37"/>
  <c r="R31"/>
  <c r="R15"/>
  <c r="R20"/>
  <c r="R17"/>
  <c r="R24"/>
  <c r="R23"/>
  <c r="R19"/>
  <c r="R39"/>
  <c r="R43"/>
  <c r="R45"/>
  <c r="R47"/>
  <c r="R44"/>
  <c r="R46"/>
  <c r="R48"/>
  <c r="R30"/>
  <c r="R33"/>
  <c r="R32"/>
  <c r="R3"/>
  <c r="Q45"/>
  <c r="Q47"/>
  <c r="Q41"/>
  <c r="Q40"/>
  <c r="Q42"/>
  <c r="Q7"/>
  <c r="Q5"/>
  <c r="Q9"/>
  <c r="Q31"/>
  <c r="Q24"/>
  <c r="Q34"/>
  <c r="Q32"/>
  <c r="Q33"/>
  <c r="Q30"/>
  <c r="Q37"/>
  <c r="Q39"/>
  <c r="Q38"/>
  <c r="Q12"/>
  <c r="Q11"/>
  <c r="Q13"/>
  <c r="Q20"/>
  <c r="Q19"/>
  <c r="Q21"/>
  <c r="Q44"/>
  <c r="Q46"/>
  <c r="Q48"/>
  <c r="Q27"/>
  <c r="Q18"/>
  <c r="Q29"/>
  <c r="Q3"/>
  <c r="Q2"/>
  <c r="Q4"/>
  <c r="Q22"/>
  <c r="Q17"/>
  <c r="Q25"/>
  <c r="Q36"/>
  <c r="Q16"/>
  <c r="Q35"/>
  <c r="Q26"/>
  <c r="Q23"/>
  <c r="Q28"/>
  <c r="Q8"/>
  <c r="Q6"/>
  <c r="Q10"/>
  <c r="Q15"/>
  <c r="Q14"/>
  <c r="Q43"/>
</calcChain>
</file>

<file path=xl/sharedStrings.xml><?xml version="1.0" encoding="utf-8"?>
<sst xmlns="http://schemas.openxmlformats.org/spreadsheetml/2006/main" count="290" uniqueCount="20">
  <si>
    <t>logkoc</t>
  </si>
  <si>
    <t>logMol</t>
  </si>
  <si>
    <t>logSol</t>
  </si>
  <si>
    <t>logDen</t>
  </si>
  <si>
    <t>Species</t>
  </si>
  <si>
    <t>HabFac</t>
  </si>
  <si>
    <t>FULL</t>
  </si>
  <si>
    <t>R2</t>
  </si>
  <si>
    <t>Adj_R2</t>
  </si>
  <si>
    <t>AIC</t>
  </si>
  <si>
    <t>BIC</t>
  </si>
  <si>
    <t>N_reg</t>
  </si>
  <si>
    <t>N_var</t>
  </si>
  <si>
    <t>RMSE_T</t>
  </si>
  <si>
    <t>RMSE_R_A</t>
  </si>
  <si>
    <t>RMSE_ratio</t>
  </si>
  <si>
    <t>Ratio_RMSE</t>
  </si>
  <si>
    <t>Full</t>
  </si>
  <si>
    <t>Weight_RMSE</t>
  </si>
  <si>
    <t>W_RMSE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</si>
</sst>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  <font>
      <sz val="8"/>
      <color rgb="FFFF0000"/>
      <name val="Consolas"/>
      <family val="3"/>
    </font>
    <font>
      <b/>
      <sz val="8"/>
      <color rgb="FFFF0000"/>
      <name val="Segoe U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6" applyNumberFormat="0" applyAlignment="0" applyProtection="0"/>
    <xf numFmtId="0" fontId="14" fillId="10" borderId="7" applyNumberFormat="0" applyAlignment="0" applyProtection="0"/>
    <xf numFmtId="0" fontId="15" fillId="10" borderId="6" applyNumberFormat="0" applyAlignment="0" applyProtection="0"/>
    <xf numFmtId="0" fontId="16" fillId="0" borderId="8" applyNumberFormat="0" applyFill="0" applyAlignment="0" applyProtection="0"/>
    <xf numFmtId="0" fontId="17" fillId="11" borderId="9" applyNumberFormat="0" applyAlignment="0" applyProtection="0"/>
    <xf numFmtId="0" fontId="18" fillId="0" borderId="0" applyNumberFormat="0" applyFill="0" applyBorder="0" applyAlignment="0" applyProtection="0"/>
    <xf numFmtId="0" fontId="5" fillId="12" borderId="10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21" fillId="36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4" borderId="0" xfId="0" applyFill="1"/>
    <xf numFmtId="0" fontId="1" fillId="3" borderId="1" xfId="0" applyFont="1" applyFill="1" applyBorder="1" applyAlignment="1">
      <alignment horizontal="right" wrapText="1"/>
    </xf>
    <xf numFmtId="0" fontId="3" fillId="5" borderId="2" xfId="0" applyFont="1" applyFill="1" applyBorder="1" applyAlignment="1">
      <alignment wrapText="1"/>
    </xf>
    <xf numFmtId="0" fontId="4" fillId="5" borderId="1" xfId="0" applyFont="1" applyFill="1" applyBorder="1" applyAlignment="1">
      <alignment horizontal="right" wrapText="1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8</xdr:row>
      <xdr:rowOff>133350</xdr:rowOff>
    </xdr:from>
    <xdr:to>
      <xdr:col>11</xdr:col>
      <xdr:colOff>323850</xdr:colOff>
      <xdr:row>15</xdr:row>
      <xdr:rowOff>9525</xdr:rowOff>
    </xdr:to>
    <xdr:pic>
      <xdr:nvPicPr>
        <xdr:cNvPr id="1025" name="Picture 1" descr="\begin{align}&#10;    \mu_X    &amp;= \frac{ \sum_i N_{X_i}\mu_{X_i} }{ \sum_i N_{X_i} } \\&#10;    \sigma_X &amp;= \sqrt{ \frac{ \sum_i N_{X_i}(\sigma_{X_i}^2 + \mu_{X_i}^2) }{ \sum_i N_{X_i} } - \mu_X^2 }&#10;              = \sqrt{ \frac{ \sum_i N_{X_i}\sigma_{X_i}^2 }{ \sum_i N_{X_i} } + \frac{ \sum_{i&lt;j} N_{X_i}N_{X_j} (\mu_{X_i}-\mu_{X_j})^2 }{\big(\sum_i N_{X_i}\big)^2} }&#10;  \end{align}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1657350"/>
          <a:ext cx="6486525" cy="1209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0" sqref="E20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48"/>
  <sheetViews>
    <sheetView topLeftCell="B1" zoomScaleNormal="100" workbookViewId="0">
      <selection activeCell="L2" sqref="L2:L3"/>
    </sheetView>
  </sheetViews>
  <sheetFormatPr defaultRowHeight="15"/>
  <cols>
    <col min="2" max="2" width="9.28515625" bestFit="1" customWidth="1"/>
    <col min="9" max="9" width="9.5703125" bestFit="1" customWidth="1"/>
    <col min="10" max="10" width="10.5703125" bestFit="1" customWidth="1"/>
    <col min="11" max="12" width="9.28515625" bestFit="1" customWidth="1"/>
    <col min="16" max="18" width="15.7109375" customWidth="1"/>
  </cols>
  <sheetData>
    <row r="1" spans="2:18" ht="15.75" thickBot="1">
      <c r="B1" s="1" t="s">
        <v>6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7</v>
      </c>
      <c r="J1" s="2" t="s">
        <v>8</v>
      </c>
      <c r="K1" s="2" t="s">
        <v>9</v>
      </c>
      <c r="L1" s="2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t="s">
        <v>16</v>
      </c>
      <c r="R1" t="s">
        <v>18</v>
      </c>
    </row>
    <row r="2" spans="2:18" ht="15.75" thickBot="1">
      <c r="B2" s="1">
        <v>32</v>
      </c>
      <c r="C2" s="3" t="s">
        <v>4</v>
      </c>
      <c r="D2" s="3"/>
      <c r="E2" s="3" t="s">
        <v>0</v>
      </c>
      <c r="F2" s="3"/>
      <c r="G2" s="3" t="s">
        <v>2</v>
      </c>
      <c r="H2" s="3"/>
      <c r="I2" s="3">
        <v>0.7456739</v>
      </c>
      <c r="J2" s="3">
        <v>0.72899677799999996</v>
      </c>
      <c r="K2" s="3">
        <v>281.00049999999999</v>
      </c>
      <c r="L2" s="3">
        <v>309.75240000000002</v>
      </c>
      <c r="M2" s="8">
        <v>8</v>
      </c>
      <c r="N2" s="8">
        <v>3</v>
      </c>
      <c r="O2" s="8">
        <v>1.1812007737488099</v>
      </c>
      <c r="P2" s="8">
        <v>0.62602974150209401</v>
      </c>
      <c r="Q2">
        <f>O2/P2</f>
        <v>1.8868125512929148</v>
      </c>
      <c r="R2">
        <f>0.2*O2+0.8*P2</f>
        <v>0.73706394795143726</v>
      </c>
    </row>
    <row r="3" spans="2:18" ht="15.75" thickBot="1">
      <c r="B3" s="1">
        <v>8</v>
      </c>
      <c r="C3" s="3" t="s">
        <v>4</v>
      </c>
      <c r="D3" s="3"/>
      <c r="E3" s="3" t="s">
        <v>0</v>
      </c>
      <c r="F3" s="3"/>
      <c r="G3" s="3" t="s">
        <v>2</v>
      </c>
      <c r="H3" s="3" t="s">
        <v>3</v>
      </c>
      <c r="I3" s="3">
        <v>0.74594154000000001</v>
      </c>
      <c r="J3" s="3">
        <v>0.72704463200000002</v>
      </c>
      <c r="K3" s="3">
        <v>282.86250000000001</v>
      </c>
      <c r="L3" s="3">
        <v>314.48970000000003</v>
      </c>
      <c r="M3" s="8">
        <v>9</v>
      </c>
      <c r="N3" s="8">
        <v>4</v>
      </c>
      <c r="O3" s="8">
        <v>1.53091128266497</v>
      </c>
      <c r="P3" s="8">
        <v>0.608028215299382</v>
      </c>
      <c r="Q3">
        <f>O3/P3</f>
        <v>2.5178293443358992</v>
      </c>
      <c r="R3">
        <f>0.2*O3+0.8*P3</f>
        <v>0.7926048287724996</v>
      </c>
    </row>
    <row r="4" spans="2:18" ht="15.75" thickBot="1">
      <c r="B4" s="7">
        <v>31</v>
      </c>
      <c r="C4" s="6"/>
      <c r="D4" s="6" t="s">
        <v>5</v>
      </c>
      <c r="E4" s="6" t="s">
        <v>0</v>
      </c>
      <c r="F4" s="6"/>
      <c r="G4" s="6" t="s">
        <v>2</v>
      </c>
      <c r="H4" s="6"/>
      <c r="I4" s="3">
        <v>0.68750213000000004</v>
      </c>
      <c r="J4" s="3">
        <v>0.67758155799999997</v>
      </c>
      <c r="K4" s="3">
        <v>299.98390000000001</v>
      </c>
      <c r="L4" s="3">
        <v>317.23509999999999</v>
      </c>
      <c r="M4" s="8">
        <v>4</v>
      </c>
      <c r="N4" s="8">
        <v>3</v>
      </c>
      <c r="O4" s="8">
        <v>1.1412733737754901</v>
      </c>
      <c r="P4" s="8">
        <v>0.70900901315250997</v>
      </c>
      <c r="Q4">
        <f>O4/P4</f>
        <v>1.6096739993487201</v>
      </c>
      <c r="R4">
        <f>0.2*O4+0.8*P4</f>
        <v>0.79546188527710604</v>
      </c>
    </row>
    <row r="5" spans="2:18" ht="15.75" thickBot="1">
      <c r="B5" s="7">
        <v>33</v>
      </c>
      <c r="C5" s="6"/>
      <c r="D5" s="6"/>
      <c r="E5" s="6" t="s">
        <v>0</v>
      </c>
      <c r="F5" s="6"/>
      <c r="G5" s="6" t="s">
        <v>2</v>
      </c>
      <c r="H5" s="6"/>
      <c r="I5" s="3">
        <v>0.64697937999999999</v>
      </c>
      <c r="J5" s="3">
        <v>0.64146342999999995</v>
      </c>
      <c r="K5" s="3">
        <v>311.95659999999998</v>
      </c>
      <c r="L5" s="3">
        <v>323.45729999999998</v>
      </c>
      <c r="M5" s="8">
        <v>2</v>
      </c>
      <c r="N5" s="8">
        <v>2</v>
      </c>
      <c r="O5" s="8">
        <v>1.1025032294987001</v>
      </c>
      <c r="P5" s="8">
        <v>0.76299296365328995</v>
      </c>
      <c r="Q5">
        <f>O5/P5</f>
        <v>1.4449716865274871</v>
      </c>
      <c r="R5">
        <f>0.2*O5+0.8*P5</f>
        <v>0.8308950168223721</v>
      </c>
    </row>
    <row r="6" spans="2:18" ht="15.75" thickBot="1">
      <c r="B6" s="7">
        <v>7</v>
      </c>
      <c r="C6" s="6"/>
      <c r="D6" s="6" t="s">
        <v>5</v>
      </c>
      <c r="E6" s="6" t="s">
        <v>0</v>
      </c>
      <c r="F6" s="6"/>
      <c r="G6" s="6" t="s">
        <v>2</v>
      </c>
      <c r="H6" s="6" t="s">
        <v>3</v>
      </c>
      <c r="I6" s="3">
        <v>0.68896932</v>
      </c>
      <c r="J6" s="3">
        <v>0.67652809300000005</v>
      </c>
      <c r="K6" s="3">
        <v>301.36739999999998</v>
      </c>
      <c r="L6" s="3">
        <v>321.49380000000002</v>
      </c>
      <c r="M6" s="8">
        <v>5</v>
      </c>
      <c r="N6" s="8">
        <v>4</v>
      </c>
      <c r="O6" s="8">
        <v>1.5855521218928601</v>
      </c>
      <c r="P6" s="8">
        <v>0.68841011512877803</v>
      </c>
      <c r="Q6">
        <f>O6/P6</f>
        <v>2.3032086354458308</v>
      </c>
      <c r="R6">
        <f>0.2*O6+0.8*P6</f>
        <v>0.86783851648159449</v>
      </c>
    </row>
    <row r="7" spans="2:18" ht="15.75" thickBot="1">
      <c r="B7" s="7">
        <v>9</v>
      </c>
      <c r="C7" s="6"/>
      <c r="D7" s="6"/>
      <c r="E7" s="6" t="s">
        <v>0</v>
      </c>
      <c r="F7" s="6"/>
      <c r="G7" s="6" t="s">
        <v>2</v>
      </c>
      <c r="H7" s="6" t="s">
        <v>3</v>
      </c>
      <c r="I7" s="3">
        <v>0.64769683</v>
      </c>
      <c r="J7" s="3">
        <v>0.63937470699999999</v>
      </c>
      <c r="K7" s="3">
        <v>313.69009999999997</v>
      </c>
      <c r="L7" s="3">
        <v>328.06599999999997</v>
      </c>
      <c r="M7" s="8">
        <v>3</v>
      </c>
      <c r="N7" s="8">
        <v>3</v>
      </c>
      <c r="O7" s="8">
        <v>1.48314807653148</v>
      </c>
      <c r="P7" s="8">
        <v>0.74797335116109398</v>
      </c>
      <c r="Q7">
        <f>O7/P7</f>
        <v>1.9828889281003923</v>
      </c>
      <c r="R7">
        <f>0.2*O7+0.8*P7</f>
        <v>0.89500829623517131</v>
      </c>
    </row>
    <row r="8" spans="2:18" ht="15.75" thickBot="1">
      <c r="B8" s="1">
        <v>44</v>
      </c>
      <c r="C8" s="3" t="s">
        <v>4</v>
      </c>
      <c r="D8" s="3"/>
      <c r="E8" s="3" t="s">
        <v>0</v>
      </c>
      <c r="F8" s="3"/>
      <c r="G8" s="3"/>
      <c r="H8" s="3"/>
      <c r="I8" s="3">
        <v>0.60088439999999999</v>
      </c>
      <c r="J8" s="3">
        <v>0.578170505</v>
      </c>
      <c r="K8" s="3">
        <v>338.0335</v>
      </c>
      <c r="L8" s="3">
        <v>363.91030000000001</v>
      </c>
      <c r="M8" s="8">
        <v>7</v>
      </c>
      <c r="N8" s="8">
        <v>2</v>
      </c>
      <c r="O8" s="8">
        <v>1.40841115322433</v>
      </c>
      <c r="P8" s="8">
        <v>0.78585571150589295</v>
      </c>
      <c r="Q8">
        <f>O8/P8</f>
        <v>1.7922006961372943</v>
      </c>
      <c r="R8">
        <f>0.2*O8+0.8*P8</f>
        <v>0.91036679984958035</v>
      </c>
    </row>
    <row r="9" spans="2:18" ht="15.75" thickBot="1">
      <c r="B9" s="1">
        <v>43</v>
      </c>
      <c r="C9" s="3"/>
      <c r="D9" s="3" t="s">
        <v>5</v>
      </c>
      <c r="E9" s="3" t="s">
        <v>0</v>
      </c>
      <c r="F9" s="3"/>
      <c r="G9" s="3"/>
      <c r="H9" s="3"/>
      <c r="I9" s="3">
        <v>0.55663863999999996</v>
      </c>
      <c r="J9" s="3">
        <v>0.546165542</v>
      </c>
      <c r="K9" s="3">
        <v>343.80599999999998</v>
      </c>
      <c r="L9" s="3">
        <v>358.18200000000002</v>
      </c>
      <c r="M9" s="8">
        <v>3</v>
      </c>
      <c r="N9" s="8">
        <v>2</v>
      </c>
      <c r="O9" s="8">
        <v>1.3965892240957201</v>
      </c>
      <c r="P9" s="8">
        <v>0.83858664824559104</v>
      </c>
      <c r="Q9">
        <f>O9/P9</f>
        <v>1.6654083713561711</v>
      </c>
      <c r="R9">
        <f>0.2*O9+0.8*P9</f>
        <v>0.95018716341561693</v>
      </c>
    </row>
    <row r="10" spans="2:18" ht="15.75" thickBot="1">
      <c r="B10" s="1">
        <v>20</v>
      </c>
      <c r="C10" s="3" t="s">
        <v>4</v>
      </c>
      <c r="D10" s="3"/>
      <c r="E10" s="3" t="s">
        <v>0</v>
      </c>
      <c r="F10" s="3"/>
      <c r="G10" s="3"/>
      <c r="H10" s="3" t="s">
        <v>3</v>
      </c>
      <c r="I10" s="3">
        <v>0.60155634000000002</v>
      </c>
      <c r="J10" s="3">
        <v>0.57542888699999994</v>
      </c>
      <c r="K10" s="3">
        <v>339.81270000000001</v>
      </c>
      <c r="L10" s="3">
        <v>368.56470000000002</v>
      </c>
      <c r="M10" s="8">
        <v>8</v>
      </c>
      <c r="N10" s="8">
        <v>3</v>
      </c>
      <c r="O10" s="8">
        <v>1.80813247902463</v>
      </c>
      <c r="P10" s="8">
        <v>0.75797862994090703</v>
      </c>
      <c r="Q10">
        <f>O10/P10</f>
        <v>2.3854663015573334</v>
      </c>
      <c r="R10">
        <f>0.2*O10+0.8*P10</f>
        <v>0.96800939975765166</v>
      </c>
    </row>
    <row r="11" spans="2:18" ht="15.75" thickBot="1">
      <c r="B11" s="1">
        <v>45</v>
      </c>
      <c r="C11" s="3"/>
      <c r="D11" s="3"/>
      <c r="E11" s="3" t="s">
        <v>0</v>
      </c>
      <c r="F11" s="3"/>
      <c r="G11" s="3"/>
      <c r="H11" s="3"/>
      <c r="I11" s="3">
        <v>0.52438379000000002</v>
      </c>
      <c r="J11" s="3">
        <v>0.52069684699999996</v>
      </c>
      <c r="K11" s="3">
        <v>349.00569999999999</v>
      </c>
      <c r="L11" s="3">
        <v>357.63130000000001</v>
      </c>
      <c r="M11" s="8">
        <v>1</v>
      </c>
      <c r="N11" s="8">
        <v>1</v>
      </c>
      <c r="O11" s="8">
        <v>1.35446513119467</v>
      </c>
      <c r="P11" s="8">
        <v>0.87832297875107201</v>
      </c>
      <c r="Q11">
        <f>O11/P11</f>
        <v>1.542103718065815</v>
      </c>
      <c r="R11">
        <f>0.2*O11+0.8*P11</f>
        <v>0.97355140923979167</v>
      </c>
    </row>
    <row r="12" spans="2:18" ht="15.75" thickBot="1">
      <c r="B12" s="1">
        <v>19</v>
      </c>
      <c r="C12" s="3"/>
      <c r="D12" s="3" t="s">
        <v>5</v>
      </c>
      <c r="E12" s="3" t="s">
        <v>0</v>
      </c>
      <c r="F12" s="3"/>
      <c r="G12" s="3"/>
      <c r="H12" s="3" t="s">
        <v>3</v>
      </c>
      <c r="I12" s="3">
        <v>0.55692134000000004</v>
      </c>
      <c r="J12" s="3">
        <v>0.54285535399999996</v>
      </c>
      <c r="K12" s="3">
        <v>345.72250000000003</v>
      </c>
      <c r="L12" s="3">
        <v>362.97370000000001</v>
      </c>
      <c r="M12" s="8">
        <v>4</v>
      </c>
      <c r="N12" s="8">
        <v>3</v>
      </c>
      <c r="O12" s="8">
        <v>1.80780043632807</v>
      </c>
      <c r="P12" s="8">
        <v>0.80997737256027902</v>
      </c>
      <c r="Q12">
        <f>O12/P12</f>
        <v>2.2319147393139458</v>
      </c>
      <c r="R12">
        <f>0.2*O12+0.8*P12</f>
        <v>1.0095419853138372</v>
      </c>
    </row>
    <row r="13" spans="2:18" ht="15.75" thickBot="1">
      <c r="B13" s="1">
        <v>21</v>
      </c>
      <c r="C13" s="3"/>
      <c r="D13" s="3"/>
      <c r="E13" s="3" t="s">
        <v>0</v>
      </c>
      <c r="F13" s="3"/>
      <c r="G13" s="3"/>
      <c r="H13" s="3" t="s">
        <v>3</v>
      </c>
      <c r="I13" s="3">
        <v>0.52445120999999995</v>
      </c>
      <c r="J13" s="3">
        <v>0.517020759</v>
      </c>
      <c r="K13" s="3">
        <v>350.9871</v>
      </c>
      <c r="L13" s="3">
        <v>362.48790000000002</v>
      </c>
      <c r="M13" s="8">
        <v>2</v>
      </c>
      <c r="N13" s="8">
        <v>2</v>
      </c>
      <c r="O13" s="8">
        <v>1.72738939760146</v>
      </c>
      <c r="P13" s="8">
        <v>0.85427120369593401</v>
      </c>
      <c r="Q13">
        <f>O13/P13</f>
        <v>2.0220620689636406</v>
      </c>
      <c r="R13">
        <f>0.2*O13+0.8*P13</f>
        <v>1.0288948424770392</v>
      </c>
    </row>
    <row r="14" spans="2:18" ht="15.75" thickBot="1">
      <c r="B14" s="1">
        <v>23</v>
      </c>
      <c r="C14" s="3" t="s">
        <v>4</v>
      </c>
      <c r="D14" s="3"/>
      <c r="E14" s="3"/>
      <c r="F14" s="3"/>
      <c r="G14" s="3"/>
      <c r="H14" s="3" t="s">
        <v>3</v>
      </c>
      <c r="I14" s="3">
        <v>0.15449858999999999</v>
      </c>
      <c r="J14" s="3">
        <v>0.10638062199999999</v>
      </c>
      <c r="K14" s="3">
        <v>436.37240000000003</v>
      </c>
      <c r="L14" s="3">
        <v>462.24919999999997</v>
      </c>
      <c r="M14" s="8">
        <v>7</v>
      </c>
      <c r="N14" s="8">
        <v>2</v>
      </c>
      <c r="O14" s="8">
        <v>1.7385940335205501</v>
      </c>
      <c r="P14" s="8">
        <v>1.1294832631949101</v>
      </c>
      <c r="Q14">
        <f>O14/P14</f>
        <v>1.5392826880875421</v>
      </c>
      <c r="R14">
        <f>0.2*O14+0.8*P14</f>
        <v>1.2513054172600382</v>
      </c>
    </row>
    <row r="15" spans="2:18" ht="15.75" thickBot="1">
      <c r="B15" s="1">
        <v>35</v>
      </c>
      <c r="C15" s="3" t="s">
        <v>4</v>
      </c>
      <c r="D15" s="3"/>
      <c r="E15" s="3"/>
      <c r="F15" s="3"/>
      <c r="G15" s="3" t="s">
        <v>2</v>
      </c>
      <c r="H15" s="3"/>
      <c r="I15" s="3">
        <v>0.20475761000000001</v>
      </c>
      <c r="J15" s="3">
        <v>0.15949991599999999</v>
      </c>
      <c r="K15" s="3">
        <v>428.34429999999998</v>
      </c>
      <c r="L15" s="3">
        <v>454.22109999999998</v>
      </c>
      <c r="M15" s="8">
        <v>7</v>
      </c>
      <c r="N15" s="8">
        <v>2</v>
      </c>
      <c r="O15" s="8">
        <v>2.1503470581650901</v>
      </c>
      <c r="P15" s="8">
        <v>1.05437666061869</v>
      </c>
      <c r="Q15">
        <f>O15/P15</f>
        <v>2.0394486510193652</v>
      </c>
      <c r="R15">
        <f>0.2*O15+0.8*P15</f>
        <v>1.2735707401279699</v>
      </c>
    </row>
    <row r="16" spans="2:18" ht="15.75" thickBot="1">
      <c r="B16" s="1">
        <v>47</v>
      </c>
      <c r="C16" s="3" t="s">
        <v>4</v>
      </c>
      <c r="D16" s="3"/>
      <c r="E16" s="3"/>
      <c r="F16" s="3"/>
      <c r="G16" s="3"/>
      <c r="H16" s="3"/>
      <c r="I16" s="3">
        <v>8.7761930000000002E-2</v>
      </c>
      <c r="J16" s="3">
        <v>4.3621376000000003E-2</v>
      </c>
      <c r="K16" s="3">
        <v>444.32459999999998</v>
      </c>
      <c r="L16" s="3">
        <v>467.32619999999997</v>
      </c>
      <c r="M16" s="8">
        <v>6</v>
      </c>
      <c r="N16" s="8">
        <v>1</v>
      </c>
      <c r="O16" s="8">
        <v>1.5655823669798401</v>
      </c>
      <c r="P16" s="8">
        <v>1.2025622747326301</v>
      </c>
      <c r="Q16">
        <f>O16/P16</f>
        <v>1.3018721773289632</v>
      </c>
      <c r="R16">
        <f>0.2*O16+0.8*P16</f>
        <v>1.2751662931820722</v>
      </c>
    </row>
    <row r="17" spans="2:18" ht="15.75" thickBot="1">
      <c r="B17" s="1">
        <v>22</v>
      </c>
      <c r="C17" s="3"/>
      <c r="D17" s="3" t="s">
        <v>5</v>
      </c>
      <c r="E17" s="3"/>
      <c r="F17" s="3"/>
      <c r="G17" s="3"/>
      <c r="H17" s="3" t="s">
        <v>3</v>
      </c>
      <c r="I17" s="3">
        <v>0.11177097</v>
      </c>
      <c r="J17" s="3">
        <v>9.0789183999999995E-2</v>
      </c>
      <c r="K17" s="3">
        <v>434.83069999999998</v>
      </c>
      <c r="L17" s="3">
        <v>449.20670000000001</v>
      </c>
      <c r="M17" s="8">
        <v>3</v>
      </c>
      <c r="N17" s="8">
        <v>2</v>
      </c>
      <c r="O17" s="8">
        <v>1.71277457423996</v>
      </c>
      <c r="P17" s="8">
        <v>1.16722182825308</v>
      </c>
      <c r="Q17">
        <f>O17/P17</f>
        <v>1.4673942285703998</v>
      </c>
      <c r="R17">
        <f>0.2*O17+0.8*P17</f>
        <v>1.276332377450456</v>
      </c>
    </row>
    <row r="18" spans="2:18" ht="15.75" thickBot="1">
      <c r="B18" s="1">
        <v>11</v>
      </c>
      <c r="C18" s="3" t="s">
        <v>4</v>
      </c>
      <c r="D18" s="3"/>
      <c r="E18" s="3"/>
      <c r="F18" s="3"/>
      <c r="G18" s="3" t="s">
        <v>2</v>
      </c>
      <c r="H18" s="3" t="s">
        <v>3</v>
      </c>
      <c r="I18" s="3">
        <v>0.23704425000000001</v>
      </c>
      <c r="J18" s="3">
        <v>0.18701436799999999</v>
      </c>
      <c r="K18" s="3">
        <v>424.91480000000001</v>
      </c>
      <c r="L18" s="3">
        <v>453.66680000000002</v>
      </c>
      <c r="M18" s="8">
        <v>8</v>
      </c>
      <c r="N18" s="8">
        <v>3</v>
      </c>
      <c r="O18" s="8">
        <v>2.4753901469177699</v>
      </c>
      <c r="P18" s="8">
        <v>0.98990218455003498</v>
      </c>
      <c r="Q18">
        <f>O18/P18</f>
        <v>2.5006411598565883</v>
      </c>
      <c r="R18">
        <f>0.2*O18+0.8*P18</f>
        <v>1.2869997770235819</v>
      </c>
    </row>
    <row r="19" spans="2:18" ht="15.75" thickBot="1">
      <c r="B19" s="1">
        <v>34</v>
      </c>
      <c r="C19" s="3"/>
      <c r="D19" s="3" t="s">
        <v>5</v>
      </c>
      <c r="E19" s="3"/>
      <c r="F19" s="3"/>
      <c r="G19" s="3" t="s">
        <v>2</v>
      </c>
      <c r="H19" s="3"/>
      <c r="I19" s="3">
        <v>0.15905701999999999</v>
      </c>
      <c r="J19" s="3">
        <v>0.13919223</v>
      </c>
      <c r="K19" s="3">
        <v>427.66419999999999</v>
      </c>
      <c r="L19" s="3">
        <v>442.04020000000003</v>
      </c>
      <c r="M19" s="8">
        <v>3</v>
      </c>
      <c r="N19" s="8">
        <v>2</v>
      </c>
      <c r="O19" s="8">
        <v>2.0342300223629302</v>
      </c>
      <c r="P19" s="8">
        <v>1.1080498320227901</v>
      </c>
      <c r="Q19">
        <f>O19/P19</f>
        <v>1.8358651060389228</v>
      </c>
      <c r="R19">
        <f>0.2*O19+0.8*P19</f>
        <v>1.2932858700908181</v>
      </c>
    </row>
    <row r="20" spans="2:18" ht="15.75" thickBot="1">
      <c r="B20" s="1">
        <v>24</v>
      </c>
      <c r="C20" s="3"/>
      <c r="D20" s="3"/>
      <c r="E20" s="3"/>
      <c r="F20" s="3"/>
      <c r="G20" s="3"/>
      <c r="H20" s="3" t="s">
        <v>3</v>
      </c>
      <c r="I20" s="3">
        <v>6.9805919999999994E-2</v>
      </c>
      <c r="J20" s="3">
        <v>6.2595118000000005E-2</v>
      </c>
      <c r="K20" s="3">
        <v>436.87810000000002</v>
      </c>
      <c r="L20" s="3">
        <v>445.50369999999998</v>
      </c>
      <c r="M20" s="8">
        <v>1</v>
      </c>
      <c r="N20" s="8">
        <v>1</v>
      </c>
      <c r="O20" s="8">
        <v>1.68817374692079</v>
      </c>
      <c r="P20" s="8">
        <v>1.20338022688949</v>
      </c>
      <c r="Q20">
        <f>O20/P20</f>
        <v>1.4028598020796799</v>
      </c>
      <c r="R20">
        <f>0.2*O20+0.8*P20</f>
        <v>1.30033893089575</v>
      </c>
    </row>
    <row r="21" spans="2:18" ht="15.75" thickBot="1">
      <c r="B21" s="1">
        <v>46</v>
      </c>
      <c r="C21" s="3"/>
      <c r="D21" s="3" t="s">
        <v>5</v>
      </c>
      <c r="E21" s="3"/>
      <c r="F21" s="3"/>
      <c r="G21" s="3"/>
      <c r="H21" s="3"/>
      <c r="I21" s="3">
        <v>3.7573049999999997E-2</v>
      </c>
      <c r="J21" s="3">
        <v>2.2535129000000001E-2</v>
      </c>
      <c r="K21" s="3">
        <v>443.34059999999999</v>
      </c>
      <c r="L21" s="3">
        <v>454.84140000000002</v>
      </c>
      <c r="M21" s="8">
        <v>2</v>
      </c>
      <c r="N21" s="8">
        <v>1</v>
      </c>
      <c r="O21" s="8">
        <v>1.53254995019216</v>
      </c>
      <c r="P21" s="8">
        <v>1.2449386571034899</v>
      </c>
      <c r="Q21">
        <f>O21/P21</f>
        <v>1.2310244697179176</v>
      </c>
      <c r="R21">
        <f>0.2*O21+0.8*P21</f>
        <v>1.3024609157212241</v>
      </c>
    </row>
    <row r="22" spans="2:18" ht="15.75" thickBot="1">
      <c r="B22" s="1">
        <v>36</v>
      </c>
      <c r="C22" s="3"/>
      <c r="D22" s="3"/>
      <c r="E22" s="3"/>
      <c r="F22" s="3"/>
      <c r="G22" s="3" t="s">
        <v>2</v>
      </c>
      <c r="H22" s="3"/>
      <c r="I22" s="3">
        <v>0.12812992000000001</v>
      </c>
      <c r="J22" s="3">
        <v>0.12137123399999999</v>
      </c>
      <c r="K22" s="3">
        <v>428.39550000000003</v>
      </c>
      <c r="L22" s="3">
        <v>437.02109999999999</v>
      </c>
      <c r="M22" s="8">
        <v>1</v>
      </c>
      <c r="N22" s="8">
        <v>1</v>
      </c>
      <c r="O22" s="8">
        <v>2.0056184574103701</v>
      </c>
      <c r="P22" s="8">
        <v>1.1380500677606999</v>
      </c>
      <c r="Q22">
        <f>O22/P22</f>
        <v>1.7623288414337985</v>
      </c>
      <c r="R22">
        <f>0.2*O22+0.8*P22</f>
        <v>1.3115637456906342</v>
      </c>
    </row>
    <row r="23" spans="2:18" ht="15.75" thickBot="1">
      <c r="B23" s="1">
        <v>10</v>
      </c>
      <c r="C23" s="3"/>
      <c r="D23" s="3" t="s">
        <v>5</v>
      </c>
      <c r="E23" s="3"/>
      <c r="F23" s="3"/>
      <c r="G23" s="3" t="s">
        <v>2</v>
      </c>
      <c r="H23" s="3" t="s">
        <v>3</v>
      </c>
      <c r="I23" s="3">
        <v>0.18833860999999999</v>
      </c>
      <c r="J23" s="3">
        <v>0.16257158499999999</v>
      </c>
      <c r="K23" s="3">
        <v>425.0215</v>
      </c>
      <c r="L23" s="3">
        <v>442.27269999999999</v>
      </c>
      <c r="M23" s="8">
        <v>4</v>
      </c>
      <c r="N23" s="8">
        <v>3</v>
      </c>
      <c r="O23" s="8">
        <v>2.3787679322438802</v>
      </c>
      <c r="P23" s="8">
        <v>1.04530514729348</v>
      </c>
      <c r="Q23">
        <f>O23/P23</f>
        <v>2.2756684384488324</v>
      </c>
      <c r="R23">
        <f>0.2*O23+0.8*P23</f>
        <v>1.3119977042835602</v>
      </c>
    </row>
    <row r="24" spans="2:18" ht="15.75" thickBot="1">
      <c r="B24" s="1">
        <v>12</v>
      </c>
      <c r="C24" s="3"/>
      <c r="D24" s="3"/>
      <c r="E24" s="3"/>
      <c r="F24" s="3"/>
      <c r="G24" s="3" t="s">
        <v>2</v>
      </c>
      <c r="H24" s="3" t="s">
        <v>3</v>
      </c>
      <c r="I24" s="3">
        <v>0.15407373999999999</v>
      </c>
      <c r="J24" s="3">
        <v>0.14085613799999999</v>
      </c>
      <c r="K24" s="3">
        <v>426.43819999999999</v>
      </c>
      <c r="L24" s="3">
        <v>437.93900000000002</v>
      </c>
      <c r="M24" s="8">
        <v>2</v>
      </c>
      <c r="N24" s="8">
        <v>2</v>
      </c>
      <c r="O24" s="8">
        <v>2.3479445567313899</v>
      </c>
      <c r="P24" s="8">
        <v>1.0803167042608399</v>
      </c>
      <c r="Q24">
        <f>O24/P24</f>
        <v>2.1733854039939793</v>
      </c>
      <c r="R24">
        <f>0.2*O24+0.8*P24</f>
        <v>1.3338422747549501</v>
      </c>
    </row>
    <row r="25" spans="2:18" ht="15.75" thickBot="1">
      <c r="B25" s="1">
        <v>2</v>
      </c>
      <c r="C25" s="3" t="s">
        <v>4</v>
      </c>
      <c r="D25" s="3"/>
      <c r="E25" s="3" t="s">
        <v>0</v>
      </c>
      <c r="F25" s="3" t="s">
        <v>1</v>
      </c>
      <c r="G25" s="3" t="s">
        <v>2</v>
      </c>
      <c r="H25" s="3" t="s">
        <v>3</v>
      </c>
      <c r="I25" s="3">
        <v>0.77079704000000004</v>
      </c>
      <c r="J25" s="3">
        <v>0.751696794</v>
      </c>
      <c r="K25" s="3">
        <v>271.37520000000001</v>
      </c>
      <c r="L25" s="3">
        <v>305.87759999999997</v>
      </c>
      <c r="M25" s="8">
        <v>10</v>
      </c>
      <c r="N25" s="8">
        <v>5</v>
      </c>
      <c r="O25" s="8">
        <v>4.5876439764565502</v>
      </c>
      <c r="P25" s="8">
        <v>0.608028215299382</v>
      </c>
      <c r="Q25">
        <f>O25/P25</f>
        <v>7.545116922242955</v>
      </c>
      <c r="R25">
        <f>0.2*O25+0.8*P25</f>
        <v>1.4039513675308157</v>
      </c>
    </row>
    <row r="26" spans="2:18" ht="15.75" thickBot="1">
      <c r="B26" s="1">
        <v>26</v>
      </c>
      <c r="C26" s="3" t="s">
        <v>4</v>
      </c>
      <c r="D26" s="3"/>
      <c r="E26" s="3" t="s">
        <v>0</v>
      </c>
      <c r="F26" s="3" t="s">
        <v>1</v>
      </c>
      <c r="G26" s="3" t="s">
        <v>2</v>
      </c>
      <c r="H26" s="3"/>
      <c r="I26" s="3">
        <v>0.75978920999999999</v>
      </c>
      <c r="J26" s="3">
        <v>0.74192228999999998</v>
      </c>
      <c r="K26" s="3">
        <v>275.52030000000002</v>
      </c>
      <c r="L26" s="3">
        <v>307.14749999999998</v>
      </c>
      <c r="M26" s="8">
        <v>9</v>
      </c>
      <c r="N26" s="8">
        <v>4</v>
      </c>
      <c r="O26" s="8">
        <v>4.5876439764565502</v>
      </c>
      <c r="P26" s="8">
        <v>0.608028215299382</v>
      </c>
      <c r="Q26">
        <f>O26/P26</f>
        <v>7.545116922242955</v>
      </c>
      <c r="R26">
        <f>0.2*O26+0.8*P26</f>
        <v>1.4039513675308157</v>
      </c>
    </row>
    <row r="27" spans="2:18" ht="15.75" thickBot="1">
      <c r="B27" s="1">
        <v>29</v>
      </c>
      <c r="C27" s="3" t="s">
        <v>4</v>
      </c>
      <c r="D27" s="3"/>
      <c r="E27" s="3"/>
      <c r="F27" s="3" t="s">
        <v>1</v>
      </c>
      <c r="G27" s="3" t="s">
        <v>2</v>
      </c>
      <c r="H27" s="3"/>
      <c r="I27" s="3">
        <v>0.20475982000000001</v>
      </c>
      <c r="J27" s="3">
        <v>0.15261291900000001</v>
      </c>
      <c r="K27" s="3">
        <v>430.34399999999999</v>
      </c>
      <c r="L27" s="3">
        <v>459.096</v>
      </c>
      <c r="M27" s="8">
        <v>8</v>
      </c>
      <c r="N27" s="8">
        <v>3</v>
      </c>
      <c r="O27" s="8">
        <v>3.6390908943274898</v>
      </c>
      <c r="P27" s="8">
        <v>0.88106994436020902</v>
      </c>
      <c r="Q27">
        <f>O27/P27</f>
        <v>4.1303087429341652</v>
      </c>
      <c r="R27">
        <f>0.2*O27+0.8*P27</f>
        <v>1.4326741343536653</v>
      </c>
    </row>
    <row r="28" spans="2:18" ht="15.75" thickBot="1">
      <c r="B28" s="1">
        <v>41</v>
      </c>
      <c r="C28" s="3" t="s">
        <v>4</v>
      </c>
      <c r="D28" s="3"/>
      <c r="E28" s="3"/>
      <c r="F28" s="3" t="s">
        <v>1</v>
      </c>
      <c r="G28" s="3"/>
      <c r="H28" s="3"/>
      <c r="I28" s="3">
        <v>9.8905380000000001E-2</v>
      </c>
      <c r="J28" s="3">
        <v>4.7623576000000001E-2</v>
      </c>
      <c r="K28" s="3">
        <v>444.71449999999999</v>
      </c>
      <c r="L28" s="3">
        <v>470.59129999999999</v>
      </c>
      <c r="M28" s="8">
        <v>7</v>
      </c>
      <c r="N28" s="8">
        <v>2</v>
      </c>
      <c r="O28" s="8">
        <v>2.9398013638112701</v>
      </c>
      <c r="P28" s="8">
        <v>1.0827636229214499</v>
      </c>
      <c r="Q28">
        <f>O28/P28</f>
        <v>2.7150906269636845</v>
      </c>
      <c r="R28">
        <f>0.2*O28+0.8*P28</f>
        <v>1.4541711710994139</v>
      </c>
    </row>
    <row r="29" spans="2:18" ht="15.75" thickBot="1">
      <c r="B29" s="1">
        <v>28</v>
      </c>
      <c r="C29" s="3"/>
      <c r="D29" s="3" t="s">
        <v>5</v>
      </c>
      <c r="E29" s="3"/>
      <c r="F29" s="3" t="s">
        <v>1</v>
      </c>
      <c r="G29" s="3" t="s">
        <v>2</v>
      </c>
      <c r="H29" s="3"/>
      <c r="I29" s="3">
        <v>0.15906543000000001</v>
      </c>
      <c r="J29" s="3">
        <v>0.13236909199999999</v>
      </c>
      <c r="K29" s="3">
        <v>429.66289999999998</v>
      </c>
      <c r="L29" s="3">
        <v>446.91410000000002</v>
      </c>
      <c r="M29" s="8">
        <v>4</v>
      </c>
      <c r="N29" s="8">
        <v>3</v>
      </c>
      <c r="O29" s="8">
        <v>3.4547191383231302</v>
      </c>
      <c r="P29" s="8">
        <v>0.95444790228689302</v>
      </c>
      <c r="Q29">
        <f>O29/P29</f>
        <v>3.6195994878772253</v>
      </c>
      <c r="R29">
        <f>0.2*O29+0.8*P29</f>
        <v>1.4545021494941404</v>
      </c>
    </row>
    <row r="30" spans="2:18" ht="15.75" thickBot="1">
      <c r="B30" s="1">
        <v>40</v>
      </c>
      <c r="C30" s="3"/>
      <c r="D30" s="3" t="s">
        <v>5</v>
      </c>
      <c r="E30" s="3"/>
      <c r="F30" s="3" t="s">
        <v>1</v>
      </c>
      <c r="G30" s="3"/>
      <c r="H30" s="3"/>
      <c r="I30" s="3">
        <v>5.086885E-2</v>
      </c>
      <c r="J30" s="3">
        <v>2.8448429000000001E-2</v>
      </c>
      <c r="K30" s="3">
        <v>443.51819999999998</v>
      </c>
      <c r="L30" s="3">
        <v>457.89420000000001</v>
      </c>
      <c r="M30" s="8">
        <v>3</v>
      </c>
      <c r="N30" s="8">
        <v>2</v>
      </c>
      <c r="O30" s="8">
        <v>2.7246022603281701</v>
      </c>
      <c r="P30" s="8">
        <v>1.1457843689654299</v>
      </c>
      <c r="Q30">
        <f>O30/P30</f>
        <v>2.3779363151797157</v>
      </c>
      <c r="R30">
        <f>0.2*O30+0.8*P30</f>
        <v>1.461547947237978</v>
      </c>
    </row>
    <row r="31" spans="2:18" ht="15.75" thickBot="1">
      <c r="B31" s="1">
        <v>30</v>
      </c>
      <c r="C31" s="3"/>
      <c r="D31" s="3"/>
      <c r="E31" s="3"/>
      <c r="F31" s="3" t="s">
        <v>1</v>
      </c>
      <c r="G31" s="3" t="s">
        <v>2</v>
      </c>
      <c r="H31" s="3"/>
      <c r="I31" s="3">
        <v>0.12813039000000001</v>
      </c>
      <c r="J31" s="3">
        <v>0.114507425</v>
      </c>
      <c r="K31" s="3">
        <v>430.3954</v>
      </c>
      <c r="L31" s="3">
        <v>441.89620000000002</v>
      </c>
      <c r="M31" s="8">
        <v>2</v>
      </c>
      <c r="N31" s="8">
        <v>2</v>
      </c>
      <c r="O31" s="8">
        <v>3.4003905525864799</v>
      </c>
      <c r="P31" s="8">
        <v>0.99295520247103497</v>
      </c>
      <c r="Q31">
        <f>O31/P31</f>
        <v>3.4245155714219355</v>
      </c>
      <c r="R31">
        <f>0.2*O31+0.8*P31</f>
        <v>1.474442272494124</v>
      </c>
    </row>
    <row r="32" spans="2:18" ht="15.75" thickBot="1">
      <c r="B32" s="1">
        <v>42</v>
      </c>
      <c r="C32" s="3"/>
      <c r="D32" s="3"/>
      <c r="E32" s="3"/>
      <c r="F32" s="3" t="s">
        <v>1</v>
      </c>
      <c r="G32" s="3"/>
      <c r="H32" s="3"/>
      <c r="I32" s="3">
        <v>1.310336E-2</v>
      </c>
      <c r="J32" s="3">
        <v>5.4529979999999997E-3</v>
      </c>
      <c r="K32" s="3">
        <v>444.62959999999998</v>
      </c>
      <c r="L32" s="3">
        <v>453.2552</v>
      </c>
      <c r="M32" s="8">
        <v>1</v>
      </c>
      <c r="N32" s="8">
        <v>1</v>
      </c>
      <c r="O32" s="8">
        <v>2.6555278085221299</v>
      </c>
      <c r="P32" s="8">
        <v>1.1832783711466499</v>
      </c>
      <c r="Q32">
        <f>O32/P32</f>
        <v>2.2442122439445962</v>
      </c>
      <c r="R32">
        <f>0.2*O32+0.8*P32</f>
        <v>1.4777282586217459</v>
      </c>
    </row>
    <row r="33" spans="2:18" ht="15.75" thickBot="1">
      <c r="B33" s="1">
        <v>16</v>
      </c>
      <c r="C33" s="3"/>
      <c r="D33" s="3" t="s">
        <v>5</v>
      </c>
      <c r="E33" s="3"/>
      <c r="F33" s="3" t="s">
        <v>1</v>
      </c>
      <c r="G33" s="3"/>
      <c r="H33" s="3" t="s">
        <v>3</v>
      </c>
      <c r="I33" s="3">
        <v>0.17814514000000001</v>
      </c>
      <c r="J33" s="3">
        <v>0.152054513</v>
      </c>
      <c r="K33" s="3">
        <v>426.65640000000002</v>
      </c>
      <c r="L33" s="3">
        <v>443.9076</v>
      </c>
      <c r="M33" s="8">
        <v>4</v>
      </c>
      <c r="N33" s="8">
        <v>3</v>
      </c>
      <c r="O33" s="8">
        <v>4.0539507231371399</v>
      </c>
      <c r="P33" s="8">
        <v>0.94848613538261695</v>
      </c>
      <c r="Q33">
        <f>O33/P33</f>
        <v>4.2741275511652956</v>
      </c>
      <c r="R33">
        <f>0.2*O33+0.8*P33</f>
        <v>1.5695790529335216</v>
      </c>
    </row>
    <row r="34" spans="2:18" ht="15.75" thickBot="1">
      <c r="B34" s="1">
        <v>17</v>
      </c>
      <c r="C34" s="3" t="s">
        <v>4</v>
      </c>
      <c r="D34" s="3"/>
      <c r="E34" s="3"/>
      <c r="F34" s="3" t="s">
        <v>1</v>
      </c>
      <c r="G34" s="3"/>
      <c r="H34" s="3" t="s">
        <v>3</v>
      </c>
      <c r="I34" s="3">
        <v>0.22152453999999999</v>
      </c>
      <c r="J34" s="3">
        <v>0.17047696700000001</v>
      </c>
      <c r="K34" s="3">
        <v>427.55279999999999</v>
      </c>
      <c r="L34" s="3">
        <v>456.3048</v>
      </c>
      <c r="M34" s="8">
        <v>8</v>
      </c>
      <c r="N34" s="8">
        <v>3</v>
      </c>
      <c r="O34" s="8">
        <v>4.4138765035486998</v>
      </c>
      <c r="P34" s="8">
        <v>0.87490168386523304</v>
      </c>
      <c r="Q34">
        <f>O34/P34</f>
        <v>5.0449971521927015</v>
      </c>
      <c r="R34">
        <f>0.2*O34+0.8*P34</f>
        <v>1.5826966478019264</v>
      </c>
    </row>
    <row r="35" spans="2:18" ht="15.75" thickBot="1">
      <c r="B35" s="1">
        <v>18</v>
      </c>
      <c r="C35" s="3"/>
      <c r="D35" s="3"/>
      <c r="E35" s="3"/>
      <c r="F35" s="3" t="s">
        <v>1</v>
      </c>
      <c r="G35" s="3"/>
      <c r="H35" s="3" t="s">
        <v>3</v>
      </c>
      <c r="I35" s="3">
        <v>0.13360004</v>
      </c>
      <c r="J35" s="3">
        <v>0.12006254199999999</v>
      </c>
      <c r="K35" s="3">
        <v>429.57100000000003</v>
      </c>
      <c r="L35" s="3">
        <v>441.0718</v>
      </c>
      <c r="M35" s="8">
        <v>2</v>
      </c>
      <c r="N35" s="8">
        <v>2</v>
      </c>
      <c r="O35" s="8">
        <v>3.9907843526395901</v>
      </c>
      <c r="P35" s="8">
        <v>0.99980639671040505</v>
      </c>
      <c r="Q35">
        <f>O35/P35</f>
        <v>3.9915571312308025</v>
      </c>
      <c r="R35">
        <f>0.2*O35+0.8*P35</f>
        <v>1.5980019878962421</v>
      </c>
    </row>
    <row r="36" spans="2:18" ht="15.75" thickBot="1">
      <c r="B36" s="1">
        <v>3</v>
      </c>
      <c r="C36" s="3"/>
      <c r="D36" s="3"/>
      <c r="E36" s="3" t="s">
        <v>0</v>
      </c>
      <c r="F36" s="3" t="s">
        <v>1</v>
      </c>
      <c r="G36" s="3" t="s">
        <v>2</v>
      </c>
      <c r="H36" s="3" t="s">
        <v>3</v>
      </c>
      <c r="I36" s="3">
        <v>0.66922499000000002</v>
      </c>
      <c r="J36" s="3">
        <v>0.65872420099999995</v>
      </c>
      <c r="K36" s="3">
        <v>307.43</v>
      </c>
      <c r="L36" s="3">
        <v>324.68119999999999</v>
      </c>
      <c r="M36" s="8">
        <v>4</v>
      </c>
      <c r="N36" s="8">
        <v>4</v>
      </c>
      <c r="O36" s="8">
        <v>5.4088431853557397</v>
      </c>
      <c r="P36" s="8">
        <v>0.74797335116109498</v>
      </c>
      <c r="Q36">
        <f>O36/P36</f>
        <v>7.2313314063388452</v>
      </c>
      <c r="R36">
        <f>0.2*O36+0.8*P36</f>
        <v>1.6801473180000239</v>
      </c>
    </row>
    <row r="37" spans="2:18" ht="15.75" thickBot="1">
      <c r="B37" s="1">
        <v>27</v>
      </c>
      <c r="C37" s="3"/>
      <c r="D37" s="3"/>
      <c r="E37" s="3" t="s">
        <v>0</v>
      </c>
      <c r="F37" s="3" t="s">
        <v>1</v>
      </c>
      <c r="G37" s="3" t="s">
        <v>2</v>
      </c>
      <c r="H37" s="3"/>
      <c r="I37" s="3">
        <v>0.65785824999999998</v>
      </c>
      <c r="J37" s="3">
        <v>0.64977615700000002</v>
      </c>
      <c r="K37" s="3">
        <v>309.85610000000003</v>
      </c>
      <c r="L37" s="3">
        <v>324.2321</v>
      </c>
      <c r="M37" s="8">
        <v>3</v>
      </c>
      <c r="N37" s="8">
        <v>3</v>
      </c>
      <c r="O37" s="8">
        <v>5.4088431853557397</v>
      </c>
      <c r="P37" s="8">
        <v>0.74797335116109498</v>
      </c>
      <c r="Q37">
        <f>O37/P37</f>
        <v>7.2313314063388452</v>
      </c>
      <c r="R37">
        <f>0.2*O37+0.8*P37</f>
        <v>1.6801473180000239</v>
      </c>
    </row>
    <row r="38" spans="2:18" ht="15.75" thickBot="1">
      <c r="B38" s="1">
        <v>1</v>
      </c>
      <c r="C38" s="3"/>
      <c r="D38" s="3" t="s">
        <v>5</v>
      </c>
      <c r="E38" s="3" t="s">
        <v>0</v>
      </c>
      <c r="F38" s="3" t="s">
        <v>1</v>
      </c>
      <c r="G38" s="3" t="s">
        <v>2</v>
      </c>
      <c r="H38" s="3" t="s">
        <v>3</v>
      </c>
      <c r="I38" s="3">
        <v>0.71565707999999995</v>
      </c>
      <c r="J38" s="3">
        <v>0.70189855199999995</v>
      </c>
      <c r="K38" s="3">
        <v>291.61529999999999</v>
      </c>
      <c r="L38" s="3">
        <v>314.61689999999999</v>
      </c>
      <c r="M38" s="8">
        <v>6</v>
      </c>
      <c r="N38" s="8">
        <v>5</v>
      </c>
      <c r="O38" s="8">
        <v>6.0821593804217002</v>
      </c>
      <c r="P38" s="8">
        <v>0.68841011512877803</v>
      </c>
      <c r="Q38">
        <f>O38/P38</f>
        <v>8.8350813661184162</v>
      </c>
      <c r="R38">
        <f>0.2*O38+0.8*P38</f>
        <v>1.7671599681873627</v>
      </c>
    </row>
    <row r="39" spans="2:18" ht="15.75" thickBot="1">
      <c r="B39" s="1">
        <v>25</v>
      </c>
      <c r="C39" s="3"/>
      <c r="D39" s="3" t="s">
        <v>5</v>
      </c>
      <c r="E39" s="3" t="s">
        <v>0</v>
      </c>
      <c r="F39" s="3" t="s">
        <v>1</v>
      </c>
      <c r="G39" s="3" t="s">
        <v>2</v>
      </c>
      <c r="H39" s="3"/>
      <c r="I39" s="3">
        <v>0.69972487000000005</v>
      </c>
      <c r="J39" s="3">
        <v>0.68771386000000001</v>
      </c>
      <c r="K39" s="3">
        <v>296.75720000000001</v>
      </c>
      <c r="L39" s="3">
        <v>316.8836</v>
      </c>
      <c r="M39" s="8">
        <v>5</v>
      </c>
      <c r="N39" s="8">
        <v>4</v>
      </c>
      <c r="O39" s="8">
        <v>6.0821593804217002</v>
      </c>
      <c r="P39" s="8">
        <v>0.68841011512877803</v>
      </c>
      <c r="Q39">
        <f>O39/P39</f>
        <v>8.8350813661184162</v>
      </c>
      <c r="R39">
        <f>0.2*O39+0.8*P39</f>
        <v>1.7671599681873627</v>
      </c>
    </row>
    <row r="40" spans="2:18" ht="15.75" thickBot="1">
      <c r="B40" s="1">
        <v>5</v>
      </c>
      <c r="C40" s="3" t="s">
        <v>4</v>
      </c>
      <c r="D40" s="3"/>
      <c r="E40" s="3"/>
      <c r="F40" s="3" t="s">
        <v>1</v>
      </c>
      <c r="G40" s="3" t="s">
        <v>2</v>
      </c>
      <c r="H40" s="3" t="s">
        <v>3</v>
      </c>
      <c r="I40" s="3">
        <v>0.25518162999999999</v>
      </c>
      <c r="J40" s="3">
        <v>0.199781914</v>
      </c>
      <c r="K40" s="3">
        <v>423.76299999999998</v>
      </c>
      <c r="L40" s="3">
        <v>455.39019999999999</v>
      </c>
      <c r="M40" s="8">
        <v>9</v>
      </c>
      <c r="N40" s="8">
        <v>4</v>
      </c>
      <c r="O40" s="8">
        <v>6.4270870649285099</v>
      </c>
      <c r="P40" s="8">
        <v>0.608028215299384</v>
      </c>
      <c r="Q40">
        <f>O40/P40</f>
        <v>10.570376346373841</v>
      </c>
      <c r="R40">
        <f>0.2*O40+0.8*P40</f>
        <v>1.7718399852252094</v>
      </c>
    </row>
    <row r="41" spans="2:18" ht="15.75" thickBot="1">
      <c r="B41" s="1">
        <v>4</v>
      </c>
      <c r="C41" s="3"/>
      <c r="D41" s="3" t="s">
        <v>5</v>
      </c>
      <c r="E41" s="3"/>
      <c r="F41" s="3" t="s">
        <v>1</v>
      </c>
      <c r="G41" s="3" t="s">
        <v>2</v>
      </c>
      <c r="H41" s="3" t="s">
        <v>3</v>
      </c>
      <c r="I41" s="3">
        <v>0.20512364999999999</v>
      </c>
      <c r="J41" s="3">
        <v>0.173328597</v>
      </c>
      <c r="K41" s="3">
        <v>424.28399999999999</v>
      </c>
      <c r="L41" s="3">
        <v>444.41039999999998</v>
      </c>
      <c r="M41" s="8">
        <v>5</v>
      </c>
      <c r="N41" s="8">
        <v>4</v>
      </c>
      <c r="O41" s="8">
        <v>6.2256406656818504</v>
      </c>
      <c r="P41" s="8">
        <v>0.68841011512877903</v>
      </c>
      <c r="Q41">
        <f>O41/P41</f>
        <v>9.043505504734247</v>
      </c>
      <c r="R41">
        <f>0.2*O41+0.8*P41</f>
        <v>1.7958562252393935</v>
      </c>
    </row>
    <row r="42" spans="2:18" ht="15.75" thickBot="1">
      <c r="B42" s="1">
        <v>39</v>
      </c>
      <c r="C42" s="3"/>
      <c r="D42" s="3"/>
      <c r="E42" s="3" t="s">
        <v>0</v>
      </c>
      <c r="F42" s="3" t="s">
        <v>1</v>
      </c>
      <c r="G42" s="3"/>
      <c r="H42" s="3"/>
      <c r="I42" s="3">
        <v>0.52446804999999996</v>
      </c>
      <c r="J42" s="3">
        <v>0.51703785899999999</v>
      </c>
      <c r="K42" s="3">
        <v>350.98250000000002</v>
      </c>
      <c r="L42" s="3">
        <v>362.48320000000001</v>
      </c>
      <c r="M42" s="8">
        <v>2</v>
      </c>
      <c r="N42" s="8">
        <v>2</v>
      </c>
      <c r="O42" s="8">
        <v>5.8586980727155602</v>
      </c>
      <c r="P42" s="8">
        <v>0.80707153804227205</v>
      </c>
      <c r="Q42">
        <f>O42/P42</f>
        <v>7.2592054069049556</v>
      </c>
      <c r="R42">
        <f>0.2*O42+0.8*P42</f>
        <v>1.8173968449769298</v>
      </c>
    </row>
    <row r="43" spans="2:18" ht="15.75" thickBot="1">
      <c r="B43" s="1">
        <v>37</v>
      </c>
      <c r="C43" s="3"/>
      <c r="D43" s="3" t="s">
        <v>5</v>
      </c>
      <c r="E43" s="3" t="s">
        <v>0</v>
      </c>
      <c r="F43" s="3" t="s">
        <v>1</v>
      </c>
      <c r="G43" s="3"/>
      <c r="H43" s="3"/>
      <c r="I43" s="3">
        <v>0.55669871999999998</v>
      </c>
      <c r="J43" s="3">
        <v>0.54262566400000001</v>
      </c>
      <c r="K43" s="3">
        <v>345.78829999999999</v>
      </c>
      <c r="L43" s="3">
        <v>363.03949999999998</v>
      </c>
      <c r="M43" s="8">
        <v>4</v>
      </c>
      <c r="N43" s="8">
        <v>3</v>
      </c>
      <c r="O43" s="8">
        <v>6.0823326137531399</v>
      </c>
      <c r="P43" s="8">
        <v>0.75807343568889296</v>
      </c>
      <c r="Q43">
        <f>O43/P43</f>
        <v>8.0234081916165163</v>
      </c>
      <c r="R43">
        <f>0.2*O43+0.8*P43</f>
        <v>1.8229252713017425</v>
      </c>
    </row>
    <row r="44" spans="2:18" ht="15.75" thickBot="1">
      <c r="B44" s="1">
        <v>6</v>
      </c>
      <c r="C44" s="3"/>
      <c r="D44" s="3"/>
      <c r="E44" s="3"/>
      <c r="F44" s="3" t="s">
        <v>1</v>
      </c>
      <c r="G44" s="3" t="s">
        <v>2</v>
      </c>
      <c r="H44" s="3" t="s">
        <v>3</v>
      </c>
      <c r="I44" s="3">
        <v>0.16761861</v>
      </c>
      <c r="J44" s="3">
        <v>0.147956062</v>
      </c>
      <c r="K44" s="3">
        <v>426.32369999999997</v>
      </c>
      <c r="L44" s="3">
        <v>440.69970000000001</v>
      </c>
      <c r="M44" s="8">
        <v>3</v>
      </c>
      <c r="N44" s="8">
        <v>3</v>
      </c>
      <c r="O44" s="8">
        <v>6.1585518759127602</v>
      </c>
      <c r="P44" s="8">
        <v>0.74797335116109498</v>
      </c>
      <c r="Q44">
        <f>O44/P44</f>
        <v>8.2336514614494067</v>
      </c>
      <c r="R44">
        <f>0.2*O44+0.8*P44</f>
        <v>1.8300890561114282</v>
      </c>
    </row>
    <row r="45" spans="2:18" ht="15.75" thickBot="1">
      <c r="B45" s="1">
        <v>15</v>
      </c>
      <c r="C45" s="3"/>
      <c r="D45" s="3"/>
      <c r="E45" s="3" t="s">
        <v>0</v>
      </c>
      <c r="F45" s="3" t="s">
        <v>1</v>
      </c>
      <c r="G45" s="3"/>
      <c r="H45" s="3" t="s">
        <v>3</v>
      </c>
      <c r="I45" s="3">
        <v>0.52448348</v>
      </c>
      <c r="J45" s="3">
        <v>0.513250808</v>
      </c>
      <c r="K45" s="3">
        <v>352.97820000000002</v>
      </c>
      <c r="L45" s="3">
        <v>367.35419999999999</v>
      </c>
      <c r="M45" s="8">
        <v>3</v>
      </c>
      <c r="N45" s="8">
        <v>3</v>
      </c>
      <c r="O45" s="8">
        <v>6.3482473798035901</v>
      </c>
      <c r="P45" s="8">
        <v>0.74797335116109498</v>
      </c>
      <c r="Q45">
        <f>O45/P45</f>
        <v>8.4872641116813465</v>
      </c>
      <c r="R45">
        <f>0.2*O45+0.8*P45</f>
        <v>1.8680281568895942</v>
      </c>
    </row>
    <row r="46" spans="2:18" ht="15.75" thickBot="1">
      <c r="B46" s="1">
        <v>13</v>
      </c>
      <c r="C46" s="3"/>
      <c r="D46" s="3" t="s">
        <v>5</v>
      </c>
      <c r="E46" s="3" t="s">
        <v>0</v>
      </c>
      <c r="F46" s="3" t="s">
        <v>1</v>
      </c>
      <c r="G46" s="3"/>
      <c r="H46" s="3" t="s">
        <v>3</v>
      </c>
      <c r="I46" s="3">
        <v>0.55692341999999995</v>
      </c>
      <c r="J46" s="3">
        <v>0.53920035899999996</v>
      </c>
      <c r="K46" s="3">
        <v>347.72190000000001</v>
      </c>
      <c r="L46" s="3">
        <v>367.84829999999999</v>
      </c>
      <c r="M46" s="8">
        <v>5</v>
      </c>
      <c r="N46" s="8">
        <v>4</v>
      </c>
      <c r="O46" s="8">
        <v>6.5983145822280402</v>
      </c>
      <c r="P46" s="8">
        <v>0.68841011512877903</v>
      </c>
      <c r="Q46">
        <f>O46/P46</f>
        <v>9.5848600089115639</v>
      </c>
      <c r="R46">
        <f>0.2*O46+0.8*P46</f>
        <v>1.8703910085486313</v>
      </c>
    </row>
    <row r="47" spans="2:18" ht="15.75" thickBot="1">
      <c r="B47" s="1">
        <v>38</v>
      </c>
      <c r="C47" s="3" t="s">
        <v>4</v>
      </c>
      <c r="D47" s="3"/>
      <c r="E47" s="3" t="s">
        <v>0</v>
      </c>
      <c r="F47" s="3" t="s">
        <v>1</v>
      </c>
      <c r="G47" s="3"/>
      <c r="H47" s="3"/>
      <c r="I47" s="3">
        <v>0.60089802000000003</v>
      </c>
      <c r="J47" s="3">
        <v>0.57472739399999995</v>
      </c>
      <c r="K47" s="3">
        <v>340.029</v>
      </c>
      <c r="L47" s="3">
        <v>368.78100000000001</v>
      </c>
      <c r="M47" s="8">
        <v>8</v>
      </c>
      <c r="N47" s="8">
        <v>3</v>
      </c>
      <c r="O47" s="8">
        <v>6.9855313176627698</v>
      </c>
      <c r="P47" s="8">
        <v>0.68499437530347596</v>
      </c>
      <c r="Q47">
        <f>O47/P47</f>
        <v>10.197939675881193</v>
      </c>
      <c r="R47">
        <f>0.2*O47+0.8*P47</f>
        <v>1.9451017637753347</v>
      </c>
    </row>
    <row r="48" spans="2:18" ht="15.75" thickBot="1">
      <c r="B48" s="1">
        <v>14</v>
      </c>
      <c r="C48" s="3" t="s">
        <v>4</v>
      </c>
      <c r="D48" s="3"/>
      <c r="E48" s="3" t="s">
        <v>0</v>
      </c>
      <c r="F48" s="3" t="s">
        <v>1</v>
      </c>
      <c r="G48" s="3"/>
      <c r="H48" s="3" t="s">
        <v>3</v>
      </c>
      <c r="I48" s="3">
        <v>0.60172769999999998</v>
      </c>
      <c r="J48" s="3">
        <v>0.57210413500000001</v>
      </c>
      <c r="K48" s="3">
        <v>341.75639999999999</v>
      </c>
      <c r="L48" s="3">
        <v>373.3836</v>
      </c>
      <c r="M48" s="8">
        <v>9</v>
      </c>
      <c r="N48" s="8">
        <v>4</v>
      </c>
      <c r="O48" s="8">
        <v>7.70338314771789</v>
      </c>
      <c r="P48" s="8">
        <v>0.608028215299384</v>
      </c>
      <c r="Q48">
        <f>O48/P48</f>
        <v>12.66945012399607</v>
      </c>
      <c r="R48">
        <f>0.2*O48+0.8*P48</f>
        <v>2.0270992017830851</v>
      </c>
    </row>
  </sheetData>
  <autoFilter ref="B1:R48"/>
  <sortState ref="B2:R48">
    <sortCondition ref="R2:R48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R48"/>
  <sheetViews>
    <sheetView tabSelected="1" zoomScale="90" zoomScaleNormal="90" workbookViewId="0">
      <selection activeCell="F10" sqref="F10"/>
    </sheetView>
  </sheetViews>
  <sheetFormatPr defaultRowHeight="15"/>
  <cols>
    <col min="16" max="18" width="13.85546875" customWidth="1"/>
  </cols>
  <sheetData>
    <row r="1" spans="2:18" ht="15.75" thickBot="1">
      <c r="B1" s="1" t="s">
        <v>17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4" t="s">
        <v>15</v>
      </c>
      <c r="R1" s="4" t="s">
        <v>19</v>
      </c>
    </row>
    <row r="2" spans="2:18" ht="15.75" thickBot="1">
      <c r="B2" s="1">
        <v>32</v>
      </c>
      <c r="C2" s="3" t="s">
        <v>4</v>
      </c>
      <c r="D2" s="3"/>
      <c r="E2" s="3" t="s">
        <v>0</v>
      </c>
      <c r="F2" s="3"/>
      <c r="G2" s="3" t="s">
        <v>2</v>
      </c>
      <c r="H2" s="3"/>
      <c r="I2" s="3">
        <v>0.70517686000000002</v>
      </c>
      <c r="J2" s="3">
        <v>0.68584419100000005</v>
      </c>
      <c r="K2" s="3">
        <v>344.43369999999999</v>
      </c>
      <c r="L2" s="3">
        <v>373.1857</v>
      </c>
      <c r="M2" s="9">
        <v>8</v>
      </c>
      <c r="N2" s="9">
        <v>3</v>
      </c>
      <c r="O2" s="9">
        <v>2.3493704324862801</v>
      </c>
      <c r="P2" s="9">
        <v>0.75433556573348204</v>
      </c>
      <c r="Q2">
        <f>O2/P2</f>
        <v>3.1144898095874054</v>
      </c>
      <c r="R2">
        <f>0.2*O2+0.8*P2</f>
        <v>1.0733425390840416</v>
      </c>
    </row>
    <row r="3" spans="2:18" ht="15.75" thickBot="1">
      <c r="B3" s="5">
        <v>31</v>
      </c>
      <c r="C3" s="3"/>
      <c r="D3" s="3" t="s">
        <v>5</v>
      </c>
      <c r="E3" s="3" t="s">
        <v>0</v>
      </c>
      <c r="F3" s="3"/>
      <c r="G3" s="3" t="s">
        <v>2</v>
      </c>
      <c r="H3" s="3"/>
      <c r="I3" s="3">
        <v>0.67375691999999998</v>
      </c>
      <c r="J3" s="3">
        <v>0.66339999500000002</v>
      </c>
      <c r="K3" s="3">
        <v>349.69970000000001</v>
      </c>
      <c r="L3" s="3">
        <v>366.95089999999999</v>
      </c>
      <c r="M3" s="9">
        <v>4</v>
      </c>
      <c r="N3" s="9">
        <v>3</v>
      </c>
      <c r="O3" s="9">
        <v>2.3249920314154502</v>
      </c>
      <c r="P3" s="9">
        <v>0.81235701321996701</v>
      </c>
      <c r="Q3">
        <f>O3/P3</f>
        <v>2.8620323251716639</v>
      </c>
      <c r="R3">
        <f>0.2*O3+0.8*P3</f>
        <v>1.1148840168590637</v>
      </c>
    </row>
    <row r="4" spans="2:18" ht="15.75" thickBot="1">
      <c r="B4" s="5">
        <v>33</v>
      </c>
      <c r="C4" s="3"/>
      <c r="D4" s="3"/>
      <c r="E4" s="3" t="s">
        <v>0</v>
      </c>
      <c r="F4" s="3"/>
      <c r="G4" s="3" t="s">
        <v>2</v>
      </c>
      <c r="H4" s="3"/>
      <c r="I4" s="3">
        <v>0.64309108000000004</v>
      </c>
      <c r="J4" s="3">
        <v>0.63751437899999996</v>
      </c>
      <c r="K4" s="3">
        <v>357.46850000000001</v>
      </c>
      <c r="L4" s="3">
        <v>368.96929999999998</v>
      </c>
      <c r="M4" s="9">
        <v>2</v>
      </c>
      <c r="N4" s="9">
        <v>2</v>
      </c>
      <c r="O4" s="9">
        <v>2.3727240936407199</v>
      </c>
      <c r="P4" s="9">
        <v>0.85436346865694601</v>
      </c>
      <c r="Q4">
        <f>O4/P4</f>
        <v>2.7771834596001947</v>
      </c>
      <c r="R4">
        <f>0.2*O4+0.8*P4</f>
        <v>1.1580355936537008</v>
      </c>
    </row>
    <row r="5" spans="2:18" ht="15.75" thickBot="1">
      <c r="B5" s="1">
        <v>8</v>
      </c>
      <c r="C5" s="3" t="s">
        <v>4</v>
      </c>
      <c r="D5" s="3"/>
      <c r="E5" s="3" t="s">
        <v>0</v>
      </c>
      <c r="F5" s="3"/>
      <c r="G5" s="3" t="s">
        <v>2</v>
      </c>
      <c r="H5" s="3" t="s">
        <v>3</v>
      </c>
      <c r="I5" s="3">
        <v>0.70700995</v>
      </c>
      <c r="J5" s="3">
        <v>0.68521730199999997</v>
      </c>
      <c r="K5" s="3">
        <v>345.61669999999998</v>
      </c>
      <c r="L5" s="3">
        <v>377.2439</v>
      </c>
      <c r="M5" s="9">
        <v>9</v>
      </c>
      <c r="N5" s="9">
        <v>4</v>
      </c>
      <c r="O5" s="9">
        <v>3.5725830443067501</v>
      </c>
      <c r="P5" s="9">
        <v>0.64088389597457496</v>
      </c>
      <c r="Q5">
        <f>O5/P5</f>
        <v>5.574462186905194</v>
      </c>
      <c r="R5">
        <f>0.2*O5+0.8*P5</f>
        <v>1.2272237256410099</v>
      </c>
    </row>
    <row r="6" spans="2:18" ht="15.75" thickBot="1">
      <c r="B6" s="1">
        <v>44</v>
      </c>
      <c r="C6" s="3" t="s">
        <v>4</v>
      </c>
      <c r="D6" s="3"/>
      <c r="E6" s="3" t="s">
        <v>0</v>
      </c>
      <c r="F6" s="3"/>
      <c r="G6" s="3"/>
      <c r="H6" s="3"/>
      <c r="I6" s="3">
        <v>0.53858545999999996</v>
      </c>
      <c r="J6" s="3">
        <v>0.51232609799999995</v>
      </c>
      <c r="K6" s="3">
        <v>401.1114</v>
      </c>
      <c r="L6" s="3">
        <v>426.98820000000001</v>
      </c>
      <c r="M6" s="9">
        <v>7</v>
      </c>
      <c r="N6" s="9">
        <v>2</v>
      </c>
      <c r="O6" s="9">
        <v>2.2893276072590099</v>
      </c>
      <c r="P6" s="9">
        <v>0.98043393575321203</v>
      </c>
      <c r="Q6">
        <f>O6/P6</f>
        <v>2.3350146539962928</v>
      </c>
      <c r="R6">
        <f>0.2*O6+0.8*P6</f>
        <v>1.2422126700543716</v>
      </c>
    </row>
    <row r="7" spans="2:18" ht="15.75" thickBot="1">
      <c r="B7" s="1">
        <v>7</v>
      </c>
      <c r="C7" s="3"/>
      <c r="D7" s="3" t="s">
        <v>5</v>
      </c>
      <c r="E7" s="3" t="s">
        <v>0</v>
      </c>
      <c r="F7" s="3"/>
      <c r="G7" s="3" t="s">
        <v>2</v>
      </c>
      <c r="H7" s="3" t="s">
        <v>3</v>
      </c>
      <c r="I7" s="3">
        <v>0.67604728999999997</v>
      </c>
      <c r="J7" s="3">
        <v>0.66308917700000003</v>
      </c>
      <c r="K7" s="3">
        <v>350.77679999999998</v>
      </c>
      <c r="L7" s="3">
        <v>370.90320000000003</v>
      </c>
      <c r="M7" s="9">
        <v>5</v>
      </c>
      <c r="N7" s="9">
        <v>4</v>
      </c>
      <c r="O7" s="9">
        <v>3.54448814335545</v>
      </c>
      <c r="P7" s="9">
        <v>0.70759314436991105</v>
      </c>
      <c r="Q7">
        <f>O7/P7</f>
        <v>5.0092177567826814</v>
      </c>
      <c r="R7">
        <f>0.2*O7+0.8*P7</f>
        <v>1.274972144167019</v>
      </c>
    </row>
    <row r="8" spans="2:18" ht="15.75" thickBot="1">
      <c r="B8" s="1">
        <v>43</v>
      </c>
      <c r="C8" s="3"/>
      <c r="D8" s="3" t="s">
        <v>5</v>
      </c>
      <c r="E8" s="3" t="s">
        <v>0</v>
      </c>
      <c r="F8" s="3"/>
      <c r="G8" s="3"/>
      <c r="H8" s="3"/>
      <c r="I8" s="3">
        <v>0.45058920000000002</v>
      </c>
      <c r="J8" s="3">
        <v>0.43761098799999998</v>
      </c>
      <c r="K8" s="3">
        <v>415.97739999999999</v>
      </c>
      <c r="L8" s="3">
        <v>430.35340000000002</v>
      </c>
      <c r="M8" s="9">
        <v>3</v>
      </c>
      <c r="N8" s="9">
        <v>2</v>
      </c>
      <c r="O8" s="9">
        <v>2.15637277125753</v>
      </c>
      <c r="P8" s="9">
        <v>1.0985545413470801</v>
      </c>
      <c r="Q8">
        <f>O8/P8</f>
        <v>1.9629182622223944</v>
      </c>
      <c r="R8">
        <f>0.2*O8+0.8*P8</f>
        <v>1.3101181873291701</v>
      </c>
    </row>
    <row r="9" spans="2:18" ht="15.75" thickBot="1">
      <c r="B9" s="1">
        <v>9</v>
      </c>
      <c r="C9" s="3"/>
      <c r="D9" s="3"/>
      <c r="E9" s="3" t="s">
        <v>0</v>
      </c>
      <c r="F9" s="3"/>
      <c r="G9" s="3" t="s">
        <v>2</v>
      </c>
      <c r="H9" s="3" t="s">
        <v>3</v>
      </c>
      <c r="I9" s="3">
        <v>0.64654670000000003</v>
      </c>
      <c r="J9" s="3">
        <v>0.638197405</v>
      </c>
      <c r="K9" s="3">
        <v>358.19400000000002</v>
      </c>
      <c r="L9" s="3">
        <v>372.56990000000002</v>
      </c>
      <c r="M9" s="9">
        <v>3</v>
      </c>
      <c r="N9" s="9">
        <v>3</v>
      </c>
      <c r="O9" s="9">
        <v>3.6261109878194802</v>
      </c>
      <c r="P9" s="9">
        <v>0.74628484184046495</v>
      </c>
      <c r="Q9">
        <f>O9/P9</f>
        <v>4.8588833438943713</v>
      </c>
      <c r="R9">
        <f>0.2*O9+0.8*P9</f>
        <v>1.3222500710362679</v>
      </c>
    </row>
    <row r="10" spans="2:18" ht="15.75" thickBot="1">
      <c r="B10" s="1">
        <v>45</v>
      </c>
      <c r="C10" s="3"/>
      <c r="D10" s="3"/>
      <c r="E10" s="3" t="s">
        <v>0</v>
      </c>
      <c r="F10" s="3"/>
      <c r="G10" s="3"/>
      <c r="H10" s="3"/>
      <c r="I10" s="3">
        <v>0.43134639000000002</v>
      </c>
      <c r="J10" s="3">
        <v>0.426938225</v>
      </c>
      <c r="K10" s="3">
        <v>416.4871</v>
      </c>
      <c r="L10" s="3">
        <v>425.11270000000002</v>
      </c>
      <c r="M10" s="9">
        <v>1</v>
      </c>
      <c r="N10" s="9">
        <v>1</v>
      </c>
      <c r="O10" s="9">
        <v>2.1547084874778899</v>
      </c>
      <c r="P10" s="9">
        <v>1.1225052746275801</v>
      </c>
      <c r="Q10">
        <f>O10/P10</f>
        <v>1.9195531069488914</v>
      </c>
      <c r="R10">
        <f>0.2*O10+0.8*P10</f>
        <v>1.3289459171976421</v>
      </c>
    </row>
    <row r="11" spans="2:18" ht="15.75" thickBot="1">
      <c r="B11" s="1">
        <v>20</v>
      </c>
      <c r="C11" s="3" t="s">
        <v>4</v>
      </c>
      <c r="D11" s="3"/>
      <c r="E11" s="3" t="s">
        <v>0</v>
      </c>
      <c r="F11" s="3"/>
      <c r="G11" s="3"/>
      <c r="H11" s="3" t="s">
        <v>3</v>
      </c>
      <c r="I11" s="3">
        <v>0.53964424</v>
      </c>
      <c r="J11" s="3">
        <v>0.50945697899999998</v>
      </c>
      <c r="K11" s="3">
        <v>402.81049999999999</v>
      </c>
      <c r="L11" s="3">
        <v>431.56240000000003</v>
      </c>
      <c r="M11" s="9">
        <v>8</v>
      </c>
      <c r="N11" s="9">
        <v>3</v>
      </c>
      <c r="O11" s="9">
        <v>3.2130596674071001</v>
      </c>
      <c r="P11" s="9">
        <v>0.89992333626342602</v>
      </c>
      <c r="Q11">
        <f>O11/P11</f>
        <v>3.5703704281611959</v>
      </c>
      <c r="R11">
        <f>0.2*O11+0.8*P11</f>
        <v>1.362550602492161</v>
      </c>
    </row>
    <row r="12" spans="2:18" ht="15.75" thickBot="1">
      <c r="B12" s="1">
        <v>19</v>
      </c>
      <c r="C12" s="3"/>
      <c r="D12" s="3" t="s">
        <v>5</v>
      </c>
      <c r="E12" s="3" t="s">
        <v>0</v>
      </c>
      <c r="F12" s="3"/>
      <c r="G12" s="3"/>
      <c r="H12" s="3" t="s">
        <v>3</v>
      </c>
      <c r="I12" s="3">
        <v>0.45632726000000001</v>
      </c>
      <c r="J12" s="3">
        <v>0.43906781</v>
      </c>
      <c r="K12" s="3">
        <v>416.60199999999998</v>
      </c>
      <c r="L12" s="3">
        <v>433.85320000000002</v>
      </c>
      <c r="M12" s="9">
        <v>4</v>
      </c>
      <c r="N12" s="9">
        <v>3</v>
      </c>
      <c r="O12" s="9">
        <v>3.1873446103846099</v>
      </c>
      <c r="P12" s="9">
        <v>1.0147516481451999</v>
      </c>
      <c r="Q12">
        <f>O12/P12</f>
        <v>3.1410095427886762</v>
      </c>
      <c r="R12">
        <f>0.2*O12+0.8*P12</f>
        <v>1.4492702405930822</v>
      </c>
    </row>
    <row r="13" spans="2:18" ht="15.75" thickBot="1">
      <c r="B13" s="1">
        <v>21</v>
      </c>
      <c r="C13" s="3"/>
      <c r="D13" s="3"/>
      <c r="E13" s="3" t="s">
        <v>0</v>
      </c>
      <c r="F13" s="3"/>
      <c r="G13" s="3"/>
      <c r="H13" s="3" t="s">
        <v>3</v>
      </c>
      <c r="I13" s="3">
        <v>0.43824600000000002</v>
      </c>
      <c r="J13" s="3">
        <v>0.42946859799999998</v>
      </c>
      <c r="K13" s="3">
        <v>416.8879</v>
      </c>
      <c r="L13" s="3">
        <v>428.38869999999997</v>
      </c>
      <c r="M13" s="9">
        <v>2</v>
      </c>
      <c r="N13" s="9">
        <v>2</v>
      </c>
      <c r="O13" s="9">
        <v>3.1736966585522501</v>
      </c>
      <c r="P13" s="9">
        <v>1.04026395746453</v>
      </c>
      <c r="Q13">
        <f>O13/P13</f>
        <v>3.0508570788971738</v>
      </c>
      <c r="R13">
        <f>0.2*O13+0.8*P13</f>
        <v>1.466950497682074</v>
      </c>
    </row>
    <row r="14" spans="2:18" ht="15.75" thickBot="1">
      <c r="B14" s="1">
        <v>47</v>
      </c>
      <c r="C14" s="3" t="s">
        <v>4</v>
      </c>
      <c r="D14" s="3"/>
      <c r="E14" s="3"/>
      <c r="F14" s="3"/>
      <c r="G14" s="3"/>
      <c r="H14" s="3"/>
      <c r="I14" s="3">
        <v>6.6858840000000003E-2</v>
      </c>
      <c r="J14" s="3">
        <v>2.1706853000000002E-2</v>
      </c>
      <c r="K14" s="3">
        <v>491.36939999999998</v>
      </c>
      <c r="L14" s="3">
        <v>514.37099999999998</v>
      </c>
      <c r="M14" s="9">
        <v>6</v>
      </c>
      <c r="N14" s="9">
        <v>1</v>
      </c>
      <c r="O14" s="9">
        <v>1.94444958013849</v>
      </c>
      <c r="P14" s="9">
        <v>1.4315564480757801</v>
      </c>
      <c r="Q14">
        <f>O14/P14</f>
        <v>1.358276568662111</v>
      </c>
      <c r="R14">
        <f>0.2*O14+0.8*P14</f>
        <v>1.534135074488322</v>
      </c>
    </row>
    <row r="15" spans="2:18" ht="15.75" thickBot="1">
      <c r="B15" s="1">
        <v>46</v>
      </c>
      <c r="C15" s="3"/>
      <c r="D15" s="3" t="s">
        <v>5</v>
      </c>
      <c r="E15" s="3"/>
      <c r="F15" s="3"/>
      <c r="G15" s="3"/>
      <c r="H15" s="3"/>
      <c r="I15" s="3">
        <v>2.4136749999999998E-2</v>
      </c>
      <c r="J15" s="3">
        <v>8.8888830000000002E-3</v>
      </c>
      <c r="K15" s="3">
        <v>489.23379999999997</v>
      </c>
      <c r="L15" s="3">
        <v>500.7346</v>
      </c>
      <c r="M15" s="9">
        <v>2</v>
      </c>
      <c r="N15" s="9">
        <v>1</v>
      </c>
      <c r="O15" s="9">
        <v>1.8280708567575299</v>
      </c>
      <c r="P15" s="9">
        <v>1.4825391798101499</v>
      </c>
      <c r="Q15">
        <f>O15/P15</f>
        <v>1.2330674842547014</v>
      </c>
      <c r="R15">
        <f>0.2*O15+0.8*P15</f>
        <v>1.551645515199626</v>
      </c>
    </row>
    <row r="16" spans="2:18" ht="15.75" thickBot="1">
      <c r="B16" s="1">
        <v>38</v>
      </c>
      <c r="C16" s="3" t="s">
        <v>4</v>
      </c>
      <c r="D16" s="3"/>
      <c r="E16" s="3" t="s">
        <v>0</v>
      </c>
      <c r="F16" s="3" t="s">
        <v>1</v>
      </c>
      <c r="G16" s="3"/>
      <c r="H16" s="3"/>
      <c r="I16" s="3">
        <v>0.66580965000000003</v>
      </c>
      <c r="J16" s="3">
        <v>0.64389553200000005</v>
      </c>
      <c r="K16" s="3">
        <v>360.8526</v>
      </c>
      <c r="L16" s="3">
        <v>389.6046</v>
      </c>
      <c r="M16" s="9">
        <v>8</v>
      </c>
      <c r="N16" s="9">
        <v>3</v>
      </c>
      <c r="O16" s="9">
        <v>4.6562179302573901</v>
      </c>
      <c r="P16" s="9">
        <v>0.79399422379582296</v>
      </c>
      <c r="Q16">
        <f>O16/P16</f>
        <v>5.8642969819069428</v>
      </c>
      <c r="R16">
        <f>0.2*O16+0.8*P16</f>
        <v>1.5664389650881365</v>
      </c>
    </row>
    <row r="17" spans="2:18" ht="15.75" thickBot="1">
      <c r="B17" s="1">
        <v>35</v>
      </c>
      <c r="C17" s="3" t="s">
        <v>4</v>
      </c>
      <c r="D17" s="3"/>
      <c r="E17" s="3"/>
      <c r="F17" s="3"/>
      <c r="G17" s="3" t="s">
        <v>2</v>
      </c>
      <c r="H17" s="3"/>
      <c r="I17" s="3">
        <v>0.15796761000000001</v>
      </c>
      <c r="J17" s="3">
        <v>0.110047068</v>
      </c>
      <c r="K17" s="3">
        <v>479.91079999999999</v>
      </c>
      <c r="L17" s="3">
        <v>505.78750000000002</v>
      </c>
      <c r="M17" s="9">
        <v>7</v>
      </c>
      <c r="N17" s="9">
        <v>2</v>
      </c>
      <c r="O17" s="9">
        <v>2.8787985902006001</v>
      </c>
      <c r="P17" s="9">
        <v>1.2513737695356999</v>
      </c>
      <c r="Q17">
        <f>O17/P17</f>
        <v>2.3005105750847945</v>
      </c>
      <c r="R17">
        <f>0.2*O17+0.8*P17</f>
        <v>1.5768587336686801</v>
      </c>
    </row>
    <row r="18" spans="2:18" ht="15.75" thickBot="1">
      <c r="B18" s="1">
        <v>29</v>
      </c>
      <c r="C18" s="3" t="s">
        <v>4</v>
      </c>
      <c r="D18" s="3"/>
      <c r="E18" s="3"/>
      <c r="F18" s="3" t="s">
        <v>1</v>
      </c>
      <c r="G18" s="3" t="s">
        <v>2</v>
      </c>
      <c r="H18" s="3"/>
      <c r="I18" s="3">
        <v>0.28516381000000002</v>
      </c>
      <c r="J18" s="3">
        <v>0.23828931</v>
      </c>
      <c r="K18" s="3">
        <v>460.45749999999998</v>
      </c>
      <c r="L18" s="3">
        <v>489.20949999999999</v>
      </c>
      <c r="M18" s="9">
        <v>8</v>
      </c>
      <c r="N18" s="9">
        <v>3</v>
      </c>
      <c r="O18" s="9">
        <v>3.84593569534209</v>
      </c>
      <c r="P18" s="9">
        <v>1.01537283990046</v>
      </c>
      <c r="Q18">
        <f>O18/P18</f>
        <v>3.7877078686870513</v>
      </c>
      <c r="R18">
        <f>0.2*O18+0.8*P18</f>
        <v>1.5814854109887861</v>
      </c>
    </row>
    <row r="19" spans="2:18" ht="15.75" thickBot="1">
      <c r="B19" s="1">
        <v>23</v>
      </c>
      <c r="C19" s="3" t="s">
        <v>4</v>
      </c>
      <c r="D19" s="3"/>
      <c r="E19" s="3"/>
      <c r="F19" s="3"/>
      <c r="G19" s="3"/>
      <c r="H19" s="3" t="s">
        <v>3</v>
      </c>
      <c r="I19" s="3">
        <v>0.10428009000000001</v>
      </c>
      <c r="J19" s="3">
        <v>5.3304160000000003E-2</v>
      </c>
      <c r="K19" s="3">
        <v>488.00779999999997</v>
      </c>
      <c r="L19" s="3">
        <v>513.8845</v>
      </c>
      <c r="M19" s="9">
        <v>7</v>
      </c>
      <c r="N19" s="9">
        <v>2</v>
      </c>
      <c r="O19" s="9">
        <v>2.6526304253663699</v>
      </c>
      <c r="P19" s="9">
        <v>1.31705821034774</v>
      </c>
      <c r="Q19">
        <f>O19/P19</f>
        <v>2.0140570891441478</v>
      </c>
      <c r="R19">
        <f>0.2*O19+0.8*P19</f>
        <v>1.584172653351466</v>
      </c>
    </row>
    <row r="20" spans="2:18" ht="15.75" thickBot="1">
      <c r="B20" s="1">
        <v>22</v>
      </c>
      <c r="C20" s="3"/>
      <c r="D20" s="3" t="s">
        <v>5</v>
      </c>
      <c r="E20" s="3"/>
      <c r="F20" s="3"/>
      <c r="G20" s="3"/>
      <c r="H20" s="3" t="s">
        <v>3</v>
      </c>
      <c r="I20" s="3">
        <v>5.034189E-2</v>
      </c>
      <c r="J20" s="3">
        <v>2.7909021999999999E-2</v>
      </c>
      <c r="K20" s="3">
        <v>487.66789999999997</v>
      </c>
      <c r="L20" s="3">
        <v>502.04390000000001</v>
      </c>
      <c r="M20" s="9">
        <v>3</v>
      </c>
      <c r="N20" s="9">
        <v>2</v>
      </c>
      <c r="O20" s="9">
        <v>2.4312599129072301</v>
      </c>
      <c r="P20" s="9">
        <v>1.38981660680075</v>
      </c>
      <c r="Q20">
        <f>O20/P20</f>
        <v>1.7493386544745653</v>
      </c>
      <c r="R20">
        <f>0.2*O20+0.8*P20</f>
        <v>1.598105268022046</v>
      </c>
    </row>
    <row r="21" spans="2:18" ht="15.75" thickBot="1">
      <c r="B21" s="1">
        <v>24</v>
      </c>
      <c r="C21" s="3"/>
      <c r="D21" s="3"/>
      <c r="E21" s="3"/>
      <c r="F21" s="3"/>
      <c r="G21" s="3"/>
      <c r="H21" s="3" t="s">
        <v>3</v>
      </c>
      <c r="I21" s="3">
        <v>2.4020469999999999E-2</v>
      </c>
      <c r="J21" s="3">
        <v>1.6454738999999999E-2</v>
      </c>
      <c r="K21" s="3">
        <v>487.24939999999998</v>
      </c>
      <c r="L21" s="3">
        <v>495.875</v>
      </c>
      <c r="M21" s="9">
        <v>1</v>
      </c>
      <c r="N21" s="9">
        <v>1</v>
      </c>
      <c r="O21" s="9">
        <v>2.4171003415192098</v>
      </c>
      <c r="P21" s="9">
        <v>1.4164267179483701</v>
      </c>
      <c r="Q21">
        <f>O21/P21</f>
        <v>1.7064775119607107</v>
      </c>
      <c r="R21">
        <f>0.2*O21+0.8*P21</f>
        <v>1.6165614426625381</v>
      </c>
    </row>
    <row r="22" spans="2:18" ht="15.75" thickBot="1">
      <c r="B22" s="1">
        <v>34</v>
      </c>
      <c r="C22" s="3"/>
      <c r="D22" s="3" t="s">
        <v>5</v>
      </c>
      <c r="E22" s="3"/>
      <c r="F22" s="3"/>
      <c r="G22" s="3" t="s">
        <v>2</v>
      </c>
      <c r="H22" s="3"/>
      <c r="I22" s="3">
        <v>7.5896359999999996E-2</v>
      </c>
      <c r="J22" s="3">
        <v>5.4067144999999997E-2</v>
      </c>
      <c r="K22" s="3">
        <v>484.09449999999998</v>
      </c>
      <c r="L22" s="3">
        <v>498.47050000000002</v>
      </c>
      <c r="M22" s="9">
        <v>3</v>
      </c>
      <c r="N22" s="9">
        <v>2</v>
      </c>
      <c r="O22" s="9">
        <v>2.8302200501036299</v>
      </c>
      <c r="P22" s="9">
        <v>1.3361453665021801</v>
      </c>
      <c r="Q22">
        <f>O22/P22</f>
        <v>2.1181977059223009</v>
      </c>
      <c r="R22">
        <f>0.2*O22+0.8*P22</f>
        <v>1.6349603032224702</v>
      </c>
    </row>
    <row r="23" spans="2:18" ht="15.75" thickBot="1">
      <c r="B23" s="1">
        <v>41</v>
      </c>
      <c r="C23" s="3" t="s">
        <v>4</v>
      </c>
      <c r="D23" s="3"/>
      <c r="E23" s="3"/>
      <c r="F23" s="3" t="s">
        <v>1</v>
      </c>
      <c r="G23" s="3"/>
      <c r="H23" s="3"/>
      <c r="I23" s="3">
        <v>0.12826566</v>
      </c>
      <c r="J23" s="3">
        <v>7.8654763000000003E-2</v>
      </c>
      <c r="K23" s="3">
        <v>484.452</v>
      </c>
      <c r="L23" s="3">
        <v>510.3288</v>
      </c>
      <c r="M23" s="9">
        <v>7</v>
      </c>
      <c r="N23" s="9">
        <v>2</v>
      </c>
      <c r="O23" s="9">
        <v>3.0625742000837599</v>
      </c>
      <c r="P23" s="9">
        <v>1.2862822225230901</v>
      </c>
      <c r="Q23">
        <f>O23/P23</f>
        <v>2.3809504216550605</v>
      </c>
      <c r="R23">
        <f>0.2*O23+0.8*P23</f>
        <v>1.6415406180352243</v>
      </c>
    </row>
    <row r="24" spans="2:18" ht="15.75" thickBot="1">
      <c r="B24" s="1">
        <v>11</v>
      </c>
      <c r="C24" s="3" t="s">
        <v>4</v>
      </c>
      <c r="D24" s="3"/>
      <c r="E24" s="3"/>
      <c r="F24" s="3"/>
      <c r="G24" s="3" t="s">
        <v>2</v>
      </c>
      <c r="H24" s="3" t="s">
        <v>3</v>
      </c>
      <c r="I24" s="3">
        <v>0.17308312000000001</v>
      </c>
      <c r="J24" s="3">
        <v>0.118859065</v>
      </c>
      <c r="K24" s="3">
        <v>479.5378</v>
      </c>
      <c r="L24" s="3">
        <v>508.28980000000001</v>
      </c>
      <c r="M24" s="9">
        <v>8</v>
      </c>
      <c r="N24" s="9">
        <v>3</v>
      </c>
      <c r="O24" s="9">
        <v>3.8752011692724802</v>
      </c>
      <c r="P24" s="9">
        <v>1.0921026177944499</v>
      </c>
      <c r="Q24">
        <f>O24/P24</f>
        <v>3.5483855693878126</v>
      </c>
      <c r="R24">
        <f>0.2*O24+0.8*P24</f>
        <v>1.648722328090056</v>
      </c>
    </row>
    <row r="25" spans="2:18" ht="15.75" thickBot="1">
      <c r="B25" s="1">
        <v>36</v>
      </c>
      <c r="C25" s="3"/>
      <c r="D25" s="3"/>
      <c r="E25" s="3"/>
      <c r="F25" s="3"/>
      <c r="G25" s="3" t="s">
        <v>2</v>
      </c>
      <c r="H25" s="3"/>
      <c r="I25" s="3">
        <v>5.6314839999999998E-2</v>
      </c>
      <c r="J25" s="3">
        <v>4.8999449E-2</v>
      </c>
      <c r="K25" s="3">
        <v>482.84140000000002</v>
      </c>
      <c r="L25" s="3">
        <v>491.46699999999998</v>
      </c>
      <c r="M25" s="9">
        <v>1</v>
      </c>
      <c r="N25" s="9">
        <v>1</v>
      </c>
      <c r="O25" s="9">
        <v>2.8250741380844402</v>
      </c>
      <c r="P25" s="9">
        <v>1.3560429209561999</v>
      </c>
      <c r="Q25">
        <f>O25/P25</f>
        <v>2.0833220648299005</v>
      </c>
      <c r="R25">
        <f>0.2*O25+0.8*P25</f>
        <v>1.649849164381848</v>
      </c>
    </row>
    <row r="26" spans="2:18" ht="15.75" thickBot="1">
      <c r="B26" s="1">
        <v>40</v>
      </c>
      <c r="C26" s="3"/>
      <c r="D26" s="3" t="s">
        <v>5</v>
      </c>
      <c r="E26" s="3"/>
      <c r="F26" s="3" t="s">
        <v>1</v>
      </c>
      <c r="G26" s="3"/>
      <c r="H26" s="3"/>
      <c r="I26" s="3">
        <v>9.1206229999999999E-2</v>
      </c>
      <c r="J26" s="3">
        <v>6.9738660999999993E-2</v>
      </c>
      <c r="K26" s="3">
        <v>481.90600000000001</v>
      </c>
      <c r="L26" s="3">
        <v>496.28199999999998</v>
      </c>
      <c r="M26" s="9">
        <v>3</v>
      </c>
      <c r="N26" s="9">
        <v>2</v>
      </c>
      <c r="O26" s="9">
        <v>2.9076839494789901</v>
      </c>
      <c r="P26" s="9">
        <v>1.34176416756557</v>
      </c>
      <c r="Q26">
        <f>O26/P26</f>
        <v>2.1670603670647628</v>
      </c>
      <c r="R26">
        <f>0.2*O26+0.8*P26</f>
        <v>1.654948123948254</v>
      </c>
    </row>
    <row r="27" spans="2:18" ht="15.75" thickBot="1">
      <c r="B27" s="1">
        <v>28</v>
      </c>
      <c r="C27" s="3"/>
      <c r="D27" s="3" t="s">
        <v>5</v>
      </c>
      <c r="E27" s="3"/>
      <c r="F27" s="3" t="s">
        <v>1</v>
      </c>
      <c r="G27" s="3" t="s">
        <v>2</v>
      </c>
      <c r="H27" s="3"/>
      <c r="I27" s="3">
        <v>0.19929071000000001</v>
      </c>
      <c r="J27" s="3">
        <v>0.17387137</v>
      </c>
      <c r="K27" s="3">
        <v>467.31880000000001</v>
      </c>
      <c r="L27" s="3">
        <v>484.56990000000002</v>
      </c>
      <c r="M27" s="9">
        <v>4</v>
      </c>
      <c r="N27" s="9">
        <v>3</v>
      </c>
      <c r="O27" s="9">
        <v>3.8379972120909498</v>
      </c>
      <c r="P27" s="9">
        <v>1.11220926386034</v>
      </c>
      <c r="Q27">
        <f>O27/P27</f>
        <v>3.4507869488244856</v>
      </c>
      <c r="R27">
        <f>0.2*O27+0.8*P27</f>
        <v>1.6573668535064621</v>
      </c>
    </row>
    <row r="28" spans="2:18" ht="15.75" thickBot="1">
      <c r="B28" s="1">
        <v>42</v>
      </c>
      <c r="C28" s="3"/>
      <c r="D28" s="3"/>
      <c r="E28" s="3"/>
      <c r="F28" s="3" t="s">
        <v>1</v>
      </c>
      <c r="G28" s="3"/>
      <c r="H28" s="3"/>
      <c r="I28" s="3">
        <v>6.7340999999999998E-2</v>
      </c>
      <c r="J28" s="3">
        <v>6.0111084000000002E-2</v>
      </c>
      <c r="K28" s="3">
        <v>481.30169999999998</v>
      </c>
      <c r="L28" s="3">
        <v>489.9273</v>
      </c>
      <c r="M28" s="9">
        <v>1</v>
      </c>
      <c r="N28" s="9">
        <v>1</v>
      </c>
      <c r="O28" s="9">
        <v>2.8436466618102201</v>
      </c>
      <c r="P28" s="9">
        <v>1.37070218946113</v>
      </c>
      <c r="Q28">
        <f>O28/P28</f>
        <v>2.0745911720825041</v>
      </c>
      <c r="R28">
        <f>0.2*O28+0.8*P28</f>
        <v>1.6652910839309483</v>
      </c>
    </row>
    <row r="29" spans="2:18" ht="15.75" thickBot="1">
      <c r="B29" s="1">
        <v>30</v>
      </c>
      <c r="C29" s="3"/>
      <c r="D29" s="3"/>
      <c r="E29" s="3"/>
      <c r="F29" s="3" t="s">
        <v>1</v>
      </c>
      <c r="G29" s="3" t="s">
        <v>2</v>
      </c>
      <c r="H29" s="3"/>
      <c r="I29" s="3">
        <v>0.18210074000000001</v>
      </c>
      <c r="J29" s="3">
        <v>0.16932106199999999</v>
      </c>
      <c r="K29" s="3">
        <v>466.10140000000001</v>
      </c>
      <c r="L29" s="3">
        <v>477.60219999999998</v>
      </c>
      <c r="M29" s="9">
        <v>2</v>
      </c>
      <c r="N29" s="9">
        <v>2</v>
      </c>
      <c r="O29" s="9">
        <v>3.79581854667809</v>
      </c>
      <c r="P29" s="9">
        <v>1.13799436517491</v>
      </c>
      <c r="Q29">
        <f>O29/P29</f>
        <v>3.3355336922908854</v>
      </c>
      <c r="R29">
        <f>0.2*O29+0.8*P29</f>
        <v>1.669559201475546</v>
      </c>
    </row>
    <row r="30" spans="2:18" ht="15.75" thickBot="1">
      <c r="B30" s="1">
        <v>15</v>
      </c>
      <c r="C30" s="3"/>
      <c r="D30" s="3"/>
      <c r="E30" s="3" t="s">
        <v>0</v>
      </c>
      <c r="F30" s="3" t="s">
        <v>1</v>
      </c>
      <c r="G30" s="3"/>
      <c r="H30" s="3" t="s">
        <v>3</v>
      </c>
      <c r="I30" s="3">
        <v>0.68577909000000004</v>
      </c>
      <c r="J30" s="3">
        <v>0.67835654999999995</v>
      </c>
      <c r="K30" s="3">
        <v>342.78109999999998</v>
      </c>
      <c r="L30" s="3">
        <v>357.15710000000001</v>
      </c>
      <c r="M30" s="9">
        <v>3</v>
      </c>
      <c r="N30" s="9">
        <v>3</v>
      </c>
      <c r="O30" s="9">
        <v>5.56154038817514</v>
      </c>
      <c r="P30" s="9">
        <v>0.74628484184046595</v>
      </c>
      <c r="Q30">
        <f>O30/P30</f>
        <v>7.4523024941246705</v>
      </c>
      <c r="R30">
        <f>0.2*O30+0.8*P30</f>
        <v>1.7093359511074007</v>
      </c>
    </row>
    <row r="31" spans="2:18" ht="15.75" thickBot="1">
      <c r="B31" s="1">
        <v>10</v>
      </c>
      <c r="C31" s="3"/>
      <c r="D31" s="3" t="s">
        <v>5</v>
      </c>
      <c r="E31" s="3"/>
      <c r="F31" s="3"/>
      <c r="G31" s="3" t="s">
        <v>2</v>
      </c>
      <c r="H31" s="3" t="s">
        <v>3</v>
      </c>
      <c r="I31" s="3">
        <v>8.4905610000000006E-2</v>
      </c>
      <c r="J31" s="3">
        <v>5.5854991999999999E-2</v>
      </c>
      <c r="K31" s="3">
        <v>484.81110000000001</v>
      </c>
      <c r="L31" s="3">
        <v>502.06229999999999</v>
      </c>
      <c r="M31" s="9">
        <v>4</v>
      </c>
      <c r="N31" s="9">
        <v>3</v>
      </c>
      <c r="O31" s="9">
        <v>3.8258106985947702</v>
      </c>
      <c r="P31" s="9">
        <v>1.18617324274703</v>
      </c>
      <c r="Q31">
        <f>O31/P31</f>
        <v>3.2253388971535624</v>
      </c>
      <c r="R31">
        <f>0.2*O31+0.8*P31</f>
        <v>1.7141007339165781</v>
      </c>
    </row>
    <row r="32" spans="2:18" ht="15.75" thickBot="1">
      <c r="B32" s="1">
        <v>13</v>
      </c>
      <c r="C32" s="3"/>
      <c r="D32" s="3" t="s">
        <v>5</v>
      </c>
      <c r="E32" s="3" t="s">
        <v>0</v>
      </c>
      <c r="F32" s="3" t="s">
        <v>1</v>
      </c>
      <c r="G32" s="3"/>
      <c r="H32" s="3" t="s">
        <v>3</v>
      </c>
      <c r="I32" s="3">
        <v>0.69864616000000002</v>
      </c>
      <c r="J32" s="3">
        <v>0.68659200799999998</v>
      </c>
      <c r="K32" s="3">
        <v>341.3039</v>
      </c>
      <c r="L32" s="3">
        <v>361.43029999999999</v>
      </c>
      <c r="M32" s="9">
        <v>5</v>
      </c>
      <c r="N32" s="9">
        <v>4</v>
      </c>
      <c r="O32" s="9">
        <v>5.7436018215097997</v>
      </c>
      <c r="P32" s="9">
        <v>0.70759314436991305</v>
      </c>
      <c r="Q32">
        <f>O32/P32</f>
        <v>8.117096480102667</v>
      </c>
      <c r="R32">
        <f>0.2*O32+0.8*P32</f>
        <v>1.7147948797978905</v>
      </c>
    </row>
    <row r="33" spans="2:18" ht="15.75" thickBot="1">
      <c r="B33" s="1">
        <v>14</v>
      </c>
      <c r="C33" s="3" t="s">
        <v>4</v>
      </c>
      <c r="D33" s="3"/>
      <c r="E33" s="3" t="s">
        <v>0</v>
      </c>
      <c r="F33" s="3" t="s">
        <v>1</v>
      </c>
      <c r="G33" s="3"/>
      <c r="H33" s="3" t="s">
        <v>3</v>
      </c>
      <c r="I33" s="3">
        <v>0.74461538999999999</v>
      </c>
      <c r="J33" s="3">
        <v>0.72561984099999999</v>
      </c>
      <c r="K33" s="3">
        <v>327.62150000000003</v>
      </c>
      <c r="L33" s="3">
        <v>359.24869999999999</v>
      </c>
      <c r="M33" s="9">
        <v>9</v>
      </c>
      <c r="N33" s="9">
        <v>4</v>
      </c>
      <c r="O33" s="9">
        <v>6.0268054029203899</v>
      </c>
      <c r="P33" s="9">
        <v>0.64088389597457696</v>
      </c>
      <c r="Q33">
        <f>O33/P33</f>
        <v>9.4038958394415104</v>
      </c>
      <c r="R33">
        <f>0.2*O33+0.8*P33</f>
        <v>1.7180681973637397</v>
      </c>
    </row>
    <row r="34" spans="2:18" ht="15.75" thickBot="1">
      <c r="B34" s="1">
        <v>12</v>
      </c>
      <c r="C34" s="3"/>
      <c r="D34" s="3"/>
      <c r="E34" s="3"/>
      <c r="F34" s="3"/>
      <c r="G34" s="3" t="s">
        <v>2</v>
      </c>
      <c r="H34" s="3" t="s">
        <v>3</v>
      </c>
      <c r="I34" s="3">
        <v>6.3635670000000005E-2</v>
      </c>
      <c r="J34" s="3">
        <v>4.9004974E-2</v>
      </c>
      <c r="K34" s="3">
        <v>483.8211</v>
      </c>
      <c r="L34" s="3">
        <v>495.32190000000003</v>
      </c>
      <c r="M34" s="9">
        <v>2</v>
      </c>
      <c r="N34" s="9">
        <v>2</v>
      </c>
      <c r="O34" s="9">
        <v>3.82984882717167</v>
      </c>
      <c r="P34" s="9">
        <v>1.2091564655695199</v>
      </c>
      <c r="Q34">
        <f>O34/P34</f>
        <v>3.1673724089692463</v>
      </c>
      <c r="R34">
        <f>0.2*O34+0.8*P34</f>
        <v>1.73329493788995</v>
      </c>
    </row>
    <row r="35" spans="2:18" ht="15.75" thickBot="1">
      <c r="B35" s="1">
        <v>39</v>
      </c>
      <c r="C35" s="3"/>
      <c r="D35" s="3"/>
      <c r="E35" s="3" t="s">
        <v>0</v>
      </c>
      <c r="F35" s="3" t="s">
        <v>1</v>
      </c>
      <c r="G35" s="3"/>
      <c r="H35" s="3"/>
      <c r="I35" s="3">
        <v>0.57351247000000005</v>
      </c>
      <c r="J35" s="3">
        <v>0.56684860100000001</v>
      </c>
      <c r="K35" s="3">
        <v>380.79989999999998</v>
      </c>
      <c r="L35" s="3">
        <v>392.30070000000001</v>
      </c>
      <c r="M35" s="9">
        <v>2</v>
      </c>
      <c r="N35" s="9">
        <v>2</v>
      </c>
      <c r="O35" s="9">
        <v>4.9901389201939397</v>
      </c>
      <c r="P35" s="9">
        <v>0.92556672948833496</v>
      </c>
      <c r="Q35">
        <f>O35/P35</f>
        <v>5.3914415473345203</v>
      </c>
      <c r="R35">
        <f>0.2*O35+0.8*P35</f>
        <v>1.738481167629456</v>
      </c>
    </row>
    <row r="36" spans="2:18" ht="15.75" thickBot="1">
      <c r="B36" s="1">
        <v>37</v>
      </c>
      <c r="C36" s="3"/>
      <c r="D36" s="3" t="s">
        <v>5</v>
      </c>
      <c r="E36" s="3" t="s">
        <v>0</v>
      </c>
      <c r="F36" s="3" t="s">
        <v>1</v>
      </c>
      <c r="G36" s="3"/>
      <c r="H36" s="3"/>
      <c r="I36" s="3">
        <v>0.59191245000000003</v>
      </c>
      <c r="J36" s="3">
        <v>0.57895729200000001</v>
      </c>
      <c r="K36" s="3">
        <v>379.02260000000001</v>
      </c>
      <c r="L36" s="3">
        <v>396.27379999999999</v>
      </c>
      <c r="M36" s="9">
        <v>4</v>
      </c>
      <c r="N36" s="9">
        <v>3</v>
      </c>
      <c r="O36" s="9">
        <v>5.1866255229106599</v>
      </c>
      <c r="P36" s="9">
        <v>0.89227361492821899</v>
      </c>
      <c r="Q36">
        <f>O36/P36</f>
        <v>5.8128195613269478</v>
      </c>
      <c r="R36">
        <f>0.2*O36+0.8*P36</f>
        <v>1.7511439965247073</v>
      </c>
    </row>
    <row r="37" spans="2:18" ht="15.75" thickBot="1">
      <c r="B37" s="1">
        <v>16</v>
      </c>
      <c r="C37" s="3"/>
      <c r="D37" s="3" t="s">
        <v>5</v>
      </c>
      <c r="E37" s="3"/>
      <c r="F37" s="3" t="s">
        <v>1</v>
      </c>
      <c r="G37" s="3"/>
      <c r="H37" s="3" t="s">
        <v>3</v>
      </c>
      <c r="I37" s="3">
        <v>9.4325679999999995E-2</v>
      </c>
      <c r="J37" s="3">
        <v>6.5574119E-2</v>
      </c>
      <c r="K37" s="3">
        <v>483.4556</v>
      </c>
      <c r="L37" s="3">
        <v>500.70679999999999</v>
      </c>
      <c r="M37" s="9">
        <v>4</v>
      </c>
      <c r="N37" s="9">
        <v>3</v>
      </c>
      <c r="O37" s="9">
        <v>4.9923914676109096</v>
      </c>
      <c r="P37" s="9">
        <v>1.17809850291332</v>
      </c>
      <c r="Q37">
        <f>O37/P37</f>
        <v>4.2376689684820272</v>
      </c>
      <c r="R37">
        <f>0.2*O37+0.8*P37</f>
        <v>1.9409570958528382</v>
      </c>
    </row>
    <row r="38" spans="2:18" ht="15.75" thickBot="1">
      <c r="B38" s="1">
        <v>18</v>
      </c>
      <c r="C38" s="3"/>
      <c r="D38" s="3"/>
      <c r="E38" s="3"/>
      <c r="F38" s="3" t="s">
        <v>1</v>
      </c>
      <c r="G38" s="3"/>
      <c r="H38" s="3" t="s">
        <v>3</v>
      </c>
      <c r="I38" s="3">
        <v>6.9654919999999995E-2</v>
      </c>
      <c r="J38" s="3">
        <v>5.5118273000000002E-2</v>
      </c>
      <c r="K38" s="3">
        <v>482.97629999999998</v>
      </c>
      <c r="L38" s="3">
        <v>494.47710000000001</v>
      </c>
      <c r="M38" s="9">
        <v>2</v>
      </c>
      <c r="N38" s="9">
        <v>2</v>
      </c>
      <c r="O38" s="9">
        <v>4.9120900107450902</v>
      </c>
      <c r="P38" s="9">
        <v>1.2155952729696999</v>
      </c>
      <c r="Q38">
        <f>O38/P38</f>
        <v>4.0408926556162497</v>
      </c>
      <c r="R38">
        <f>0.2*O38+0.8*P38</f>
        <v>1.9548942205247781</v>
      </c>
    </row>
    <row r="39" spans="2:18" ht="15.75" thickBot="1">
      <c r="B39" s="1">
        <v>17</v>
      </c>
      <c r="C39" s="3" t="s">
        <v>4</v>
      </c>
      <c r="D39" s="3"/>
      <c r="E39" s="3"/>
      <c r="F39" s="3" t="s">
        <v>1</v>
      </c>
      <c r="G39" s="3"/>
      <c r="H39" s="3" t="s">
        <v>3</v>
      </c>
      <c r="I39" s="3">
        <v>0.13571786</v>
      </c>
      <c r="J39" s="3">
        <v>7.9043625000000006E-2</v>
      </c>
      <c r="K39" s="3">
        <v>485.32729999999998</v>
      </c>
      <c r="L39" s="3">
        <v>514.07929999999999</v>
      </c>
      <c r="M39" s="9">
        <v>8</v>
      </c>
      <c r="N39" s="9">
        <v>3</v>
      </c>
      <c r="O39" s="9">
        <v>5.40122672194589</v>
      </c>
      <c r="P39" s="9">
        <v>1.0976963029100899</v>
      </c>
      <c r="Q39">
        <f>O39/P39</f>
        <v>4.9205109898127199</v>
      </c>
      <c r="R39">
        <f>0.2*O39+0.8*P39</f>
        <v>1.95840238671725</v>
      </c>
    </row>
    <row r="40" spans="2:18" ht="15.75" thickBot="1">
      <c r="B40" s="1">
        <v>5</v>
      </c>
      <c r="C40" s="3" t="s">
        <v>4</v>
      </c>
      <c r="D40" s="3"/>
      <c r="E40" s="3"/>
      <c r="F40" s="3" t="s">
        <v>1</v>
      </c>
      <c r="G40" s="3" t="s">
        <v>2</v>
      </c>
      <c r="H40" s="3" t="s">
        <v>3</v>
      </c>
      <c r="I40" s="3">
        <v>0.29743017999999999</v>
      </c>
      <c r="J40" s="3">
        <v>0.24517291599999999</v>
      </c>
      <c r="K40" s="3">
        <v>460.19009999999997</v>
      </c>
      <c r="L40" s="3">
        <v>491.81729999999999</v>
      </c>
      <c r="M40" s="9">
        <v>9</v>
      </c>
      <c r="N40" s="9">
        <v>4</v>
      </c>
      <c r="O40" s="9">
        <v>7.5926818375599199</v>
      </c>
      <c r="P40" s="9">
        <v>0.64088389597457696</v>
      </c>
      <c r="Q40">
        <f>O40/P40</f>
        <v>11.847203347205204</v>
      </c>
      <c r="R40">
        <f>0.2*O40+0.8*P40</f>
        <v>2.0312434842916458</v>
      </c>
    </row>
    <row r="41" spans="2:18" ht="15.75" thickBot="1">
      <c r="B41" s="1">
        <v>4</v>
      </c>
      <c r="C41" s="3"/>
      <c r="D41" s="3" t="s">
        <v>5</v>
      </c>
      <c r="E41" s="3"/>
      <c r="F41" s="3" t="s">
        <v>1</v>
      </c>
      <c r="G41" s="3" t="s">
        <v>2</v>
      </c>
      <c r="H41" s="3" t="s">
        <v>3</v>
      </c>
      <c r="I41" s="3">
        <v>0.21908997999999999</v>
      </c>
      <c r="J41" s="3">
        <v>0.187853574</v>
      </c>
      <c r="K41" s="3">
        <v>466.03879999999998</v>
      </c>
      <c r="L41" s="3">
        <v>486.16520000000003</v>
      </c>
      <c r="M41" s="9">
        <v>5</v>
      </c>
      <c r="N41" s="9">
        <v>4</v>
      </c>
      <c r="O41" s="9">
        <v>7.7403078447645104</v>
      </c>
      <c r="P41" s="9">
        <v>0.70759314436991205</v>
      </c>
      <c r="Q41">
        <f>O41/P41</f>
        <v>10.938924304668037</v>
      </c>
      <c r="R41">
        <f>0.2*O41+0.8*P41</f>
        <v>2.1141360844488322</v>
      </c>
    </row>
    <row r="42" spans="2:18" ht="15.75" thickBot="1">
      <c r="B42" s="1">
        <v>6</v>
      </c>
      <c r="C42" s="3"/>
      <c r="D42" s="3"/>
      <c r="E42" s="3"/>
      <c r="F42" s="3" t="s">
        <v>1</v>
      </c>
      <c r="G42" s="3" t="s">
        <v>2</v>
      </c>
      <c r="H42" s="3" t="s">
        <v>3</v>
      </c>
      <c r="I42" s="3">
        <v>0.20529839999999999</v>
      </c>
      <c r="J42" s="3">
        <v>0.18652592500000001</v>
      </c>
      <c r="K42" s="3">
        <v>464.3322</v>
      </c>
      <c r="L42" s="3">
        <v>478.70819999999998</v>
      </c>
      <c r="M42" s="9">
        <v>3</v>
      </c>
      <c r="N42" s="9">
        <v>3</v>
      </c>
      <c r="O42" s="9">
        <v>7.6751645325221096</v>
      </c>
      <c r="P42" s="9">
        <v>0.74628484184046495</v>
      </c>
      <c r="Q42">
        <f>O42/P42</f>
        <v>10.284497422718452</v>
      </c>
      <c r="R42">
        <f>0.2*O42+0.8*P42</f>
        <v>2.1320607799767939</v>
      </c>
    </row>
    <row r="43" spans="2:18" ht="15.75" thickBot="1">
      <c r="B43" s="1">
        <v>1</v>
      </c>
      <c r="C43" s="3"/>
      <c r="D43" s="3" t="s">
        <v>5</v>
      </c>
      <c r="E43" s="3" t="s">
        <v>0</v>
      </c>
      <c r="F43" s="3" t="s">
        <v>1</v>
      </c>
      <c r="G43" s="3" t="s">
        <v>2</v>
      </c>
      <c r="H43" s="3" t="s">
        <v>3</v>
      </c>
      <c r="I43" s="3">
        <v>0.78504591000000001</v>
      </c>
      <c r="J43" s="3">
        <v>0.77464490500000005</v>
      </c>
      <c r="K43" s="3">
        <v>299.04410000000001</v>
      </c>
      <c r="L43" s="3">
        <v>322.04570000000001</v>
      </c>
      <c r="M43" s="9">
        <v>6</v>
      </c>
      <c r="N43" s="9">
        <v>5</v>
      </c>
      <c r="O43" s="9">
        <v>14.279527480433799</v>
      </c>
      <c r="P43" s="9">
        <v>0.70759314436991205</v>
      </c>
      <c r="Q43">
        <f>O43/P43</f>
        <v>20.180420901546807</v>
      </c>
      <c r="R43">
        <f>0.2*O43+0.8*P43</f>
        <v>3.4219800115826899</v>
      </c>
    </row>
    <row r="44" spans="2:18" ht="15.75" thickBot="1">
      <c r="B44" s="1">
        <v>25</v>
      </c>
      <c r="C44" s="3"/>
      <c r="D44" s="3" t="s">
        <v>5</v>
      </c>
      <c r="E44" s="3" t="s">
        <v>0</v>
      </c>
      <c r="F44" s="3" t="s">
        <v>1</v>
      </c>
      <c r="G44" s="3" t="s">
        <v>2</v>
      </c>
      <c r="H44" s="3"/>
      <c r="I44" s="3">
        <v>0.73165846000000001</v>
      </c>
      <c r="J44" s="3">
        <v>0.72092479899999995</v>
      </c>
      <c r="K44" s="3">
        <v>326.10469999999998</v>
      </c>
      <c r="L44" s="3">
        <v>346.23099999999999</v>
      </c>
      <c r="M44" s="9">
        <v>5</v>
      </c>
      <c r="N44" s="9">
        <v>4</v>
      </c>
      <c r="O44" s="9">
        <v>14.279527480433799</v>
      </c>
      <c r="P44" s="9">
        <v>0.70759314436991205</v>
      </c>
      <c r="Q44">
        <f>O44/P44</f>
        <v>20.180420901546807</v>
      </c>
      <c r="R44">
        <f>0.2*O44+0.8*P44</f>
        <v>3.4219800115826899</v>
      </c>
    </row>
    <row r="45" spans="2:18" ht="15.75" thickBot="1">
      <c r="B45" s="1">
        <v>2</v>
      </c>
      <c r="C45" s="3" t="s">
        <v>4</v>
      </c>
      <c r="D45" s="3"/>
      <c r="E45" s="3" t="s">
        <v>0</v>
      </c>
      <c r="F45" s="3" t="s">
        <v>1</v>
      </c>
      <c r="G45" s="3" t="s">
        <v>2</v>
      </c>
      <c r="H45" s="3" t="s">
        <v>3</v>
      </c>
      <c r="I45" s="3">
        <v>0.81547621000000003</v>
      </c>
      <c r="J45" s="3">
        <v>0.80009923199999999</v>
      </c>
      <c r="K45" s="3">
        <v>287.04750000000001</v>
      </c>
      <c r="L45" s="3">
        <v>321.54989999999998</v>
      </c>
      <c r="M45" s="9">
        <v>10</v>
      </c>
      <c r="N45" s="9">
        <v>5</v>
      </c>
      <c r="O45" s="9">
        <v>14.6374989369112</v>
      </c>
      <c r="P45" s="9">
        <v>0.64088389597457596</v>
      </c>
      <c r="Q45">
        <f>O45/P45</f>
        <v>22.83954867465085</v>
      </c>
      <c r="R45">
        <f>0.2*O45+0.8*P45</f>
        <v>3.4402069041619012</v>
      </c>
    </row>
    <row r="46" spans="2:18" ht="15.75" thickBot="1">
      <c r="B46" s="1">
        <v>26</v>
      </c>
      <c r="C46" s="3" t="s">
        <v>4</v>
      </c>
      <c r="D46" s="3"/>
      <c r="E46" s="3" t="s">
        <v>0</v>
      </c>
      <c r="F46" s="3" t="s">
        <v>1</v>
      </c>
      <c r="G46" s="3" t="s">
        <v>2</v>
      </c>
      <c r="H46" s="3"/>
      <c r="I46" s="3">
        <v>0.76430783000000002</v>
      </c>
      <c r="J46" s="3">
        <v>0.74677700300000005</v>
      </c>
      <c r="K46" s="3">
        <v>317.10950000000003</v>
      </c>
      <c r="L46" s="3">
        <v>348.73669999999998</v>
      </c>
      <c r="M46" s="9">
        <v>9</v>
      </c>
      <c r="N46" s="9">
        <v>4</v>
      </c>
      <c r="O46" s="9">
        <v>14.6374989369112</v>
      </c>
      <c r="P46" s="9">
        <v>0.64088389597457596</v>
      </c>
      <c r="Q46">
        <f>O46/P46</f>
        <v>22.83954867465085</v>
      </c>
      <c r="R46">
        <f>0.2*O46+0.8*P46</f>
        <v>3.4402069041619012</v>
      </c>
    </row>
    <row r="47" spans="2:18" ht="15.75" thickBot="1">
      <c r="B47" s="1">
        <v>3</v>
      </c>
      <c r="C47" s="3"/>
      <c r="D47" s="3"/>
      <c r="E47" s="3" t="s">
        <v>0</v>
      </c>
      <c r="F47" s="3" t="s">
        <v>1</v>
      </c>
      <c r="G47" s="3" t="s">
        <v>2</v>
      </c>
      <c r="H47" s="3" t="s">
        <v>3</v>
      </c>
      <c r="I47" s="3">
        <v>0.76479600000000003</v>
      </c>
      <c r="J47" s="3">
        <v>0.75732920999999997</v>
      </c>
      <c r="K47" s="3">
        <v>306.83789999999999</v>
      </c>
      <c r="L47" s="3">
        <v>324.08909999999997</v>
      </c>
      <c r="M47" s="9">
        <v>4</v>
      </c>
      <c r="N47" s="9">
        <v>4</v>
      </c>
      <c r="O47" s="9">
        <v>14.6794732681753</v>
      </c>
      <c r="P47" s="9">
        <v>0.74628484184046595</v>
      </c>
      <c r="Q47">
        <f>O47/P47</f>
        <v>19.670067573626728</v>
      </c>
      <c r="R47">
        <f>0.2*O47+0.8*P47</f>
        <v>3.5329225271074329</v>
      </c>
    </row>
    <row r="48" spans="2:18" ht="15.75" thickBot="1">
      <c r="B48" s="1">
        <v>27</v>
      </c>
      <c r="C48" s="3"/>
      <c r="D48" s="3"/>
      <c r="E48" s="3" t="s">
        <v>0</v>
      </c>
      <c r="F48" s="3" t="s">
        <v>1</v>
      </c>
      <c r="G48" s="3" t="s">
        <v>2</v>
      </c>
      <c r="H48" s="3"/>
      <c r="I48" s="3">
        <v>0.70397865000000004</v>
      </c>
      <c r="J48" s="3">
        <v>0.69698602200000004</v>
      </c>
      <c r="K48" s="3">
        <v>334.96510000000001</v>
      </c>
      <c r="L48" s="3">
        <v>349.34109999999998</v>
      </c>
      <c r="M48" s="9">
        <v>3</v>
      </c>
      <c r="N48" s="9">
        <v>3</v>
      </c>
      <c r="O48" s="9">
        <v>14.6794732681753</v>
      </c>
      <c r="P48" s="9">
        <v>0.74628484184046595</v>
      </c>
      <c r="Q48">
        <f>O48/P48</f>
        <v>19.670067573626728</v>
      </c>
      <c r="R48">
        <f>0.2*O48+0.8*P48</f>
        <v>3.5329225271074329</v>
      </c>
    </row>
  </sheetData>
  <autoFilter ref="B1:R48"/>
  <sortState ref="B2:R48">
    <sortCondition ref="R2:R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BCF</vt:lpstr>
      <vt:lpstr>APP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2013-07-10T20:47:11Z</dcterms:modified>
</cp:coreProperties>
</file>