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kustconnect-my.sharepoint.com/personal/bzhoual_connect_ust_hk/Documents/UST/year 3/Spring/ISOM3900/Cases/Term Project/"/>
    </mc:Choice>
  </mc:AlternateContent>
  <xr:revisionPtr revIDLastSave="0" documentId="8_{2A365190-1851-4597-870A-4CA4BC052884}" xr6:coauthVersionLast="47" xr6:coauthVersionMax="47" xr10:uidLastSave="{00000000-0000-0000-0000-000000000000}"/>
  <bookViews>
    <workbookView xWindow="2100" yWindow="1840" windowWidth="31220" windowHeight="19660" xr2:uid="{E8F720A7-0E41-4668-A409-9DF1518C354B}"/>
  </bookViews>
  <sheets>
    <sheet name="steady_state" sheetId="1" r:id="rId1"/>
    <sheet name="No house" sheetId="6" r:id="rId2"/>
    <sheet name="one house" sheetId="2" r:id="rId3"/>
    <sheet name="two house" sheetId="3" r:id="rId4"/>
    <sheet name="three house" sheetId="4" r:id="rId5"/>
    <sheet name="four house" sheetId="5" r:id="rId6"/>
    <sheet name="Sheet1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M6" i="1"/>
  <c r="M9" i="1"/>
  <c r="M11" i="1"/>
  <c r="M12" i="1"/>
  <c r="M14" i="1"/>
  <c r="M16" i="1"/>
  <c r="M17" i="1"/>
  <c r="M19" i="1"/>
  <c r="M21" i="1"/>
  <c r="M22" i="1"/>
  <c r="M24" i="1"/>
  <c r="M26" i="1"/>
  <c r="M27" i="1"/>
  <c r="M29" i="1"/>
  <c r="M30" i="1"/>
  <c r="M32" i="1"/>
  <c r="M34" i="1"/>
  <c r="M35" i="1"/>
  <c r="M37" i="1"/>
  <c r="M40" i="1"/>
  <c r="M4" i="1"/>
  <c r="N6" i="1"/>
  <c r="N9" i="1"/>
  <c r="N11" i="1"/>
  <c r="N12" i="1"/>
  <c r="N14" i="1"/>
  <c r="N16" i="1"/>
  <c r="N17" i="1"/>
  <c r="N19" i="1"/>
  <c r="N21" i="1"/>
  <c r="N22" i="1"/>
  <c r="N24" i="1"/>
  <c r="N26" i="1"/>
  <c r="N27" i="1"/>
  <c r="N29" i="1"/>
  <c r="N30" i="1"/>
  <c r="N32" i="1"/>
  <c r="N34" i="1"/>
  <c r="N35" i="1"/>
  <c r="N37" i="1"/>
  <c r="N40" i="1"/>
  <c r="N42" i="1"/>
  <c r="N4" i="1"/>
  <c r="O4" i="1" s="1"/>
  <c r="D43" i="1"/>
  <c r="O42" i="1" l="1"/>
  <c r="O40" i="1"/>
  <c r="O37" i="1"/>
  <c r="O35" i="1"/>
  <c r="O34" i="1"/>
  <c r="O32" i="1"/>
  <c r="O30" i="1"/>
  <c r="O29" i="1"/>
  <c r="O27" i="1"/>
  <c r="O26" i="1"/>
  <c r="O24" i="1"/>
  <c r="O22" i="1"/>
  <c r="O21" i="1"/>
  <c r="O19" i="1"/>
  <c r="O17" i="1"/>
  <c r="O16" i="1"/>
  <c r="O14" i="1"/>
  <c r="O12" i="1"/>
  <c r="O11" i="1"/>
  <c r="O9" i="1"/>
  <c r="O6" i="1"/>
</calcChain>
</file>

<file path=xl/sharedStrings.xml><?xml version="1.0" encoding="utf-8"?>
<sst xmlns="http://schemas.openxmlformats.org/spreadsheetml/2006/main" count="459" uniqueCount="84">
  <si>
    <t>Changes number of houses built &gt;</t>
  </si>
  <si>
    <t>&lt; Change this!</t>
  </si>
  <si>
    <t>steady state</t>
  </si>
  <si>
    <t>Category</t>
  </si>
  <si>
    <t>Price</t>
  </si>
  <si>
    <t>Price per
house</t>
  </si>
  <si>
    <t>Rent</t>
  </si>
  <si>
    <t>Rent
(1 House)</t>
  </si>
  <si>
    <t>Rent
(2 Houses)</t>
  </si>
  <si>
    <t>Rent
(3 Houses)</t>
  </si>
  <si>
    <t>Rent
(4 Houses)</t>
  </si>
  <si>
    <t>Expected Income</t>
  </si>
  <si>
    <t>Expected Return (ROI?)</t>
  </si>
  <si>
    <t>Best expected returns Rank</t>
  </si>
  <si>
    <t>Go</t>
  </si>
  <si>
    <t>brown</t>
  </si>
  <si>
    <t>Mediterranean Avenue</t>
  </si>
  <si>
    <t>Cheap</t>
  </si>
  <si>
    <t>Community chest</t>
  </si>
  <si>
    <t>Baltic Avenue</t>
  </si>
  <si>
    <t>Income tax</t>
  </si>
  <si>
    <t>Reading Railroad</t>
  </si>
  <si>
    <t>cyan</t>
  </si>
  <si>
    <t>Oriental Avenue</t>
  </si>
  <si>
    <t>Chance</t>
  </si>
  <si>
    <t>Vermont Avenue</t>
  </si>
  <si>
    <t>Connecticut Avenue</t>
  </si>
  <si>
    <t>Medium</t>
  </si>
  <si>
    <t>Jail</t>
  </si>
  <si>
    <t>pink</t>
  </si>
  <si>
    <t>St. Charles Place</t>
  </si>
  <si>
    <t>Electric Company</t>
  </si>
  <si>
    <t>States Avenue</t>
  </si>
  <si>
    <t>Virginia Avenue</t>
  </si>
  <si>
    <t>Pennsylvania Railroad</t>
  </si>
  <si>
    <t>orange</t>
  </si>
  <si>
    <t>St. James Place</t>
  </si>
  <si>
    <t>Tennessee Avenue</t>
  </si>
  <si>
    <t>New York Avenue</t>
  </si>
  <si>
    <t>Free parking</t>
  </si>
  <si>
    <t>red</t>
  </si>
  <si>
    <t>Kentucky Avenue</t>
  </si>
  <si>
    <t>Indiana Avenue</t>
  </si>
  <si>
    <t>Illinois Avenue</t>
  </si>
  <si>
    <t>B. &amp; O. Railroad</t>
  </si>
  <si>
    <t>yellow</t>
  </si>
  <si>
    <t>Atlantic Avenue</t>
  </si>
  <si>
    <t>Ventnor Avenue</t>
  </si>
  <si>
    <t>Water works</t>
  </si>
  <si>
    <t>Marvin Gardens</t>
  </si>
  <si>
    <t>Go to jail</t>
  </si>
  <si>
    <t>green</t>
  </si>
  <si>
    <t>Pacific Avenue</t>
  </si>
  <si>
    <t>Expensive</t>
  </si>
  <si>
    <t>North Carolina Avenue</t>
  </si>
  <si>
    <t>Pennsylvania Avenue</t>
  </si>
  <si>
    <t>Short line</t>
  </si>
  <si>
    <t>blue</t>
  </si>
  <si>
    <t>Park Place</t>
  </si>
  <si>
    <t>Luxury tax</t>
  </si>
  <si>
    <t>Boardwalk</t>
  </si>
  <si>
    <t>Railroad</t>
  </si>
  <si>
    <t>Probi * Rent</t>
  </si>
  <si>
    <t>Expected income/(cost of purchase + development)</t>
  </si>
  <si>
    <t>Cards</t>
  </si>
  <si>
    <t>Utility</t>
  </si>
  <si>
    <t>Monopoly Rents (falstad.com)</t>
  </si>
  <si>
    <t>Tile No.</t>
  </si>
  <si>
    <t>Color</t>
  </si>
  <si>
    <t>Name</t>
  </si>
  <si>
    <t>Steady Probi</t>
  </si>
  <si>
    <t>Expected Return</t>
  </si>
  <si>
    <t>Rank</t>
  </si>
  <si>
    <t>tile_no</t>
  </si>
  <si>
    <t>color</t>
  </si>
  <si>
    <t>name</t>
  </si>
  <si>
    <t>probi</t>
  </si>
  <si>
    <t>expected_income</t>
  </si>
  <si>
    <t>expected_return</t>
  </si>
  <si>
    <t>rank</t>
  </si>
  <si>
    <t>From</t>
  </si>
  <si>
    <t>A</t>
  </si>
  <si>
    <t>B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</si>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</sst>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rgb="FF000000"/>
      <name val="Times"/>
      <charset val="1"/>
    </font>
    <font>
      <sz val="13.5"/>
      <color rgb="FF000000"/>
      <name val="Times"/>
      <charset val="1"/>
    </font>
    <font>
      <sz val="11"/>
      <color rgb="FF000000"/>
      <name val="Calibri"/>
      <family val="2"/>
      <scheme val="minor"/>
    </font>
    <font>
      <sz val="11"/>
      <color theme="1"/>
      <name val="Times"/>
      <charset val="1"/>
    </font>
    <font>
      <b/>
      <sz val="11"/>
      <color theme="1"/>
      <name val="Times"/>
      <charset val="1"/>
    </font>
    <font>
      <u/>
      <sz val="11"/>
      <color theme="1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1"/>
      <color rgb="FF000000"/>
      <name val="Times New Roman"/>
      <family val="1"/>
    </font>
    <font>
      <sz val="12"/>
      <color rgb="FFFF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0" fillId="0" borderId="0" xfId="0" applyFont="1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wrapText="1"/>
    </xf>
    <xf numFmtId="0" fontId="20" fillId="0" borderId="0" xfId="0" applyFont="1" applyAlignment="1">
      <alignment horizontal="center"/>
    </xf>
    <xf numFmtId="0" fontId="0" fillId="35" borderId="0" xfId="0" applyFill="1"/>
    <xf numFmtId="0" fontId="21" fillId="36" borderId="0" xfId="0" applyFont="1" applyFill="1"/>
    <xf numFmtId="0" fontId="21" fillId="37" borderId="0" xfId="0" applyFont="1" applyFill="1"/>
    <xf numFmtId="0" fontId="21" fillId="38" borderId="0" xfId="0" applyFont="1" applyFill="1"/>
    <xf numFmtId="0" fontId="21" fillId="39" borderId="0" xfId="0" applyFont="1" applyFill="1"/>
    <xf numFmtId="0" fontId="21" fillId="34" borderId="0" xfId="0" applyFont="1" applyFill="1"/>
    <xf numFmtId="0" fontId="21" fillId="40" borderId="0" xfId="0" applyFont="1" applyFill="1"/>
    <xf numFmtId="0" fontId="21" fillId="41" borderId="0" xfId="0" applyFont="1" applyFill="1"/>
    <xf numFmtId="0" fontId="0" fillId="42" borderId="0" xfId="0" applyFill="1"/>
    <xf numFmtId="0" fontId="0" fillId="43" borderId="0" xfId="0" applyFill="1"/>
    <xf numFmtId="0" fontId="23" fillId="0" borderId="0" xfId="42"/>
    <xf numFmtId="0" fontId="20" fillId="0" borderId="0" xfId="0" applyFont="1" applyAlignment="1">
      <alignment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left" wrapText="1"/>
    </xf>
    <xf numFmtId="0" fontId="0" fillId="44" borderId="0" xfId="0" applyFill="1"/>
    <xf numFmtId="0" fontId="0" fillId="45" borderId="0" xfId="0" applyFill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342900</xdr:colOff>
      <xdr:row>20</xdr:row>
      <xdr:rowOff>76200</xdr:rowOff>
    </xdr:from>
    <xdr:to>
      <xdr:col>8</xdr:col>
      <xdr:colOff>581025</xdr:colOff>
      <xdr:row>34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FBF309-377C-BE47-ED6C-1603359E7501}"/>
            </a:ext>
            <a:ext uri="{147F2762-F138-4A5C-976F-8EAC2B608ADB}">
              <a16:predDERef xmlns:a16="http://schemas.microsoft.com/office/drawing/2014/main" pred="{C0D748DE-83B7-4D2E-5BBA-C38216810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81300" y="3886200"/>
          <a:ext cx="2933700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lstad.com/monopoly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2E52C-D9D8-4B81-AE61-F1661B52793A}">
  <dimension ref="A1:S76"/>
  <sheetViews>
    <sheetView tabSelected="1" workbookViewId="0">
      <selection activeCell="P15" sqref="P15"/>
    </sheetView>
  </sheetViews>
  <sheetFormatPr defaultColWidth="8.85546875" defaultRowHeight="15"/>
  <cols>
    <col min="3" max="3" width="23.7109375" customWidth="1"/>
    <col min="4" max="4" width="15.85546875" customWidth="1"/>
    <col min="5" max="5" width="9.7109375" customWidth="1"/>
    <col min="6" max="6" width="11" customWidth="1"/>
    <col min="7" max="7" width="12.85546875" customWidth="1"/>
    <col min="8" max="10" width="12.42578125" customWidth="1"/>
    <col min="11" max="11" width="12.140625" customWidth="1"/>
    <col min="12" max="12" width="15" customWidth="1"/>
    <col min="13" max="13" width="15.85546875" customWidth="1"/>
    <col min="14" max="14" width="25.28515625" customWidth="1"/>
    <col min="15" max="15" width="24.42578125" customWidth="1"/>
    <col min="16" max="17" width="25.28515625" customWidth="1"/>
    <col min="18" max="18" width="18.28515625" customWidth="1"/>
  </cols>
  <sheetData>
    <row r="1" spans="1:19" ht="59.25" customHeight="1">
      <c r="L1" s="27" t="s">
        <v>0</v>
      </c>
      <c r="M1" s="12">
        <v>4</v>
      </c>
      <c r="N1" s="25" t="s">
        <v>1</v>
      </c>
      <c r="O1" s="12"/>
      <c r="P1" s="12"/>
      <c r="Q1" s="12"/>
      <c r="R1" s="12"/>
      <c r="S1" s="12"/>
    </row>
    <row r="2" spans="1:19" ht="30.95">
      <c r="D2" t="s">
        <v>2</v>
      </c>
      <c r="E2" s="2" t="s">
        <v>3</v>
      </c>
      <c r="F2" s="10" t="s">
        <v>4</v>
      </c>
      <c r="G2" s="11" t="s">
        <v>5</v>
      </c>
      <c r="H2" s="10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0" t="s">
        <v>11</v>
      </c>
      <c r="N2" s="26" t="s">
        <v>12</v>
      </c>
      <c r="O2" s="12" t="s">
        <v>13</v>
      </c>
      <c r="P2" s="12"/>
      <c r="Q2" s="12"/>
      <c r="R2" s="12"/>
      <c r="S2" s="12"/>
    </row>
    <row r="3" spans="1:19">
      <c r="A3" s="1">
        <v>0</v>
      </c>
      <c r="C3" t="s">
        <v>14</v>
      </c>
      <c r="D3">
        <v>3.1101556497570099E-2</v>
      </c>
      <c r="M3" s="12"/>
      <c r="N3" s="12"/>
      <c r="O3" s="12"/>
      <c r="P3" s="12"/>
      <c r="Q3" s="12"/>
      <c r="R3" s="12"/>
      <c r="S3" s="12"/>
    </row>
    <row r="4" spans="1:19">
      <c r="A4" s="1">
        <v>1</v>
      </c>
      <c r="B4" s="13" t="s">
        <v>15</v>
      </c>
      <c r="C4" s="9" t="s">
        <v>16</v>
      </c>
      <c r="D4">
        <v>2.1480370195185099E-2</v>
      </c>
      <c r="E4" s="3" t="s">
        <v>17</v>
      </c>
      <c r="F4" s="9">
        <v>60</v>
      </c>
      <c r="G4" s="9">
        <v>50</v>
      </c>
      <c r="H4" s="9">
        <v>2</v>
      </c>
      <c r="I4" s="9">
        <v>10</v>
      </c>
      <c r="J4" s="9">
        <v>30</v>
      </c>
      <c r="K4" s="9">
        <v>90</v>
      </c>
      <c r="L4" s="9">
        <v>160</v>
      </c>
      <c r="M4" s="12">
        <f>IF($M$1=0,D4*H4,IF($M$1=1,I4*D4,IF($M$1=2,J4*D4,IF($M$1=3,D4*K4,IF($M$1=4,D4*L4,0)))))</f>
        <v>3.436859231229616</v>
      </c>
      <c r="N4" s="12">
        <f>M4/(F4+G4*$M$1)</f>
        <v>1.3218689350883139E-2</v>
      </c>
      <c r="O4">
        <f>RANK(N4,$N$3:$N$42,0)</f>
        <v>22</v>
      </c>
      <c r="P4" s="12"/>
      <c r="Q4" s="12"/>
      <c r="S4" s="12"/>
    </row>
    <row r="5" spans="1:19">
      <c r="A5" s="1">
        <v>2</v>
      </c>
      <c r="C5" s="22" t="s">
        <v>18</v>
      </c>
      <c r="D5">
        <v>1.8955600863247001E-2</v>
      </c>
      <c r="M5" s="12"/>
      <c r="N5" s="12"/>
      <c r="P5" s="12"/>
      <c r="Q5" s="12"/>
      <c r="S5" s="12"/>
    </row>
    <row r="6" spans="1:19">
      <c r="A6" s="1">
        <v>3</v>
      </c>
      <c r="B6" s="13" t="s">
        <v>15</v>
      </c>
      <c r="C6" s="9" t="s">
        <v>19</v>
      </c>
      <c r="D6">
        <v>2.1805648285292099E-2</v>
      </c>
      <c r="E6" s="4" t="s">
        <v>17</v>
      </c>
      <c r="F6" s="9">
        <v>60</v>
      </c>
      <c r="G6" s="9">
        <v>50</v>
      </c>
      <c r="H6" s="9">
        <v>4</v>
      </c>
      <c r="I6" s="9">
        <v>20</v>
      </c>
      <c r="J6" s="9">
        <v>60</v>
      </c>
      <c r="K6" s="9">
        <v>180</v>
      </c>
      <c r="L6" s="9">
        <v>320</v>
      </c>
      <c r="M6" s="12">
        <f t="shared" ref="M6:M42" si="0">IF($M$1=0,D6*H6,IF($M$1=1,I6*D6,IF($M$1=2,J6*D6,IF($M$1=3,D6*K6,IF($M$1=4,D6*L6,0)))))</f>
        <v>6.9778074512934722</v>
      </c>
      <c r="N6" s="12">
        <f>M6/(F6+G6*$M$1)</f>
        <v>2.6837720966513354E-2</v>
      </c>
      <c r="O6">
        <f>RANK(N6,$N$3:$N$42,0)</f>
        <v>19</v>
      </c>
      <c r="P6" s="12"/>
      <c r="Q6" s="12"/>
      <c r="S6" s="12"/>
    </row>
    <row r="7" spans="1:19">
      <c r="A7" s="1">
        <v>4</v>
      </c>
      <c r="C7" t="s">
        <v>20</v>
      </c>
      <c r="D7">
        <v>2.34458850591963E-2</v>
      </c>
      <c r="M7" s="12"/>
      <c r="N7" s="12"/>
      <c r="P7" s="12"/>
      <c r="Q7" s="12"/>
      <c r="S7" s="12"/>
    </row>
    <row r="8" spans="1:19">
      <c r="A8" s="1">
        <v>5</v>
      </c>
      <c r="C8" s="21" t="s">
        <v>21</v>
      </c>
      <c r="D8">
        <v>2.9863355595690401E-2</v>
      </c>
      <c r="M8" s="12"/>
      <c r="N8" s="12"/>
      <c r="P8" s="12"/>
      <c r="Q8" s="12"/>
      <c r="S8" s="12"/>
    </row>
    <row r="9" spans="1:19">
      <c r="A9" s="1">
        <v>6</v>
      </c>
      <c r="B9" s="14" t="s">
        <v>22</v>
      </c>
      <c r="C9" s="9" t="s">
        <v>23</v>
      </c>
      <c r="D9">
        <v>2.2785302381416399E-2</v>
      </c>
      <c r="E9" s="4" t="s">
        <v>17</v>
      </c>
      <c r="F9" s="9">
        <v>100</v>
      </c>
      <c r="G9" s="9">
        <v>50</v>
      </c>
      <c r="H9" s="9">
        <v>6</v>
      </c>
      <c r="I9" s="9">
        <v>30</v>
      </c>
      <c r="J9" s="9">
        <v>90</v>
      </c>
      <c r="K9" s="9">
        <v>270</v>
      </c>
      <c r="L9" s="9">
        <v>400</v>
      </c>
      <c r="M9" s="12">
        <f t="shared" si="0"/>
        <v>9.1141209525665587</v>
      </c>
      <c r="N9" s="12">
        <f>M9/(F9+G9*$M$1)</f>
        <v>3.0380403175221862E-2</v>
      </c>
      <c r="O9">
        <f>RANK(N9,$N$3:$N$42,0)</f>
        <v>12</v>
      </c>
      <c r="P9" s="12"/>
      <c r="Q9" s="12"/>
      <c r="S9" s="12"/>
    </row>
    <row r="10" spans="1:19">
      <c r="A10" s="1">
        <v>7</v>
      </c>
      <c r="C10" s="22" t="s">
        <v>24</v>
      </c>
      <c r="D10">
        <v>8.7325069864130894E-3</v>
      </c>
      <c r="M10" s="12"/>
      <c r="N10" s="12"/>
      <c r="P10" s="12"/>
      <c r="Q10" s="12"/>
      <c r="S10" s="12"/>
    </row>
    <row r="11" spans="1:19">
      <c r="A11" s="1">
        <v>8</v>
      </c>
      <c r="B11" s="14" t="s">
        <v>22</v>
      </c>
      <c r="C11" s="9" t="s">
        <v>25</v>
      </c>
      <c r="D11">
        <v>2.3390788051928599E-2</v>
      </c>
      <c r="E11" s="4" t="s">
        <v>17</v>
      </c>
      <c r="F11" s="9">
        <v>100</v>
      </c>
      <c r="G11" s="9">
        <v>50</v>
      </c>
      <c r="H11" s="9">
        <v>6</v>
      </c>
      <c r="I11" s="9">
        <v>30</v>
      </c>
      <c r="J11" s="9">
        <v>90</v>
      </c>
      <c r="K11" s="9">
        <v>270</v>
      </c>
      <c r="L11" s="9">
        <v>400</v>
      </c>
      <c r="M11" s="12">
        <f t="shared" si="0"/>
        <v>9.3563152207714406</v>
      </c>
      <c r="N11" s="12">
        <f>M11/(F11+G11*$M$1)</f>
        <v>3.1187717402571469E-2</v>
      </c>
      <c r="O11">
        <f>RANK(N11,$N$3:$N$42,0)</f>
        <v>8</v>
      </c>
      <c r="P11" s="12"/>
      <c r="Q11" s="12"/>
      <c r="S11" s="12"/>
    </row>
    <row r="12" spans="1:19">
      <c r="A12" s="1">
        <v>9</v>
      </c>
      <c r="B12" s="14" t="s">
        <v>22</v>
      </c>
      <c r="C12" s="9" t="s">
        <v>26</v>
      </c>
      <c r="D12">
        <v>2.32235250837277E-2</v>
      </c>
      <c r="E12" s="4" t="s">
        <v>27</v>
      </c>
      <c r="F12" s="9">
        <v>120</v>
      </c>
      <c r="G12" s="9">
        <v>50</v>
      </c>
      <c r="H12" s="9">
        <v>8</v>
      </c>
      <c r="I12" s="9">
        <v>40</v>
      </c>
      <c r="J12" s="9">
        <v>100</v>
      </c>
      <c r="K12" s="9">
        <v>300</v>
      </c>
      <c r="L12" s="9">
        <v>450</v>
      </c>
      <c r="M12" s="12">
        <f t="shared" si="0"/>
        <v>10.450586287677465</v>
      </c>
      <c r="N12" s="12">
        <f>M12/(F12+G12*$M$1)</f>
        <v>3.2658082148992081E-2</v>
      </c>
      <c r="O12">
        <f>RANK(N12,$N$3:$N$42,0)</f>
        <v>6</v>
      </c>
      <c r="P12" s="12"/>
      <c r="Q12" s="12"/>
      <c r="S12" s="12"/>
    </row>
    <row r="13" spans="1:19">
      <c r="A13" s="1">
        <v>10</v>
      </c>
      <c r="C13" t="s">
        <v>28</v>
      </c>
      <c r="D13">
        <v>5.8886695814962198E-2</v>
      </c>
      <c r="M13" s="12"/>
      <c r="N13" s="12"/>
      <c r="P13" s="12"/>
      <c r="Q13" s="12"/>
      <c r="S13" s="12"/>
    </row>
    <row r="14" spans="1:19">
      <c r="A14" s="1">
        <v>11</v>
      </c>
      <c r="B14" s="15" t="s">
        <v>29</v>
      </c>
      <c r="C14" s="9" t="s">
        <v>30</v>
      </c>
      <c r="D14">
        <v>2.7267009461298598E-2</v>
      </c>
      <c r="E14" s="4" t="s">
        <v>27</v>
      </c>
      <c r="F14" s="9">
        <v>140</v>
      </c>
      <c r="G14" s="9">
        <v>100</v>
      </c>
      <c r="H14" s="9">
        <v>10</v>
      </c>
      <c r="I14" s="9">
        <v>50</v>
      </c>
      <c r="J14" s="9">
        <v>150</v>
      </c>
      <c r="K14" s="9">
        <v>450</v>
      </c>
      <c r="L14" s="9">
        <v>625</v>
      </c>
      <c r="M14" s="12">
        <f t="shared" si="0"/>
        <v>17.041880913311623</v>
      </c>
      <c r="N14" s="12">
        <f>M14/(F14+G14*$M$1)</f>
        <v>3.155903872835486E-2</v>
      </c>
      <c r="O14">
        <f>RANK(N14,$N$3:$N$42,0)</f>
        <v>7</v>
      </c>
      <c r="P14" s="12"/>
      <c r="Q14" s="12"/>
      <c r="S14" s="12"/>
    </row>
    <row r="15" spans="1:19">
      <c r="A15" s="1">
        <v>12</v>
      </c>
      <c r="C15" s="1" t="s">
        <v>31</v>
      </c>
      <c r="D15">
        <v>2.6217056222000899E-2</v>
      </c>
      <c r="M15" s="12"/>
      <c r="N15" s="12"/>
      <c r="P15" s="12"/>
      <c r="Q15" s="12"/>
      <c r="S15" s="12"/>
    </row>
    <row r="16" spans="1:19">
      <c r="A16" s="1">
        <v>13</v>
      </c>
      <c r="B16" s="15" t="s">
        <v>29</v>
      </c>
      <c r="C16" s="9" t="s">
        <v>32</v>
      </c>
      <c r="D16">
        <v>2.3842274578102202E-2</v>
      </c>
      <c r="E16" s="4" t="s">
        <v>27</v>
      </c>
      <c r="F16" s="9">
        <v>140</v>
      </c>
      <c r="G16" s="9">
        <v>100</v>
      </c>
      <c r="H16" s="9">
        <v>10</v>
      </c>
      <c r="I16" s="9">
        <v>50</v>
      </c>
      <c r="J16" s="9">
        <v>150</v>
      </c>
      <c r="K16" s="9">
        <v>450</v>
      </c>
      <c r="L16" s="9">
        <v>625</v>
      </c>
      <c r="M16" s="12">
        <f t="shared" si="0"/>
        <v>14.901421611313877</v>
      </c>
      <c r="N16" s="12">
        <f>M16/(F16+G16*$M$1)</f>
        <v>2.759522520613681E-2</v>
      </c>
      <c r="O16">
        <f>RANK(N16,$N$3:$N$42,0)</f>
        <v>16</v>
      </c>
      <c r="P16" s="12"/>
      <c r="Q16" s="12"/>
      <c r="S16" s="12"/>
    </row>
    <row r="17" spans="1:19">
      <c r="A17" s="1">
        <v>14</v>
      </c>
      <c r="B17" s="15" t="s">
        <v>29</v>
      </c>
      <c r="C17" s="9" t="s">
        <v>33</v>
      </c>
      <c r="D17">
        <v>2.47000325620047E-2</v>
      </c>
      <c r="E17" s="4" t="s">
        <v>27</v>
      </c>
      <c r="F17" s="9">
        <v>160</v>
      </c>
      <c r="G17" s="9">
        <v>100</v>
      </c>
      <c r="H17" s="9">
        <v>12</v>
      </c>
      <c r="I17" s="9">
        <v>60</v>
      </c>
      <c r="J17" s="9">
        <v>180</v>
      </c>
      <c r="K17" s="9">
        <v>500</v>
      </c>
      <c r="L17" s="9">
        <v>700</v>
      </c>
      <c r="M17" s="12">
        <f t="shared" si="0"/>
        <v>17.290022793403288</v>
      </c>
      <c r="N17" s="12">
        <f>M17/(F17+G17*$M$1)</f>
        <v>3.0875040702505872E-2</v>
      </c>
      <c r="O17">
        <f>RANK(N17,$N$3:$N$42,0)</f>
        <v>9</v>
      </c>
      <c r="P17" s="12"/>
      <c r="Q17" s="12"/>
      <c r="S17" s="12"/>
    </row>
    <row r="18" spans="1:19">
      <c r="A18" s="1">
        <v>15</v>
      </c>
      <c r="C18" s="21" t="s">
        <v>34</v>
      </c>
      <c r="D18">
        <v>2.92412551144191E-2</v>
      </c>
      <c r="M18" s="12"/>
      <c r="N18" s="12"/>
      <c r="P18" s="12"/>
      <c r="Q18" s="12"/>
      <c r="S18" s="12"/>
    </row>
    <row r="19" spans="1:19">
      <c r="A19" s="1">
        <v>16</v>
      </c>
      <c r="B19" s="16" t="s">
        <v>35</v>
      </c>
      <c r="C19" s="9" t="s">
        <v>36</v>
      </c>
      <c r="D19">
        <v>2.78741086010862E-2</v>
      </c>
      <c r="E19" s="4" t="s">
        <v>27</v>
      </c>
      <c r="F19" s="9">
        <v>180</v>
      </c>
      <c r="G19" s="9">
        <v>100</v>
      </c>
      <c r="H19" s="9">
        <v>14</v>
      </c>
      <c r="I19" s="9">
        <v>70</v>
      </c>
      <c r="J19" s="9">
        <v>200</v>
      </c>
      <c r="K19" s="9">
        <v>550</v>
      </c>
      <c r="L19" s="9">
        <v>750</v>
      </c>
      <c r="M19" s="12">
        <f t="shared" si="0"/>
        <v>20.905581450814651</v>
      </c>
      <c r="N19" s="12">
        <f>M19/(F19+G19*$M$1)</f>
        <v>3.6044105949680431E-2</v>
      </c>
      <c r="O19">
        <f>RANK(N19,$N$3:$N$42,0)</f>
        <v>4</v>
      </c>
      <c r="P19" s="12"/>
      <c r="Q19" s="12"/>
      <c r="S19" s="12"/>
    </row>
    <row r="20" spans="1:19">
      <c r="A20" s="1">
        <v>17</v>
      </c>
      <c r="C20" s="22" t="s">
        <v>18</v>
      </c>
      <c r="D20">
        <v>2.5852202485506001E-2</v>
      </c>
      <c r="M20" s="12"/>
      <c r="N20" s="12"/>
      <c r="P20" s="12"/>
      <c r="Q20" s="12"/>
      <c r="S20" s="12"/>
    </row>
    <row r="21" spans="1:19">
      <c r="A21" s="1">
        <v>18</v>
      </c>
      <c r="B21" s="16" t="s">
        <v>35</v>
      </c>
      <c r="C21" s="9" t="s">
        <v>37</v>
      </c>
      <c r="D21">
        <v>2.9287826987695199E-2</v>
      </c>
      <c r="E21" s="4" t="s">
        <v>27</v>
      </c>
      <c r="F21" s="9">
        <v>180</v>
      </c>
      <c r="G21" s="9">
        <v>100</v>
      </c>
      <c r="H21" s="9">
        <v>14</v>
      </c>
      <c r="I21" s="9">
        <v>70</v>
      </c>
      <c r="J21" s="9">
        <v>200</v>
      </c>
      <c r="K21" s="9">
        <v>550</v>
      </c>
      <c r="L21" s="9">
        <v>750</v>
      </c>
      <c r="M21" s="12">
        <f t="shared" si="0"/>
        <v>21.965870240771398</v>
      </c>
      <c r="N21" s="12">
        <f>M21/(F21+G21*$M$1)</f>
        <v>3.7872190070295512E-2</v>
      </c>
      <c r="O21">
        <f>RANK(N21,$N$3:$N$42,0)</f>
        <v>2</v>
      </c>
      <c r="P21" s="12"/>
      <c r="Q21" s="12"/>
      <c r="S21" s="12"/>
    </row>
    <row r="22" spans="1:19">
      <c r="A22" s="1">
        <v>19</v>
      </c>
      <c r="B22" s="16" t="s">
        <v>35</v>
      </c>
      <c r="C22" s="9" t="s">
        <v>38</v>
      </c>
      <c r="D22">
        <v>3.0812133769280201E-2</v>
      </c>
      <c r="E22" s="4" t="s">
        <v>27</v>
      </c>
      <c r="F22" s="9">
        <v>200</v>
      </c>
      <c r="G22" s="9">
        <v>100</v>
      </c>
      <c r="H22" s="9">
        <v>16</v>
      </c>
      <c r="I22" s="9">
        <v>80</v>
      </c>
      <c r="J22" s="9">
        <v>220</v>
      </c>
      <c r="K22" s="9">
        <v>600</v>
      </c>
      <c r="L22" s="9">
        <v>800</v>
      </c>
      <c r="M22" s="12">
        <f t="shared" si="0"/>
        <v>24.649707015424159</v>
      </c>
      <c r="N22" s="12">
        <f>M22/(F22+G22*$M$1)</f>
        <v>4.1082845025706929E-2</v>
      </c>
      <c r="O22">
        <f>RANK(N22,$N$3:$N$42,0)</f>
        <v>1</v>
      </c>
      <c r="P22" s="12"/>
      <c r="Q22" s="12"/>
      <c r="S22" s="12"/>
    </row>
    <row r="23" spans="1:19">
      <c r="A23" s="1">
        <v>20</v>
      </c>
      <c r="C23" t="s">
        <v>39</v>
      </c>
      <c r="D23">
        <v>2.88282603578182E-2</v>
      </c>
      <c r="M23" s="12"/>
      <c r="N23" s="12"/>
      <c r="P23" s="12"/>
      <c r="Q23" s="12"/>
      <c r="S23" s="12"/>
    </row>
    <row r="24" spans="1:19">
      <c r="A24" s="1">
        <v>21</v>
      </c>
      <c r="B24" s="17" t="s">
        <v>40</v>
      </c>
      <c r="C24" s="9" t="s">
        <v>41</v>
      </c>
      <c r="D24">
        <v>2.8367711492474301E-2</v>
      </c>
      <c r="E24" s="4" t="s">
        <v>27</v>
      </c>
      <c r="F24" s="9">
        <v>220</v>
      </c>
      <c r="G24" s="9">
        <v>150</v>
      </c>
      <c r="H24" s="9">
        <v>18</v>
      </c>
      <c r="I24" s="9">
        <v>90</v>
      </c>
      <c r="J24" s="9">
        <v>250</v>
      </c>
      <c r="K24" s="9">
        <v>700</v>
      </c>
      <c r="L24" s="9">
        <v>875</v>
      </c>
      <c r="M24" s="12">
        <f t="shared" si="0"/>
        <v>24.821747555915014</v>
      </c>
      <c r="N24" s="12">
        <f>M24/(F24+G24*$M$1)</f>
        <v>3.0270423848676845E-2</v>
      </c>
      <c r="O24">
        <f>RANK(N24,$N$3:$N$42,0)</f>
        <v>13</v>
      </c>
      <c r="P24" s="12"/>
      <c r="Q24" s="12"/>
      <c r="S24" s="12"/>
    </row>
    <row r="25" spans="1:19">
      <c r="A25" s="1">
        <v>22</v>
      </c>
      <c r="C25" s="22" t="s">
        <v>24</v>
      </c>
      <c r="D25">
        <v>1.0494505078954001E-2</v>
      </c>
      <c r="M25" s="12"/>
      <c r="N25" s="12"/>
      <c r="P25" s="12"/>
      <c r="Q25" s="12"/>
      <c r="S25" s="12"/>
    </row>
    <row r="26" spans="1:19">
      <c r="A26" s="1">
        <v>23</v>
      </c>
      <c r="B26" s="17" t="s">
        <v>40</v>
      </c>
      <c r="C26" s="9" t="s">
        <v>42</v>
      </c>
      <c r="D26">
        <v>2.7411853401639399E-2</v>
      </c>
      <c r="E26" s="4" t="s">
        <v>27</v>
      </c>
      <c r="F26" s="9">
        <v>220</v>
      </c>
      <c r="G26" s="9">
        <v>150</v>
      </c>
      <c r="H26" s="9">
        <v>18</v>
      </c>
      <c r="I26" s="9">
        <v>90</v>
      </c>
      <c r="J26" s="9">
        <v>250</v>
      </c>
      <c r="K26" s="9">
        <v>700</v>
      </c>
      <c r="L26" s="9">
        <v>875</v>
      </c>
      <c r="M26" s="12">
        <f t="shared" si="0"/>
        <v>23.985371726434472</v>
      </c>
      <c r="N26" s="12">
        <f>M26/(F26+G26*$M$1)</f>
        <v>2.9250453324920087E-2</v>
      </c>
      <c r="O26">
        <f>RANK(N26,$N$3:$N$42,0)</f>
        <v>15</v>
      </c>
      <c r="P26" s="12"/>
      <c r="Q26" s="12"/>
      <c r="S26" s="12"/>
    </row>
    <row r="27" spans="1:19">
      <c r="A27" s="1">
        <v>24</v>
      </c>
      <c r="B27" s="17" t="s">
        <v>40</v>
      </c>
      <c r="C27" s="9" t="s">
        <v>43</v>
      </c>
      <c r="D27">
        <v>3.19151303086498E-2</v>
      </c>
      <c r="E27" s="4" t="s">
        <v>27</v>
      </c>
      <c r="F27" s="9">
        <v>240</v>
      </c>
      <c r="G27" s="9">
        <v>150</v>
      </c>
      <c r="H27" s="9">
        <v>20</v>
      </c>
      <c r="I27" s="9">
        <v>100</v>
      </c>
      <c r="J27" s="9">
        <v>300</v>
      </c>
      <c r="K27" s="9">
        <v>750</v>
      </c>
      <c r="L27" s="9">
        <v>925</v>
      </c>
      <c r="M27" s="12">
        <f t="shared" si="0"/>
        <v>29.521495535501064</v>
      </c>
      <c r="N27" s="12">
        <f>M27/(F27+G27*$M$1)</f>
        <v>3.5144637542263171E-2</v>
      </c>
      <c r="O27">
        <f>RANK(N27,$N$3:$N$42,0)</f>
        <v>5</v>
      </c>
      <c r="P27" s="12"/>
      <c r="Q27" s="12"/>
      <c r="S27" s="12"/>
    </row>
    <row r="28" spans="1:19">
      <c r="A28" s="1">
        <v>25</v>
      </c>
      <c r="C28" s="21" t="s">
        <v>44</v>
      </c>
      <c r="D28">
        <v>3.0687484190857799E-2</v>
      </c>
      <c r="M28" s="12"/>
      <c r="N28" s="12"/>
      <c r="P28" s="12"/>
      <c r="Q28" s="12"/>
      <c r="S28" s="12"/>
    </row>
    <row r="29" spans="1:19">
      <c r="A29" s="1">
        <v>26</v>
      </c>
      <c r="B29" s="18" t="s">
        <v>45</v>
      </c>
      <c r="C29" s="9" t="s">
        <v>46</v>
      </c>
      <c r="D29">
        <v>2.71069956781613E-2</v>
      </c>
      <c r="E29" s="4" t="s">
        <v>27</v>
      </c>
      <c r="F29" s="9">
        <v>260</v>
      </c>
      <c r="G29" s="9">
        <v>150</v>
      </c>
      <c r="H29" s="9">
        <v>22</v>
      </c>
      <c r="I29" s="9">
        <v>110</v>
      </c>
      <c r="J29" s="9">
        <v>330</v>
      </c>
      <c r="K29" s="9">
        <v>800</v>
      </c>
      <c r="L29" s="9">
        <v>975</v>
      </c>
      <c r="M29" s="12">
        <f t="shared" si="0"/>
        <v>26.429320786207267</v>
      </c>
      <c r="N29" s="12">
        <f>M29/(F29+G29*$M$1)</f>
        <v>3.0731768356054963E-2</v>
      </c>
      <c r="O29">
        <f>RANK(N29,$N$3:$N$42,0)</f>
        <v>10</v>
      </c>
      <c r="P29" s="12"/>
      <c r="Q29" s="12"/>
      <c r="S29" s="12"/>
    </row>
    <row r="30" spans="1:19">
      <c r="A30" s="1">
        <v>27</v>
      </c>
      <c r="B30" s="18" t="s">
        <v>45</v>
      </c>
      <c r="C30" s="9" t="s">
        <v>47</v>
      </c>
      <c r="D30">
        <v>2.6827909956960501E-2</v>
      </c>
      <c r="E30" s="4" t="s">
        <v>27</v>
      </c>
      <c r="F30" s="9">
        <v>260</v>
      </c>
      <c r="G30" s="9">
        <v>150</v>
      </c>
      <c r="H30" s="9">
        <v>22</v>
      </c>
      <c r="I30" s="9">
        <v>110</v>
      </c>
      <c r="J30" s="9">
        <v>330</v>
      </c>
      <c r="K30" s="9">
        <v>800</v>
      </c>
      <c r="L30" s="9">
        <v>975</v>
      </c>
      <c r="M30" s="12">
        <f t="shared" si="0"/>
        <v>26.157212208036487</v>
      </c>
      <c r="N30" s="12">
        <f>M30/(F30+G30*$M$1)</f>
        <v>3.0415363032600565E-2</v>
      </c>
      <c r="O30">
        <f>RANK(N30,$N$3:$N$42,0)</f>
        <v>11</v>
      </c>
      <c r="P30" s="12"/>
      <c r="Q30" s="12"/>
      <c r="S30" s="12"/>
    </row>
    <row r="31" spans="1:19">
      <c r="A31" s="1">
        <v>28</v>
      </c>
      <c r="C31" s="1" t="s">
        <v>48</v>
      </c>
      <c r="D31">
        <v>2.8135673263338001E-2</v>
      </c>
      <c r="M31" s="12"/>
      <c r="N31" s="12"/>
      <c r="P31" s="12"/>
      <c r="Q31" s="12"/>
      <c r="S31" s="12"/>
    </row>
    <row r="32" spans="1:19">
      <c r="A32" s="1">
        <v>29</v>
      </c>
      <c r="B32" s="18" t="s">
        <v>45</v>
      </c>
      <c r="C32" s="9" t="s">
        <v>49</v>
      </c>
      <c r="D32">
        <v>2.5926789606237E-2</v>
      </c>
      <c r="E32" s="4" t="s">
        <v>27</v>
      </c>
      <c r="F32" s="9">
        <v>280</v>
      </c>
      <c r="G32" s="9">
        <v>150</v>
      </c>
      <c r="H32" s="9">
        <v>24</v>
      </c>
      <c r="I32" s="9">
        <v>120</v>
      </c>
      <c r="J32" s="9">
        <v>360</v>
      </c>
      <c r="K32" s="9">
        <v>850</v>
      </c>
      <c r="L32" s="9">
        <v>1025</v>
      </c>
      <c r="M32" s="12">
        <f t="shared" si="0"/>
        <v>26.574959346392927</v>
      </c>
      <c r="N32" s="12">
        <f>M32/(F32+G32*$M$1)</f>
        <v>3.019881743908287E-2</v>
      </c>
      <c r="O32">
        <f>RANK(N32,$N$3:$N$42,0)</f>
        <v>14</v>
      </c>
      <c r="P32" s="12"/>
      <c r="Q32" s="12"/>
      <c r="S32" s="12"/>
    </row>
    <row r="33" spans="1:19">
      <c r="A33" s="1">
        <v>30</v>
      </c>
      <c r="C33" t="s">
        <v>50</v>
      </c>
      <c r="D33">
        <v>0</v>
      </c>
      <c r="M33" s="12"/>
      <c r="N33" s="12"/>
      <c r="P33" s="12"/>
      <c r="Q33" s="12"/>
      <c r="S33" s="12"/>
    </row>
    <row r="34" spans="1:19">
      <c r="A34" s="1">
        <v>31</v>
      </c>
      <c r="B34" s="19" t="s">
        <v>51</v>
      </c>
      <c r="C34" s="9" t="s">
        <v>52</v>
      </c>
      <c r="D34">
        <v>2.6865341722068399E-2</v>
      </c>
      <c r="E34" s="4" t="s">
        <v>53</v>
      </c>
      <c r="F34" s="9">
        <v>300</v>
      </c>
      <c r="G34" s="9">
        <v>200</v>
      </c>
      <c r="H34" s="9">
        <v>26</v>
      </c>
      <c r="I34" s="9">
        <v>130</v>
      </c>
      <c r="J34" s="9">
        <v>390</v>
      </c>
      <c r="K34" s="9">
        <v>900</v>
      </c>
      <c r="L34" s="9">
        <v>1100</v>
      </c>
      <c r="M34" s="12">
        <f t="shared" si="0"/>
        <v>29.551875894275238</v>
      </c>
      <c r="N34" s="12">
        <f>M34/(F34+G34*$M$1)</f>
        <v>2.6865341722068399E-2</v>
      </c>
      <c r="O34">
        <f>RANK(N34,$N$3:$N$42,0)</f>
        <v>18</v>
      </c>
      <c r="P34" s="12"/>
      <c r="Q34" s="12"/>
      <c r="S34" s="12"/>
    </row>
    <row r="35" spans="1:19">
      <c r="A35" s="1">
        <v>32</v>
      </c>
      <c r="B35" s="19" t="s">
        <v>51</v>
      </c>
      <c r="C35" s="9" t="s">
        <v>54</v>
      </c>
      <c r="D35">
        <v>2.63343640176582E-2</v>
      </c>
      <c r="E35" s="4" t="s">
        <v>53</v>
      </c>
      <c r="F35" s="9">
        <v>300</v>
      </c>
      <c r="G35" s="9">
        <v>200</v>
      </c>
      <c r="H35" s="9">
        <v>26</v>
      </c>
      <c r="I35" s="9">
        <v>130</v>
      </c>
      <c r="J35" s="9">
        <v>390</v>
      </c>
      <c r="K35" s="9">
        <v>900</v>
      </c>
      <c r="L35" s="9">
        <v>1100</v>
      </c>
      <c r="M35" s="12">
        <f t="shared" si="0"/>
        <v>28.96780041942402</v>
      </c>
      <c r="N35" s="12">
        <f>M35/(F35+G35*$M$1)</f>
        <v>2.63343640176582E-2</v>
      </c>
      <c r="O35">
        <f>RANK(N35,$N$3:$N$42,0)</f>
        <v>20</v>
      </c>
      <c r="P35" s="12"/>
      <c r="Q35" s="12"/>
      <c r="S35" s="12"/>
    </row>
    <row r="36" spans="1:19">
      <c r="A36" s="1">
        <v>33</v>
      </c>
      <c r="C36" s="22" t="s">
        <v>18</v>
      </c>
      <c r="D36">
        <v>2.3758112456012101E-2</v>
      </c>
      <c r="M36" s="12"/>
      <c r="N36" s="12"/>
      <c r="P36" s="12"/>
      <c r="Q36" s="12"/>
      <c r="S36" s="12"/>
    </row>
    <row r="37" spans="1:19">
      <c r="A37" s="1">
        <v>34</v>
      </c>
      <c r="B37" s="19" t="s">
        <v>51</v>
      </c>
      <c r="C37" s="9" t="s">
        <v>55</v>
      </c>
      <c r="D37">
        <v>2.5093619589773099E-2</v>
      </c>
      <c r="E37" s="4" t="s">
        <v>53</v>
      </c>
      <c r="F37" s="9">
        <v>320</v>
      </c>
      <c r="G37" s="9">
        <v>200</v>
      </c>
      <c r="H37" s="9">
        <v>28</v>
      </c>
      <c r="I37" s="9">
        <v>150</v>
      </c>
      <c r="J37" s="9">
        <v>450</v>
      </c>
      <c r="K37" s="9">
        <v>1000</v>
      </c>
      <c r="L37" s="9">
        <v>1200</v>
      </c>
      <c r="M37" s="12">
        <f t="shared" si="0"/>
        <v>30.112343507727719</v>
      </c>
      <c r="N37" s="12">
        <f>M37/(F37+G37*$M$1)</f>
        <v>2.6886020989042605E-2</v>
      </c>
      <c r="O37">
        <f>RANK(N37,$N$3:$N$42,0)</f>
        <v>17</v>
      </c>
      <c r="P37" s="12"/>
      <c r="Q37" s="12"/>
      <c r="S37" s="12"/>
    </row>
    <row r="38" spans="1:19">
      <c r="A38" s="1">
        <v>35</v>
      </c>
      <c r="C38" s="21" t="s">
        <v>56</v>
      </c>
      <c r="D38">
        <v>2.4443968200250198E-2</v>
      </c>
      <c r="M38" s="12"/>
      <c r="N38" s="12"/>
      <c r="P38" s="12"/>
      <c r="Q38" s="12"/>
      <c r="S38" s="12"/>
    </row>
    <row r="39" spans="1:19">
      <c r="A39" s="1">
        <v>36</v>
      </c>
      <c r="C39" s="22" t="s">
        <v>24</v>
      </c>
      <c r="D39">
        <v>8.7077510612550407E-3</v>
      </c>
      <c r="M39" s="12"/>
      <c r="N39" s="12"/>
      <c r="P39" s="12"/>
      <c r="Q39" s="12"/>
      <c r="S39" s="12"/>
    </row>
    <row r="40" spans="1:19">
      <c r="A40" s="1">
        <v>37</v>
      </c>
      <c r="B40" s="20" t="s">
        <v>57</v>
      </c>
      <c r="C40" s="9" t="s">
        <v>58</v>
      </c>
      <c r="D40">
        <v>2.1997432985580399E-2</v>
      </c>
      <c r="E40" s="4" t="s">
        <v>53</v>
      </c>
      <c r="F40" s="9">
        <v>350</v>
      </c>
      <c r="G40" s="9">
        <v>200</v>
      </c>
      <c r="H40" s="9">
        <v>35</v>
      </c>
      <c r="I40" s="9">
        <v>175</v>
      </c>
      <c r="J40" s="9">
        <v>500</v>
      </c>
      <c r="K40" s="9">
        <v>1100</v>
      </c>
      <c r="L40" s="9">
        <v>1300</v>
      </c>
      <c r="M40" s="12">
        <f t="shared" si="0"/>
        <v>28.59666288125452</v>
      </c>
      <c r="N40" s="12">
        <f>M40/(F40+G40*$M$1)</f>
        <v>2.4866663375003931E-2</v>
      </c>
      <c r="O40">
        <f>RANK(N40,$N$3:$N$42,0)</f>
        <v>21</v>
      </c>
      <c r="P40" s="12"/>
      <c r="Q40" s="12"/>
      <c r="S40" s="12"/>
    </row>
    <row r="41" spans="1:19">
      <c r="A41" s="1">
        <v>38</v>
      </c>
      <c r="C41" t="s">
        <v>59</v>
      </c>
      <c r="D41">
        <v>2.1900868467207499E-2</v>
      </c>
      <c r="M41" s="12"/>
      <c r="N41" s="12"/>
      <c r="P41" s="12"/>
      <c r="Q41" s="12"/>
      <c r="S41" s="12"/>
    </row>
    <row r="42" spans="1:19">
      <c r="A42" s="1">
        <v>39</v>
      </c>
      <c r="B42" s="20" t="s">
        <v>57</v>
      </c>
      <c r="C42" s="9" t="s">
        <v>60</v>
      </c>
      <c r="D42">
        <v>2.6431093569080799E-2</v>
      </c>
      <c r="E42" s="5" t="s">
        <v>53</v>
      </c>
      <c r="F42" s="9">
        <v>400</v>
      </c>
      <c r="G42" s="9">
        <v>200</v>
      </c>
      <c r="H42" s="9">
        <v>50</v>
      </c>
      <c r="I42" s="9">
        <v>200</v>
      </c>
      <c r="J42" s="9">
        <v>600</v>
      </c>
      <c r="K42" s="9">
        <v>1400</v>
      </c>
      <c r="L42" s="9">
        <v>1700</v>
      </c>
      <c r="M42" s="12">
        <f t="shared" si="0"/>
        <v>44.932859067437356</v>
      </c>
      <c r="N42" s="12">
        <f>M42/(F42+G42*$M$1)</f>
        <v>3.7444049222864463E-2</v>
      </c>
      <c r="O42">
        <f>RANK(N42,$N$3:$N$42,0)</f>
        <v>3</v>
      </c>
      <c r="P42" s="12"/>
      <c r="Q42" s="12"/>
      <c r="S42" s="12"/>
    </row>
    <row r="43" spans="1:19">
      <c r="D43">
        <f>SUM(D3:D42)</f>
        <v>0.99999999999999811</v>
      </c>
      <c r="M43" s="12"/>
      <c r="N43" s="12"/>
    </row>
    <row r="44" spans="1:19">
      <c r="C44" s="21" t="s">
        <v>61</v>
      </c>
      <c r="D44" s="6"/>
      <c r="E44" s="6"/>
      <c r="F44" s="6"/>
      <c r="G44" s="6"/>
      <c r="H44" s="24"/>
      <c r="I44" s="6"/>
      <c r="J44" s="6"/>
      <c r="K44" s="6"/>
      <c r="L44" s="6"/>
      <c r="M44" s="12" t="s">
        <v>62</v>
      </c>
      <c r="N44" s="6" t="s">
        <v>63</v>
      </c>
      <c r="O44" s="6"/>
      <c r="P44" s="6"/>
      <c r="Q44" s="6"/>
    </row>
    <row r="45" spans="1:19">
      <c r="C45" s="22" t="s">
        <v>64</v>
      </c>
      <c r="D45" s="6"/>
      <c r="E45" s="6"/>
      <c r="F45" s="6"/>
      <c r="G45" s="6"/>
      <c r="H45" s="6"/>
      <c r="I45" s="6"/>
      <c r="J45" s="6"/>
      <c r="K45" s="6"/>
      <c r="L45" s="6"/>
      <c r="M45" s="12"/>
      <c r="N45" s="6"/>
      <c r="O45" s="6"/>
      <c r="P45" s="6"/>
      <c r="Q45" s="6"/>
    </row>
    <row r="46" spans="1:19" ht="18">
      <c r="C46" s="1" t="s">
        <v>65</v>
      </c>
      <c r="D46" s="32"/>
      <c r="E46" s="32"/>
      <c r="F46" s="32"/>
      <c r="G46" s="32"/>
      <c r="H46" s="32"/>
      <c r="I46" s="32"/>
      <c r="J46" s="32"/>
      <c r="K46" s="32"/>
      <c r="L46" s="6"/>
      <c r="M46" s="12"/>
      <c r="N46" s="6"/>
      <c r="O46" s="6"/>
      <c r="P46" s="6"/>
      <c r="Q46" s="6"/>
    </row>
    <row r="47" spans="1:19" ht="18">
      <c r="C47" s="23" t="s">
        <v>66</v>
      </c>
      <c r="D47" s="7"/>
      <c r="E47" s="7"/>
      <c r="F47" s="7"/>
      <c r="G47" s="7"/>
      <c r="H47" s="7"/>
      <c r="I47" s="7"/>
      <c r="J47" s="7"/>
      <c r="K47" s="7"/>
      <c r="L47" s="9"/>
      <c r="M47" s="12"/>
      <c r="N47" s="6"/>
      <c r="O47" s="6"/>
      <c r="P47" s="6"/>
      <c r="Q47" s="6"/>
    </row>
    <row r="48" spans="1:19" ht="18">
      <c r="D48" s="7"/>
      <c r="E48" s="8"/>
      <c r="F48" s="8"/>
      <c r="G48" s="8"/>
      <c r="H48" s="8"/>
      <c r="I48" s="8"/>
      <c r="J48" s="8">
        <v>0</v>
      </c>
      <c r="K48" s="8"/>
      <c r="L48" s="9"/>
      <c r="M48" s="12"/>
      <c r="N48" s="6"/>
      <c r="O48" s="6"/>
      <c r="P48" s="6"/>
      <c r="Q48" s="6"/>
    </row>
    <row r="49" spans="4:17" ht="18">
      <c r="D49" s="7"/>
      <c r="E49" s="8"/>
      <c r="F49" s="8"/>
      <c r="G49" s="8"/>
      <c r="H49" s="8"/>
      <c r="I49" s="8"/>
      <c r="J49" s="7">
        <v>1</v>
      </c>
      <c r="K49" s="8"/>
      <c r="L49" s="9"/>
      <c r="M49" s="12"/>
      <c r="N49" s="6"/>
      <c r="O49" s="6"/>
      <c r="P49" s="6"/>
      <c r="Q49" s="6"/>
    </row>
    <row r="50" spans="4:17" ht="15" customHeight="1">
      <c r="D50" s="7"/>
      <c r="E50" s="8"/>
      <c r="F50" s="8"/>
      <c r="G50" s="8"/>
      <c r="H50" s="8"/>
      <c r="I50" s="8"/>
      <c r="J50" s="8">
        <v>2</v>
      </c>
      <c r="K50" s="8"/>
      <c r="L50" s="9"/>
      <c r="M50" s="12"/>
      <c r="N50" s="6"/>
      <c r="O50" s="6"/>
      <c r="P50" s="6"/>
      <c r="Q50" s="6"/>
    </row>
    <row r="51" spans="4:17" ht="18">
      <c r="D51" s="7"/>
      <c r="E51" s="8"/>
      <c r="F51" s="8"/>
      <c r="G51" s="8"/>
      <c r="H51" s="8"/>
      <c r="I51" s="8"/>
      <c r="J51" s="8">
        <v>3</v>
      </c>
      <c r="K51" s="8"/>
      <c r="L51" s="9"/>
      <c r="M51" s="12"/>
      <c r="N51" s="6"/>
      <c r="O51" s="6"/>
      <c r="P51" s="6"/>
      <c r="Q51" s="6"/>
    </row>
    <row r="52" spans="4:17" ht="18">
      <c r="D52" s="7"/>
      <c r="E52" s="8"/>
      <c r="F52" s="8"/>
      <c r="G52" s="8"/>
      <c r="H52" s="8"/>
      <c r="I52" s="8"/>
      <c r="J52" s="8">
        <v>4</v>
      </c>
      <c r="K52" s="8"/>
      <c r="L52" s="9"/>
      <c r="M52" s="12"/>
      <c r="N52" s="6"/>
      <c r="O52" s="6"/>
      <c r="P52" s="6"/>
      <c r="Q52" s="6"/>
    </row>
    <row r="53" spans="4:17" ht="18">
      <c r="D53" s="7"/>
      <c r="E53" s="8"/>
      <c r="F53" s="8"/>
      <c r="G53" s="8"/>
      <c r="H53" s="8"/>
      <c r="I53" s="8"/>
      <c r="J53" s="8"/>
      <c r="K53" s="8"/>
      <c r="L53" s="9"/>
      <c r="M53" s="12"/>
      <c r="N53" s="6"/>
      <c r="O53" s="6"/>
      <c r="P53" s="6"/>
      <c r="Q53" s="6"/>
    </row>
    <row r="54" spans="4:17" ht="18">
      <c r="D54" s="7"/>
      <c r="E54" s="8"/>
      <c r="F54" s="8"/>
      <c r="G54" s="8"/>
      <c r="H54" s="8"/>
      <c r="I54" s="8"/>
      <c r="J54" s="8"/>
      <c r="K54" s="8"/>
      <c r="L54" s="9"/>
      <c r="M54" s="8"/>
      <c r="N54" s="6"/>
      <c r="O54" s="6"/>
      <c r="P54" s="6"/>
      <c r="Q54" s="6"/>
    </row>
    <row r="55" spans="4:17" ht="15" customHeight="1">
      <c r="D55" s="7"/>
      <c r="E55" s="8"/>
      <c r="F55" s="8"/>
      <c r="G55" s="8"/>
      <c r="H55" s="8"/>
      <c r="I55" s="8"/>
      <c r="J55" s="8"/>
      <c r="K55" s="8"/>
      <c r="L55" s="9"/>
      <c r="M55" s="8"/>
      <c r="N55" s="6"/>
      <c r="O55" s="6"/>
      <c r="P55" s="6"/>
      <c r="Q55" s="6"/>
    </row>
    <row r="56" spans="4:17" ht="18">
      <c r="D56" s="7"/>
      <c r="E56" s="8"/>
      <c r="F56" s="8"/>
      <c r="G56" s="8"/>
      <c r="H56" s="8"/>
      <c r="I56" s="8"/>
      <c r="J56" s="8"/>
      <c r="K56" s="8"/>
      <c r="L56" s="9"/>
      <c r="M56" s="8"/>
      <c r="N56" s="6"/>
      <c r="O56" s="6"/>
      <c r="P56" s="6"/>
      <c r="Q56" s="6"/>
    </row>
    <row r="57" spans="4:17" ht="18">
      <c r="D57" s="7"/>
      <c r="E57" s="8"/>
      <c r="F57" s="8"/>
      <c r="G57" s="8"/>
      <c r="H57" s="8"/>
      <c r="I57" s="8"/>
      <c r="J57" s="8"/>
      <c r="K57" s="8"/>
      <c r="L57" s="9"/>
      <c r="M57" s="8"/>
      <c r="N57" s="6"/>
      <c r="O57" s="6"/>
      <c r="P57" s="6"/>
      <c r="Q57" s="6"/>
    </row>
    <row r="58" spans="4:17" ht="15" customHeight="1">
      <c r="D58" s="7"/>
      <c r="E58" s="8"/>
      <c r="F58" s="8"/>
      <c r="G58" s="8"/>
      <c r="H58" s="8"/>
      <c r="I58" s="8"/>
      <c r="J58" s="8"/>
      <c r="K58" s="8"/>
      <c r="L58" s="9"/>
      <c r="M58" s="8"/>
      <c r="N58" s="6"/>
      <c r="O58" s="6"/>
      <c r="P58" s="6"/>
      <c r="Q58" s="6"/>
    </row>
    <row r="59" spans="4:17" ht="18">
      <c r="D59" s="7"/>
      <c r="E59" s="8"/>
      <c r="F59" s="8"/>
      <c r="G59" s="8"/>
      <c r="H59" s="8"/>
      <c r="I59" s="8"/>
      <c r="J59" s="8"/>
      <c r="K59" s="8"/>
      <c r="L59" s="9"/>
      <c r="M59" s="8"/>
      <c r="N59" s="6"/>
      <c r="O59" s="6"/>
      <c r="P59" s="6"/>
      <c r="Q59" s="6"/>
    </row>
    <row r="60" spans="4:17" ht="18">
      <c r="D60" s="7"/>
      <c r="E60" s="8"/>
      <c r="F60" s="8"/>
      <c r="G60" s="8"/>
      <c r="H60" s="8"/>
      <c r="I60" s="8"/>
      <c r="J60" s="8"/>
      <c r="K60" s="8"/>
      <c r="L60" s="9"/>
      <c r="M60" s="8"/>
      <c r="N60" s="6"/>
      <c r="O60" s="6"/>
      <c r="P60" s="6"/>
      <c r="Q60" s="6"/>
    </row>
    <row r="61" spans="4:17" ht="18">
      <c r="D61" s="7"/>
      <c r="E61" s="8"/>
      <c r="F61" s="8"/>
      <c r="G61" s="8"/>
      <c r="H61" s="8"/>
      <c r="I61" s="8"/>
      <c r="J61" s="8"/>
      <c r="K61" s="8"/>
      <c r="L61" s="9"/>
      <c r="M61" s="8"/>
      <c r="N61" s="6"/>
      <c r="O61" s="6"/>
      <c r="P61" s="6"/>
      <c r="Q61" s="6"/>
    </row>
    <row r="62" spans="4:17" ht="18">
      <c r="D62" s="7"/>
      <c r="E62" s="8"/>
      <c r="F62" s="8"/>
      <c r="G62" s="8"/>
      <c r="H62" s="8"/>
      <c r="I62" s="8"/>
      <c r="J62" s="8"/>
      <c r="K62" s="8"/>
      <c r="L62" s="9"/>
      <c r="M62" s="8"/>
      <c r="N62" s="6"/>
      <c r="O62" s="6"/>
      <c r="P62" s="6"/>
      <c r="Q62" s="6"/>
    </row>
    <row r="63" spans="4:17" ht="18">
      <c r="D63" s="7"/>
      <c r="E63" s="8"/>
      <c r="F63" s="8"/>
      <c r="G63" s="8"/>
      <c r="H63" s="8"/>
      <c r="I63" s="8"/>
      <c r="J63" s="8"/>
      <c r="K63" s="8"/>
      <c r="L63" s="9"/>
      <c r="M63" s="8"/>
      <c r="N63" s="6"/>
      <c r="O63" s="6"/>
      <c r="P63" s="6"/>
      <c r="Q63" s="6"/>
    </row>
    <row r="64" spans="4:17" ht="18">
      <c r="D64" s="7"/>
      <c r="E64" s="8"/>
      <c r="F64" s="8"/>
      <c r="G64" s="8"/>
      <c r="H64" s="8"/>
      <c r="I64" s="8"/>
      <c r="J64" s="8"/>
      <c r="K64" s="8"/>
      <c r="L64" s="9"/>
      <c r="M64" s="8"/>
      <c r="N64" s="6"/>
      <c r="O64" s="6"/>
      <c r="P64" s="6"/>
      <c r="Q64" s="6"/>
    </row>
    <row r="65" spans="4:17" ht="15" customHeight="1">
      <c r="D65" s="7"/>
      <c r="E65" s="8"/>
      <c r="F65" s="8"/>
      <c r="G65" s="8"/>
      <c r="H65" s="8"/>
      <c r="I65" s="8"/>
      <c r="J65" s="8"/>
      <c r="K65" s="8"/>
      <c r="L65" s="9"/>
      <c r="M65" s="8"/>
      <c r="N65" s="6"/>
      <c r="O65" s="6"/>
      <c r="P65" s="6"/>
      <c r="Q65" s="6"/>
    </row>
    <row r="66" spans="4:17" ht="18">
      <c r="D66" s="7"/>
      <c r="E66" s="8"/>
      <c r="F66" s="8"/>
      <c r="G66" s="8"/>
      <c r="H66" s="8"/>
      <c r="I66" s="8"/>
      <c r="J66" s="8"/>
      <c r="K66" s="8"/>
      <c r="L66" s="9"/>
      <c r="M66" s="8"/>
      <c r="N66" s="6"/>
      <c r="O66" s="6"/>
      <c r="P66" s="6"/>
      <c r="Q66" s="6"/>
    </row>
    <row r="67" spans="4:17" ht="18">
      <c r="D67" s="7"/>
      <c r="E67" s="8"/>
      <c r="F67" s="8"/>
      <c r="G67" s="8"/>
      <c r="H67" s="8"/>
      <c r="I67" s="8"/>
      <c r="J67" s="8"/>
      <c r="K67" s="8"/>
      <c r="L67" s="9"/>
      <c r="M67" s="8"/>
      <c r="N67" s="6"/>
      <c r="O67" s="6"/>
      <c r="P67" s="6"/>
      <c r="Q67" s="6"/>
    </row>
    <row r="68" spans="4:17" ht="15" customHeight="1">
      <c r="D68" s="7"/>
      <c r="E68" s="8"/>
      <c r="F68" s="8"/>
      <c r="G68" s="8"/>
      <c r="H68" s="8"/>
      <c r="I68" s="8"/>
      <c r="J68" s="8"/>
      <c r="K68" s="8"/>
      <c r="L68" s="9"/>
      <c r="M68" s="8"/>
      <c r="N68" s="6"/>
      <c r="O68" s="6"/>
      <c r="P68" s="6"/>
      <c r="Q68" s="6"/>
    </row>
    <row r="69" spans="4:17" ht="18">
      <c r="D69" s="7"/>
      <c r="E69" s="8"/>
      <c r="F69" s="8"/>
      <c r="G69" s="8"/>
      <c r="H69" s="8"/>
      <c r="I69" s="8"/>
      <c r="J69" s="8"/>
      <c r="K69" s="8"/>
      <c r="L69" s="8"/>
      <c r="M69" s="8"/>
      <c r="N69" s="6"/>
      <c r="O69" s="6"/>
      <c r="P69" s="6"/>
      <c r="Q69" s="6"/>
    </row>
    <row r="70" spans="4:17" ht="18">
      <c r="D70" s="7"/>
      <c r="E70" s="8"/>
      <c r="F70" s="8"/>
      <c r="G70" s="8"/>
      <c r="H70" s="8"/>
      <c r="I70" s="8"/>
      <c r="J70" s="8"/>
      <c r="K70" s="8"/>
      <c r="L70" s="8"/>
      <c r="M70" s="8"/>
      <c r="N70" s="6"/>
      <c r="O70" s="6"/>
      <c r="P70" s="6"/>
      <c r="Q70" s="6"/>
    </row>
    <row r="71" spans="4:17" ht="18">
      <c r="D71" s="7"/>
      <c r="E71" s="8"/>
      <c r="F71" s="8"/>
      <c r="G71" s="8"/>
      <c r="H71" s="8"/>
      <c r="I71" s="8"/>
      <c r="J71" s="8"/>
      <c r="K71" s="8"/>
      <c r="L71" s="8"/>
      <c r="M71" s="8"/>
      <c r="N71" s="6"/>
      <c r="O71" s="6"/>
      <c r="P71" s="6"/>
      <c r="Q71" s="6"/>
    </row>
    <row r="72" spans="4:17" ht="18">
      <c r="D72" s="7"/>
      <c r="E72" s="8"/>
      <c r="F72" s="8"/>
      <c r="G72" s="8"/>
      <c r="H72" s="8"/>
      <c r="I72" s="8"/>
      <c r="J72" s="8"/>
      <c r="K72" s="8"/>
      <c r="L72" s="8"/>
      <c r="M72" s="8"/>
      <c r="N72" s="6"/>
      <c r="O72" s="6"/>
      <c r="P72" s="6"/>
      <c r="Q72" s="6"/>
    </row>
    <row r="73" spans="4:17" ht="15" customHeight="1">
      <c r="D73" s="7"/>
      <c r="E73" s="8"/>
      <c r="F73" s="8"/>
      <c r="G73" s="31"/>
      <c r="H73" s="31"/>
      <c r="I73" s="31"/>
      <c r="J73" s="31"/>
      <c r="K73" s="31"/>
      <c r="L73" s="31"/>
      <c r="M73" s="31"/>
      <c r="N73" s="6"/>
      <c r="O73" s="6"/>
      <c r="P73" s="6"/>
      <c r="Q73" s="6"/>
    </row>
    <row r="74" spans="4:17" ht="18">
      <c r="D74" s="7"/>
      <c r="E74" s="8"/>
      <c r="F74" s="8"/>
      <c r="G74" s="8"/>
      <c r="H74" s="8"/>
      <c r="I74" s="8"/>
      <c r="J74" s="8"/>
      <c r="K74" s="8"/>
      <c r="L74" s="8"/>
      <c r="M74" s="8"/>
      <c r="N74" s="6"/>
      <c r="O74" s="6"/>
      <c r="P74" s="6"/>
      <c r="Q74" s="6"/>
    </row>
    <row r="75" spans="4:17" ht="18">
      <c r="D75" s="7"/>
      <c r="E75" s="8"/>
      <c r="F75" s="8"/>
      <c r="G75" s="8"/>
      <c r="H75" s="8"/>
      <c r="I75" s="8"/>
      <c r="J75" s="8"/>
      <c r="K75" s="8"/>
      <c r="L75" s="8"/>
      <c r="M75" s="8"/>
      <c r="N75" s="6"/>
      <c r="O75" s="6"/>
      <c r="P75" s="6"/>
      <c r="Q75" s="6"/>
    </row>
    <row r="76" spans="4:17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</sheetData>
  <mergeCells count="2">
    <mergeCell ref="G73:M73"/>
    <mergeCell ref="D46:K46"/>
  </mergeCells>
  <dataValidations count="1">
    <dataValidation type="list" allowBlank="1" showInputMessage="1" showErrorMessage="1" sqref="M1" xr:uid="{27ABFA1F-8F3C-4E13-BB19-4D4718C2549B}">
      <formula1>$J$48:$J$53</formula1>
    </dataValidation>
  </dataValidations>
  <hyperlinks>
    <hyperlink ref="C47" r:id="rId1" xr:uid="{F9A45B4B-8F27-4EED-A6D3-7163EADEE0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5C6A-29E3-4AA4-BCB2-D7484DFFCB4A}">
  <dimension ref="A1:G41"/>
  <sheetViews>
    <sheetView workbookViewId="0">
      <selection sqref="A1:G1"/>
    </sheetView>
  </sheetViews>
  <sheetFormatPr defaultColWidth="8.85546875" defaultRowHeight="15"/>
  <cols>
    <col min="3" max="3" width="25.7109375" customWidth="1"/>
    <col min="4" max="4" width="13.7109375" customWidth="1"/>
    <col min="5" max="5" width="16.28515625" customWidth="1"/>
    <col min="6" max="6" width="12.5703125" customWidth="1"/>
  </cols>
  <sheetData>
    <row r="1" spans="1:7" ht="26.25" customHeight="1">
      <c r="A1" s="30" t="s">
        <v>67</v>
      </c>
      <c r="B1" s="30" t="s">
        <v>68</v>
      </c>
      <c r="C1" s="30" t="s">
        <v>69</v>
      </c>
      <c r="D1" s="30" t="s">
        <v>70</v>
      </c>
      <c r="E1" s="30" t="s">
        <v>11</v>
      </c>
      <c r="F1" s="30" t="s">
        <v>71</v>
      </c>
      <c r="G1" s="30" t="s">
        <v>72</v>
      </c>
    </row>
    <row r="2" spans="1:7">
      <c r="A2" s="1">
        <v>0</v>
      </c>
      <c r="C2" t="s">
        <v>14</v>
      </c>
      <c r="D2">
        <v>3.1101556497570099E-2</v>
      </c>
    </row>
    <row r="3" spans="1:7">
      <c r="A3" s="1">
        <v>1</v>
      </c>
      <c r="B3" s="13" t="s">
        <v>15</v>
      </c>
      <c r="C3" s="9" t="s">
        <v>16</v>
      </c>
      <c r="D3">
        <v>2.1480370195185099E-2</v>
      </c>
      <c r="E3">
        <v>4.2960740390370199E-2</v>
      </c>
      <c r="F3">
        <v>7.1601233983950336E-4</v>
      </c>
      <c r="G3">
        <v>22</v>
      </c>
    </row>
    <row r="4" spans="1:7">
      <c r="A4" s="1">
        <v>2</v>
      </c>
      <c r="C4" s="22" t="s">
        <v>18</v>
      </c>
      <c r="D4">
        <v>1.8955600863247001E-2</v>
      </c>
    </row>
    <row r="5" spans="1:7">
      <c r="A5" s="1">
        <v>3</v>
      </c>
      <c r="B5" s="13" t="s">
        <v>15</v>
      </c>
      <c r="C5" s="9" t="s">
        <v>19</v>
      </c>
      <c r="D5">
        <v>2.1805648285292099E-2</v>
      </c>
      <c r="E5">
        <v>8.7222593141168397E-2</v>
      </c>
      <c r="F5">
        <v>1.45370988568614E-3</v>
      </c>
      <c r="G5">
        <v>19</v>
      </c>
    </row>
    <row r="6" spans="1:7">
      <c r="A6" s="1">
        <v>4</v>
      </c>
      <c r="C6" t="s">
        <v>20</v>
      </c>
      <c r="D6">
        <v>2.34458850591963E-2</v>
      </c>
    </row>
    <row r="7" spans="1:7">
      <c r="A7" s="1">
        <v>5</v>
      </c>
      <c r="C7" s="21" t="s">
        <v>21</v>
      </c>
      <c r="D7">
        <v>2.9863355595690401E-2</v>
      </c>
    </row>
    <row r="8" spans="1:7">
      <c r="A8" s="1">
        <v>6</v>
      </c>
      <c r="B8" s="14" t="s">
        <v>22</v>
      </c>
      <c r="C8" s="9" t="s">
        <v>23</v>
      </c>
      <c r="D8">
        <v>2.2785302381416399E-2</v>
      </c>
      <c r="E8">
        <v>0.13671181428849838</v>
      </c>
      <c r="F8">
        <v>1.3671181428849839E-3</v>
      </c>
      <c r="G8">
        <v>21</v>
      </c>
    </row>
    <row r="9" spans="1:7">
      <c r="A9" s="1">
        <v>7</v>
      </c>
      <c r="C9" s="22" t="s">
        <v>24</v>
      </c>
      <c r="D9">
        <v>8.7325069864130894E-3</v>
      </c>
    </row>
    <row r="10" spans="1:7">
      <c r="A10" s="1">
        <v>8</v>
      </c>
      <c r="B10" s="14" t="s">
        <v>22</v>
      </c>
      <c r="C10" s="9" t="s">
        <v>25</v>
      </c>
      <c r="D10">
        <v>2.3390788051928599E-2</v>
      </c>
      <c r="E10">
        <v>0.1403447283115716</v>
      </c>
      <c r="F10">
        <v>1.4034472831157161E-3</v>
      </c>
      <c r="G10">
        <v>20</v>
      </c>
    </row>
    <row r="11" spans="1:7">
      <c r="A11" s="1">
        <v>9</v>
      </c>
      <c r="B11" s="14" t="s">
        <v>22</v>
      </c>
      <c r="C11" s="9" t="s">
        <v>26</v>
      </c>
      <c r="D11">
        <v>2.32235250837277E-2</v>
      </c>
      <c r="E11">
        <v>0.1857882006698216</v>
      </c>
      <c r="F11">
        <v>1.5482350055818466E-3</v>
      </c>
      <c r="G11">
        <v>18</v>
      </c>
    </row>
    <row r="12" spans="1:7">
      <c r="A12" s="1">
        <v>10</v>
      </c>
      <c r="C12" t="s">
        <v>28</v>
      </c>
      <c r="D12">
        <v>5.8886695814962198E-2</v>
      </c>
    </row>
    <row r="13" spans="1:7">
      <c r="A13" s="1">
        <v>11</v>
      </c>
      <c r="B13" s="15" t="s">
        <v>29</v>
      </c>
      <c r="C13" s="9" t="s">
        <v>30</v>
      </c>
      <c r="D13">
        <v>2.7267009461298598E-2</v>
      </c>
      <c r="E13">
        <v>0.27267009461298597</v>
      </c>
      <c r="F13">
        <v>1.9476435329498997E-3</v>
      </c>
      <c r="G13">
        <v>15</v>
      </c>
    </row>
    <row r="14" spans="1:7">
      <c r="A14" s="1">
        <v>12</v>
      </c>
      <c r="C14" s="1" t="s">
        <v>31</v>
      </c>
      <c r="D14">
        <v>2.6217056222000899E-2</v>
      </c>
    </row>
    <row r="15" spans="1:7">
      <c r="A15" s="1">
        <v>13</v>
      </c>
      <c r="B15" s="15" t="s">
        <v>29</v>
      </c>
      <c r="C15" s="9" t="s">
        <v>32</v>
      </c>
      <c r="D15">
        <v>2.3842274578102202E-2</v>
      </c>
      <c r="E15">
        <v>0.23842274578102202</v>
      </c>
      <c r="F15">
        <v>1.7030196127215858E-3</v>
      </c>
      <c r="G15">
        <v>17</v>
      </c>
    </row>
    <row r="16" spans="1:7">
      <c r="A16" s="1">
        <v>14</v>
      </c>
      <c r="B16" s="15" t="s">
        <v>29</v>
      </c>
      <c r="C16" s="9" t="s">
        <v>33</v>
      </c>
      <c r="D16">
        <v>2.47000325620047E-2</v>
      </c>
      <c r="E16">
        <v>0.29640039074405639</v>
      </c>
      <c r="F16">
        <v>1.8525024421503524E-3</v>
      </c>
      <c r="G16">
        <v>16</v>
      </c>
    </row>
    <row r="17" spans="1:7">
      <c r="A17" s="1">
        <v>15</v>
      </c>
      <c r="C17" s="21" t="s">
        <v>34</v>
      </c>
      <c r="D17">
        <v>2.92412551144191E-2</v>
      </c>
    </row>
    <row r="18" spans="1:7">
      <c r="A18" s="1">
        <v>16</v>
      </c>
      <c r="B18" s="16" t="s">
        <v>35</v>
      </c>
      <c r="C18" s="9" t="s">
        <v>36</v>
      </c>
      <c r="D18">
        <v>2.78741086010862E-2</v>
      </c>
      <c r="E18">
        <v>0.39023752041520682</v>
      </c>
      <c r="F18">
        <v>2.1679862245289269E-3</v>
      </c>
      <c r="G18">
        <v>14</v>
      </c>
    </row>
    <row r="19" spans="1:7">
      <c r="A19" s="1">
        <v>17</v>
      </c>
      <c r="C19" s="22" t="s">
        <v>18</v>
      </c>
      <c r="D19">
        <v>2.5852202485506001E-2</v>
      </c>
    </row>
    <row r="20" spans="1:7">
      <c r="A20" s="1">
        <v>18</v>
      </c>
      <c r="B20" s="16" t="s">
        <v>35</v>
      </c>
      <c r="C20" s="9" t="s">
        <v>37</v>
      </c>
      <c r="D20">
        <v>2.9287826987695199E-2</v>
      </c>
      <c r="E20">
        <v>0.41002957782773281</v>
      </c>
      <c r="F20">
        <v>2.2779420990429598E-3</v>
      </c>
      <c r="G20">
        <v>8</v>
      </c>
    </row>
    <row r="21" spans="1:7">
      <c r="A21" s="1">
        <v>19</v>
      </c>
      <c r="B21" s="16" t="s">
        <v>35</v>
      </c>
      <c r="C21" s="9" t="s">
        <v>38</v>
      </c>
      <c r="D21">
        <v>3.0812133769280201E-2</v>
      </c>
      <c r="E21">
        <v>0.49299414030848321</v>
      </c>
      <c r="F21">
        <v>2.4649707015424161E-3</v>
      </c>
      <c r="G21">
        <v>3</v>
      </c>
    </row>
    <row r="22" spans="1:7">
      <c r="A22" s="1">
        <v>20</v>
      </c>
      <c r="C22" t="s">
        <v>39</v>
      </c>
      <c r="D22">
        <v>2.88282603578182E-2</v>
      </c>
    </row>
    <row r="23" spans="1:7">
      <c r="A23" s="1">
        <v>21</v>
      </c>
      <c r="B23" s="17" t="s">
        <v>40</v>
      </c>
      <c r="C23" s="9" t="s">
        <v>41</v>
      </c>
      <c r="D23">
        <v>2.8367711492474301E-2</v>
      </c>
      <c r="E23">
        <v>0.51061880686453742</v>
      </c>
      <c r="F23">
        <v>2.3209945766569885E-3</v>
      </c>
      <c r="G23">
        <v>5</v>
      </c>
    </row>
    <row r="24" spans="1:7">
      <c r="A24" s="1">
        <v>22</v>
      </c>
      <c r="C24" s="22" t="s">
        <v>24</v>
      </c>
      <c r="D24">
        <v>1.0494505078954001E-2</v>
      </c>
    </row>
    <row r="25" spans="1:7">
      <c r="A25" s="1">
        <v>23</v>
      </c>
      <c r="B25" s="17" t="s">
        <v>40</v>
      </c>
      <c r="C25" s="9" t="s">
        <v>42</v>
      </c>
      <c r="D25">
        <v>2.7411853401639399E-2</v>
      </c>
      <c r="E25">
        <v>0.49341336122950918</v>
      </c>
      <c r="F25">
        <v>2.2427880055886783E-3</v>
      </c>
      <c r="G25">
        <v>10</v>
      </c>
    </row>
    <row r="26" spans="1:7">
      <c r="A26" s="1">
        <v>24</v>
      </c>
      <c r="B26" s="17" t="s">
        <v>40</v>
      </c>
      <c r="C26" s="9" t="s">
        <v>43</v>
      </c>
      <c r="D26">
        <v>3.19151303086498E-2</v>
      </c>
      <c r="E26">
        <v>0.63830260617299595</v>
      </c>
      <c r="F26">
        <v>2.659594192387483E-3</v>
      </c>
      <c r="G26">
        <v>2</v>
      </c>
    </row>
    <row r="27" spans="1:7">
      <c r="A27" s="1">
        <v>25</v>
      </c>
      <c r="C27" s="21" t="s">
        <v>44</v>
      </c>
      <c r="D27">
        <v>3.0687484190857799E-2</v>
      </c>
    </row>
    <row r="28" spans="1:7">
      <c r="A28" s="1">
        <v>26</v>
      </c>
      <c r="B28" s="18" t="s">
        <v>45</v>
      </c>
      <c r="C28" s="9" t="s">
        <v>46</v>
      </c>
      <c r="D28">
        <v>2.71069956781613E-2</v>
      </c>
      <c r="E28">
        <v>0.59635390491954854</v>
      </c>
      <c r="F28">
        <v>2.2936688650751868E-3</v>
      </c>
      <c r="G28">
        <v>6</v>
      </c>
    </row>
    <row r="29" spans="1:7">
      <c r="A29" s="1">
        <v>27</v>
      </c>
      <c r="B29" s="18" t="s">
        <v>45</v>
      </c>
      <c r="C29" s="9" t="s">
        <v>47</v>
      </c>
      <c r="D29">
        <v>2.6827909956960501E-2</v>
      </c>
      <c r="E29">
        <v>0.59021401905313098</v>
      </c>
      <c r="F29">
        <v>2.2700539194351194E-3</v>
      </c>
      <c r="G29">
        <v>9</v>
      </c>
    </row>
    <row r="30" spans="1:7">
      <c r="A30" s="1">
        <v>28</v>
      </c>
      <c r="C30" s="1" t="s">
        <v>48</v>
      </c>
      <c r="D30">
        <v>2.8135673263338001E-2</v>
      </c>
    </row>
    <row r="31" spans="1:7">
      <c r="A31" s="1">
        <v>29</v>
      </c>
      <c r="B31" s="18" t="s">
        <v>45</v>
      </c>
      <c r="C31" s="9" t="s">
        <v>49</v>
      </c>
      <c r="D31">
        <v>2.5926789606237E-2</v>
      </c>
      <c r="E31">
        <v>0.62224295054968803</v>
      </c>
      <c r="F31">
        <v>2.2222962519631716E-3</v>
      </c>
      <c r="G31">
        <v>11</v>
      </c>
    </row>
    <row r="32" spans="1:7">
      <c r="A32" s="1">
        <v>30</v>
      </c>
      <c r="C32" t="s">
        <v>50</v>
      </c>
      <c r="D32">
        <v>0</v>
      </c>
    </row>
    <row r="33" spans="1:7">
      <c r="A33" s="1">
        <v>31</v>
      </c>
      <c r="B33" s="19" t="s">
        <v>51</v>
      </c>
      <c r="C33" s="9" t="s">
        <v>52</v>
      </c>
      <c r="D33">
        <v>2.6865341722068399E-2</v>
      </c>
      <c r="E33">
        <v>0.69849888477377842</v>
      </c>
      <c r="F33">
        <v>2.3283296159125949E-3</v>
      </c>
      <c r="G33">
        <v>4</v>
      </c>
    </row>
    <row r="34" spans="1:7">
      <c r="A34" s="1">
        <v>32</v>
      </c>
      <c r="B34" s="19" t="s">
        <v>51</v>
      </c>
      <c r="C34" s="9" t="s">
        <v>54</v>
      </c>
      <c r="D34">
        <v>2.63343640176582E-2</v>
      </c>
      <c r="E34">
        <v>0.68469346445911317</v>
      </c>
      <c r="F34">
        <v>2.2823115481970437E-3</v>
      </c>
      <c r="G34">
        <v>7</v>
      </c>
    </row>
    <row r="35" spans="1:7">
      <c r="A35" s="1">
        <v>33</v>
      </c>
      <c r="C35" s="22" t="s">
        <v>18</v>
      </c>
      <c r="D35">
        <v>2.3758112456012101E-2</v>
      </c>
    </row>
    <row r="36" spans="1:7">
      <c r="A36" s="1">
        <v>34</v>
      </c>
      <c r="B36" s="19" t="s">
        <v>51</v>
      </c>
      <c r="C36" s="9" t="s">
        <v>55</v>
      </c>
      <c r="D36">
        <v>2.5093619589773099E-2</v>
      </c>
      <c r="E36">
        <v>0.70262134851364677</v>
      </c>
      <c r="F36">
        <v>2.1956917141051462E-3</v>
      </c>
      <c r="G36">
        <v>13</v>
      </c>
    </row>
    <row r="37" spans="1:7">
      <c r="A37" s="1">
        <v>35</v>
      </c>
      <c r="C37" s="21" t="s">
        <v>56</v>
      </c>
      <c r="D37">
        <v>2.4443968200250198E-2</v>
      </c>
    </row>
    <row r="38" spans="1:7">
      <c r="A38" s="1">
        <v>36</v>
      </c>
      <c r="C38" s="22" t="s">
        <v>24</v>
      </c>
      <c r="D38">
        <v>8.7077510612550407E-3</v>
      </c>
    </row>
    <row r="39" spans="1:7">
      <c r="A39" s="1">
        <v>37</v>
      </c>
      <c r="B39" s="20" t="s">
        <v>57</v>
      </c>
      <c r="C39" s="9" t="s">
        <v>58</v>
      </c>
      <c r="D39">
        <v>2.1997432985580399E-2</v>
      </c>
      <c r="E39">
        <v>0.76991015449531397</v>
      </c>
      <c r="F39">
        <v>2.1997432985580399E-3</v>
      </c>
      <c r="G39">
        <v>12</v>
      </c>
    </row>
    <row r="40" spans="1:7">
      <c r="A40" s="1">
        <v>38</v>
      </c>
      <c r="C40" t="s">
        <v>59</v>
      </c>
      <c r="D40">
        <v>2.1900868467207499E-2</v>
      </c>
    </row>
    <row r="41" spans="1:7">
      <c r="A41" s="1">
        <v>39</v>
      </c>
      <c r="B41" s="20" t="s">
        <v>57</v>
      </c>
      <c r="C41" s="9" t="s">
        <v>60</v>
      </c>
      <c r="D41">
        <v>2.6431093569080799E-2</v>
      </c>
      <c r="E41">
        <v>1.32155467845404</v>
      </c>
      <c r="F41">
        <v>3.3038866961350999E-3</v>
      </c>
      <c r="G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BB48-C9E5-4EF7-A83C-491DD954F8AC}">
  <dimension ref="A1:G41"/>
  <sheetViews>
    <sheetView workbookViewId="0">
      <selection sqref="A1:G1"/>
    </sheetView>
  </sheetViews>
  <sheetFormatPr defaultColWidth="8.85546875" defaultRowHeight="15"/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s="1">
        <v>0</v>
      </c>
      <c r="C2" t="s">
        <v>14</v>
      </c>
      <c r="D2">
        <v>3.1101556497570099E-2</v>
      </c>
    </row>
    <row r="3" spans="1:7">
      <c r="A3" s="1">
        <v>1</v>
      </c>
      <c r="B3" s="13" t="s">
        <v>15</v>
      </c>
      <c r="C3" s="9" t="s">
        <v>16</v>
      </c>
      <c r="D3">
        <v>2.1480370195185099E-2</v>
      </c>
      <c r="E3">
        <v>0.214803701951851</v>
      </c>
      <c r="F3">
        <v>1.9527609268350091E-3</v>
      </c>
      <c r="G3">
        <v>22</v>
      </c>
    </row>
    <row r="4" spans="1:7">
      <c r="A4" s="1">
        <v>2</v>
      </c>
      <c r="C4" s="22" t="s">
        <v>18</v>
      </c>
      <c r="D4">
        <v>1.8955600863247001E-2</v>
      </c>
    </row>
    <row r="5" spans="1:7">
      <c r="A5" s="1">
        <v>3</v>
      </c>
      <c r="B5" s="13" t="s">
        <v>15</v>
      </c>
      <c r="C5" s="9" t="s">
        <v>19</v>
      </c>
      <c r="D5">
        <v>2.1805648285292099E-2</v>
      </c>
      <c r="E5">
        <v>0.43611296570584202</v>
      </c>
      <c r="F5">
        <v>3.9646633245985635E-3</v>
      </c>
      <c r="G5">
        <v>21</v>
      </c>
    </row>
    <row r="6" spans="1:7">
      <c r="A6" s="1">
        <v>4</v>
      </c>
      <c r="C6" t="s">
        <v>20</v>
      </c>
      <c r="D6">
        <v>2.34458850591963E-2</v>
      </c>
    </row>
    <row r="7" spans="1:7">
      <c r="A7" s="1">
        <v>5</v>
      </c>
      <c r="C7" s="21" t="s">
        <v>21</v>
      </c>
      <c r="D7">
        <v>2.9863355595690401E-2</v>
      </c>
    </row>
    <row r="8" spans="1:7">
      <c r="A8" s="1">
        <v>6</v>
      </c>
      <c r="B8" s="14" t="s">
        <v>22</v>
      </c>
      <c r="C8" s="9" t="s">
        <v>23</v>
      </c>
      <c r="D8">
        <v>2.2785302381416399E-2</v>
      </c>
      <c r="E8">
        <v>0.68355907144249195</v>
      </c>
      <c r="F8">
        <v>4.5570604762832792E-3</v>
      </c>
      <c r="G8">
        <v>20</v>
      </c>
    </row>
    <row r="9" spans="1:7">
      <c r="A9" s="1">
        <v>7</v>
      </c>
      <c r="C9" s="22" t="s">
        <v>24</v>
      </c>
      <c r="D9">
        <v>8.7325069864130894E-3</v>
      </c>
    </row>
    <row r="10" spans="1:7">
      <c r="A10" s="1">
        <v>8</v>
      </c>
      <c r="B10" s="14" t="s">
        <v>22</v>
      </c>
      <c r="C10" s="9" t="s">
        <v>25</v>
      </c>
      <c r="D10">
        <v>2.3390788051928599E-2</v>
      </c>
      <c r="E10">
        <v>0.70172364155785794</v>
      </c>
      <c r="F10">
        <v>4.6781576103857199E-3</v>
      </c>
      <c r="G10">
        <v>19</v>
      </c>
    </row>
    <row r="11" spans="1:7">
      <c r="A11" s="1">
        <v>9</v>
      </c>
      <c r="B11" s="14" t="s">
        <v>22</v>
      </c>
      <c r="C11" s="9" t="s">
        <v>26</v>
      </c>
      <c r="D11">
        <v>2.32235250837277E-2</v>
      </c>
      <c r="E11">
        <v>0.92894100334910801</v>
      </c>
      <c r="F11">
        <v>5.4643588432300473E-3</v>
      </c>
      <c r="G11">
        <v>17</v>
      </c>
    </row>
    <row r="12" spans="1:7">
      <c r="A12" s="1">
        <v>10</v>
      </c>
      <c r="C12" t="s">
        <v>28</v>
      </c>
      <c r="D12">
        <v>5.8886695814962198E-2</v>
      </c>
    </row>
    <row r="13" spans="1:7">
      <c r="A13" s="1">
        <v>11</v>
      </c>
      <c r="B13" s="15" t="s">
        <v>29</v>
      </c>
      <c r="C13" s="9" t="s">
        <v>30</v>
      </c>
      <c r="D13">
        <v>2.7267009461298598E-2</v>
      </c>
      <c r="E13">
        <v>1.36335047306493</v>
      </c>
      <c r="F13">
        <v>5.6806269711038746E-3</v>
      </c>
      <c r="G13">
        <v>16</v>
      </c>
    </row>
    <row r="14" spans="1:7">
      <c r="A14" s="1">
        <v>12</v>
      </c>
      <c r="C14" s="1" t="s">
        <v>31</v>
      </c>
      <c r="D14">
        <v>2.6217056222000899E-2</v>
      </c>
    </row>
    <row r="15" spans="1:7">
      <c r="A15" s="1">
        <v>13</v>
      </c>
      <c r="B15" s="15" t="s">
        <v>29</v>
      </c>
      <c r="C15" s="9" t="s">
        <v>32</v>
      </c>
      <c r="D15">
        <v>2.3842274578102202E-2</v>
      </c>
      <c r="E15">
        <v>1.19211372890511</v>
      </c>
      <c r="F15">
        <v>4.9671405371046248E-3</v>
      </c>
      <c r="G15">
        <v>18</v>
      </c>
    </row>
    <row r="16" spans="1:7">
      <c r="A16" s="1">
        <v>14</v>
      </c>
      <c r="B16" s="15" t="s">
        <v>29</v>
      </c>
      <c r="C16" s="9" t="s">
        <v>33</v>
      </c>
      <c r="D16">
        <v>2.47000325620047E-2</v>
      </c>
      <c r="E16">
        <v>1.482001953720282</v>
      </c>
      <c r="F16">
        <v>5.700007514308777E-3</v>
      </c>
      <c r="G16">
        <v>15</v>
      </c>
    </row>
    <row r="17" spans="1:7">
      <c r="A17" s="1">
        <v>15</v>
      </c>
      <c r="C17" s="21" t="s">
        <v>34</v>
      </c>
      <c r="D17">
        <v>2.92412551144191E-2</v>
      </c>
    </row>
    <row r="18" spans="1:7">
      <c r="A18" s="1">
        <v>16</v>
      </c>
      <c r="B18" s="16" t="s">
        <v>35</v>
      </c>
      <c r="C18" s="9" t="s">
        <v>36</v>
      </c>
      <c r="D18">
        <v>2.78741086010862E-2</v>
      </c>
      <c r="E18">
        <v>1.9511876020760339</v>
      </c>
      <c r="F18">
        <v>6.9685271502715499E-3</v>
      </c>
      <c r="G18">
        <v>11</v>
      </c>
    </row>
    <row r="19" spans="1:7">
      <c r="A19" s="1">
        <v>17</v>
      </c>
      <c r="C19" s="22" t="s">
        <v>18</v>
      </c>
      <c r="D19">
        <v>2.5852202485506001E-2</v>
      </c>
    </row>
    <row r="20" spans="1:7">
      <c r="A20" s="1">
        <v>18</v>
      </c>
      <c r="B20" s="16" t="s">
        <v>35</v>
      </c>
      <c r="C20" s="9" t="s">
        <v>37</v>
      </c>
      <c r="D20">
        <v>2.9287826987695199E-2</v>
      </c>
      <c r="E20">
        <v>2.050147889138664</v>
      </c>
      <c r="F20">
        <v>7.3219567469237998E-3</v>
      </c>
      <c r="G20">
        <v>4</v>
      </c>
    </row>
    <row r="21" spans="1:7">
      <c r="A21" s="1">
        <v>19</v>
      </c>
      <c r="B21" s="16" t="s">
        <v>35</v>
      </c>
      <c r="C21" s="9" t="s">
        <v>38</v>
      </c>
      <c r="D21">
        <v>3.0812133769280201E-2</v>
      </c>
      <c r="E21">
        <v>2.4649707015424163</v>
      </c>
      <c r="F21">
        <v>8.2165690051413873E-3</v>
      </c>
      <c r="G21">
        <v>2</v>
      </c>
    </row>
    <row r="22" spans="1:7">
      <c r="A22" s="1">
        <v>20</v>
      </c>
      <c r="C22" t="s">
        <v>39</v>
      </c>
      <c r="D22">
        <v>2.88282603578182E-2</v>
      </c>
    </row>
    <row r="23" spans="1:7">
      <c r="A23" s="1">
        <v>21</v>
      </c>
      <c r="B23" s="17" t="s">
        <v>40</v>
      </c>
      <c r="C23" s="9" t="s">
        <v>41</v>
      </c>
      <c r="D23">
        <v>2.8367711492474301E-2</v>
      </c>
      <c r="E23">
        <v>2.5530940343226871</v>
      </c>
      <c r="F23">
        <v>6.9002541468180731E-3</v>
      </c>
      <c r="G23">
        <v>12</v>
      </c>
    </row>
    <row r="24" spans="1:7">
      <c r="A24" s="1">
        <v>22</v>
      </c>
      <c r="C24" s="22" t="s">
        <v>24</v>
      </c>
      <c r="D24">
        <v>1.0494505078954001E-2</v>
      </c>
    </row>
    <row r="25" spans="1:7">
      <c r="A25" s="1">
        <v>23</v>
      </c>
      <c r="B25" s="17" t="s">
        <v>40</v>
      </c>
      <c r="C25" s="9" t="s">
        <v>42</v>
      </c>
      <c r="D25">
        <v>2.7411853401639399E-2</v>
      </c>
      <c r="E25">
        <v>2.467066806147546</v>
      </c>
      <c r="F25">
        <v>6.6677481247230976E-3</v>
      </c>
      <c r="G25">
        <v>14</v>
      </c>
    </row>
    <row r="26" spans="1:7">
      <c r="A26" s="1">
        <v>24</v>
      </c>
      <c r="B26" s="17" t="s">
        <v>40</v>
      </c>
      <c r="C26" s="9" t="s">
        <v>43</v>
      </c>
      <c r="D26">
        <v>3.19151303086498E-2</v>
      </c>
      <c r="E26">
        <v>3.1915130308649799</v>
      </c>
      <c r="F26">
        <v>8.1833667458076405E-3</v>
      </c>
      <c r="G26">
        <v>3</v>
      </c>
    </row>
    <row r="27" spans="1:7">
      <c r="A27" s="1">
        <v>25</v>
      </c>
      <c r="C27" s="21" t="s">
        <v>44</v>
      </c>
      <c r="D27">
        <v>3.0687484190857799E-2</v>
      </c>
    </row>
    <row r="28" spans="1:7">
      <c r="A28" s="1">
        <v>26</v>
      </c>
      <c r="B28" s="18" t="s">
        <v>45</v>
      </c>
      <c r="C28" s="9" t="s">
        <v>46</v>
      </c>
      <c r="D28">
        <v>2.71069956781613E-2</v>
      </c>
      <c r="E28">
        <v>2.9817695245977429</v>
      </c>
      <c r="F28">
        <v>7.2726085965798609E-3</v>
      </c>
      <c r="G28">
        <v>5</v>
      </c>
    </row>
    <row r="29" spans="1:7">
      <c r="A29" s="1">
        <v>27</v>
      </c>
      <c r="B29" s="18" t="s">
        <v>45</v>
      </c>
      <c r="C29" s="9" t="s">
        <v>47</v>
      </c>
      <c r="D29">
        <v>2.6827909956960501E-2</v>
      </c>
      <c r="E29">
        <v>2.951070095265655</v>
      </c>
      <c r="F29">
        <v>7.1977319396723293E-3</v>
      </c>
      <c r="G29">
        <v>8</v>
      </c>
    </row>
    <row r="30" spans="1:7">
      <c r="A30" s="1">
        <v>28</v>
      </c>
      <c r="C30" s="1" t="s">
        <v>48</v>
      </c>
      <c r="D30">
        <v>2.8135673263338001E-2</v>
      </c>
    </row>
    <row r="31" spans="1:7">
      <c r="A31" s="1">
        <v>29</v>
      </c>
      <c r="B31" s="18" t="s">
        <v>45</v>
      </c>
      <c r="C31" s="9" t="s">
        <v>49</v>
      </c>
      <c r="D31">
        <v>2.5926789606237E-2</v>
      </c>
      <c r="E31">
        <v>3.1112147527484399</v>
      </c>
      <c r="F31">
        <v>7.2353831459266047E-3</v>
      </c>
      <c r="G31">
        <v>7</v>
      </c>
    </row>
    <row r="32" spans="1:7">
      <c r="A32" s="1">
        <v>30</v>
      </c>
      <c r="C32" t="s">
        <v>50</v>
      </c>
      <c r="D32">
        <v>0</v>
      </c>
    </row>
    <row r="33" spans="1:7">
      <c r="A33" s="1">
        <v>31</v>
      </c>
      <c r="B33" s="19" t="s">
        <v>51</v>
      </c>
      <c r="C33" s="9" t="s">
        <v>52</v>
      </c>
      <c r="D33">
        <v>2.6865341722068399E-2</v>
      </c>
      <c r="E33">
        <v>3.4924944238688918</v>
      </c>
      <c r="F33">
        <v>6.9849888477377838E-3</v>
      </c>
      <c r="G33">
        <v>10</v>
      </c>
    </row>
    <row r="34" spans="1:7">
      <c r="A34" s="1">
        <v>32</v>
      </c>
      <c r="B34" s="19" t="s">
        <v>51</v>
      </c>
      <c r="C34" s="9" t="s">
        <v>54</v>
      </c>
      <c r="D34">
        <v>2.63343640176582E-2</v>
      </c>
      <c r="E34">
        <v>3.4234673222955658</v>
      </c>
      <c r="F34">
        <v>6.846934644591132E-3</v>
      </c>
      <c r="G34">
        <v>13</v>
      </c>
    </row>
    <row r="35" spans="1:7">
      <c r="A35" s="1">
        <v>33</v>
      </c>
      <c r="C35" s="22" t="s">
        <v>18</v>
      </c>
      <c r="D35">
        <v>2.3758112456012101E-2</v>
      </c>
    </row>
    <row r="36" spans="1:7">
      <c r="A36" s="1">
        <v>34</v>
      </c>
      <c r="B36" s="19" t="s">
        <v>51</v>
      </c>
      <c r="C36" s="9" t="s">
        <v>55</v>
      </c>
      <c r="D36">
        <v>2.5093619589773099E-2</v>
      </c>
      <c r="E36">
        <v>3.7640429384659648</v>
      </c>
      <c r="F36">
        <v>7.2385441124345473E-3</v>
      </c>
      <c r="G36">
        <v>6</v>
      </c>
    </row>
    <row r="37" spans="1:7">
      <c r="A37" s="1">
        <v>35</v>
      </c>
      <c r="C37" s="21" t="s">
        <v>56</v>
      </c>
      <c r="D37">
        <v>2.4443968200250198E-2</v>
      </c>
    </row>
    <row r="38" spans="1:7">
      <c r="A38" s="1">
        <v>36</v>
      </c>
      <c r="C38" s="22" t="s">
        <v>24</v>
      </c>
      <c r="D38">
        <v>8.7077510612550407E-3</v>
      </c>
    </row>
    <row r="39" spans="1:7">
      <c r="A39" s="1">
        <v>37</v>
      </c>
      <c r="B39" s="20" t="s">
        <v>57</v>
      </c>
      <c r="C39" s="9" t="s">
        <v>58</v>
      </c>
      <c r="D39">
        <v>2.1997432985580399E-2</v>
      </c>
      <c r="E39">
        <v>3.8495507724765701</v>
      </c>
      <c r="F39">
        <v>6.9991832226846728E-3</v>
      </c>
      <c r="G39">
        <v>9</v>
      </c>
    </row>
    <row r="40" spans="1:7">
      <c r="A40" s="1">
        <v>38</v>
      </c>
      <c r="C40" t="s">
        <v>59</v>
      </c>
      <c r="D40">
        <v>2.1900868467207499E-2</v>
      </c>
    </row>
    <row r="41" spans="1:7">
      <c r="A41" s="1">
        <v>39</v>
      </c>
      <c r="B41" s="20" t="s">
        <v>57</v>
      </c>
      <c r="C41" s="9" t="s">
        <v>60</v>
      </c>
      <c r="D41">
        <v>2.6431093569080799E-2</v>
      </c>
      <c r="E41">
        <v>5.2862187138161598</v>
      </c>
      <c r="F41">
        <v>8.8103645230269336E-3</v>
      </c>
      <c r="G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BDBA-83D3-40C6-BB27-5E9B7EBD98BA}">
  <dimension ref="A1:G41"/>
  <sheetViews>
    <sheetView workbookViewId="0">
      <selection sqref="A1:G1"/>
    </sheetView>
  </sheetViews>
  <sheetFormatPr defaultColWidth="8.85546875" defaultRowHeight="15"/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s="1">
        <v>0</v>
      </c>
      <c r="C2" t="s">
        <v>14</v>
      </c>
      <c r="D2">
        <v>3.1101556497570099E-2</v>
      </c>
    </row>
    <row r="3" spans="1:7">
      <c r="A3" s="1">
        <v>1</v>
      </c>
      <c r="B3" s="13" t="s">
        <v>15</v>
      </c>
      <c r="C3" s="9" t="s">
        <v>16</v>
      </c>
      <c r="D3">
        <v>2.1480370195185099E-2</v>
      </c>
      <c r="E3">
        <v>0.64441110585555295</v>
      </c>
      <c r="F3">
        <v>4.0275694115972059E-3</v>
      </c>
      <c r="G3">
        <v>22</v>
      </c>
    </row>
    <row r="4" spans="1:7">
      <c r="A4" s="1">
        <v>2</v>
      </c>
      <c r="C4" s="22" t="s">
        <v>18</v>
      </c>
      <c r="D4">
        <v>1.8955600863247001E-2</v>
      </c>
    </row>
    <row r="5" spans="1:7">
      <c r="A5" s="1">
        <v>3</v>
      </c>
      <c r="B5" s="13" t="s">
        <v>15</v>
      </c>
      <c r="C5" s="9" t="s">
        <v>19</v>
      </c>
      <c r="D5">
        <v>2.1805648285292099E-2</v>
      </c>
      <c r="E5">
        <v>1.308338897117526</v>
      </c>
      <c r="F5">
        <v>8.1771181069845381E-3</v>
      </c>
      <c r="G5">
        <v>21</v>
      </c>
    </row>
    <row r="6" spans="1:7">
      <c r="A6" s="1">
        <v>4</v>
      </c>
      <c r="C6" t="s">
        <v>20</v>
      </c>
      <c r="D6">
        <v>2.34458850591963E-2</v>
      </c>
    </row>
    <row r="7" spans="1:7">
      <c r="A7" s="1">
        <v>5</v>
      </c>
      <c r="C7" s="21" t="s">
        <v>21</v>
      </c>
      <c r="D7">
        <v>2.9863355595690401E-2</v>
      </c>
    </row>
    <row r="8" spans="1:7">
      <c r="A8" s="1">
        <v>6</v>
      </c>
      <c r="B8" s="14" t="s">
        <v>22</v>
      </c>
      <c r="C8" s="9" t="s">
        <v>23</v>
      </c>
      <c r="D8">
        <v>2.2785302381416399E-2</v>
      </c>
      <c r="E8">
        <v>2.0506772143274761</v>
      </c>
      <c r="F8">
        <v>1.025338607163738E-2</v>
      </c>
      <c r="G8">
        <v>20</v>
      </c>
    </row>
    <row r="9" spans="1:7">
      <c r="A9" s="1">
        <v>7</v>
      </c>
      <c r="C9" s="22" t="s">
        <v>24</v>
      </c>
      <c r="D9">
        <v>8.7325069864130894E-3</v>
      </c>
    </row>
    <row r="10" spans="1:7">
      <c r="A10" s="1">
        <v>8</v>
      </c>
      <c r="B10" s="14" t="s">
        <v>22</v>
      </c>
      <c r="C10" s="9" t="s">
        <v>25</v>
      </c>
      <c r="D10">
        <v>2.3390788051928599E-2</v>
      </c>
      <c r="E10">
        <v>2.1051709246735739</v>
      </c>
      <c r="F10">
        <v>1.0525854623367869E-2</v>
      </c>
      <c r="G10">
        <v>18</v>
      </c>
    </row>
    <row r="11" spans="1:7">
      <c r="A11" s="1">
        <v>9</v>
      </c>
      <c r="B11" s="14" t="s">
        <v>22</v>
      </c>
      <c r="C11" s="9" t="s">
        <v>26</v>
      </c>
      <c r="D11">
        <v>2.32235250837277E-2</v>
      </c>
      <c r="E11">
        <v>2.3223525083727701</v>
      </c>
      <c r="F11">
        <v>1.0556147765330773E-2</v>
      </c>
      <c r="G11">
        <v>17</v>
      </c>
    </row>
    <row r="12" spans="1:7">
      <c r="A12" s="1">
        <v>10</v>
      </c>
      <c r="C12" t="s">
        <v>28</v>
      </c>
      <c r="D12">
        <v>5.8886695814962198E-2</v>
      </c>
    </row>
    <row r="13" spans="1:7">
      <c r="A13" s="1">
        <v>11</v>
      </c>
      <c r="B13" s="15" t="s">
        <v>29</v>
      </c>
      <c r="C13" s="9" t="s">
        <v>30</v>
      </c>
      <c r="D13">
        <v>2.7267009461298598E-2</v>
      </c>
      <c r="E13">
        <v>4.0900514191947899</v>
      </c>
      <c r="F13">
        <v>1.2029562997631735E-2</v>
      </c>
      <c r="G13">
        <v>16</v>
      </c>
    </row>
    <row r="14" spans="1:7">
      <c r="A14" s="1">
        <v>12</v>
      </c>
      <c r="C14" s="1" t="s">
        <v>31</v>
      </c>
      <c r="D14">
        <v>2.6217056222000899E-2</v>
      </c>
    </row>
    <row r="15" spans="1:7">
      <c r="A15" s="1">
        <v>13</v>
      </c>
      <c r="B15" s="15" t="s">
        <v>29</v>
      </c>
      <c r="C15" s="9" t="s">
        <v>32</v>
      </c>
      <c r="D15">
        <v>2.3842274578102202E-2</v>
      </c>
      <c r="E15">
        <v>3.5763411867153301</v>
      </c>
      <c r="F15">
        <v>1.0518650549162735E-2</v>
      </c>
      <c r="G15">
        <v>19</v>
      </c>
    </row>
    <row r="16" spans="1:7">
      <c r="A16" s="1">
        <v>14</v>
      </c>
      <c r="B16" s="15" t="s">
        <v>29</v>
      </c>
      <c r="C16" s="9" t="s">
        <v>33</v>
      </c>
      <c r="D16">
        <v>2.47000325620047E-2</v>
      </c>
      <c r="E16">
        <v>4.4460058611608462</v>
      </c>
      <c r="F16">
        <v>1.235001628100235E-2</v>
      </c>
      <c r="G16">
        <v>15</v>
      </c>
    </row>
    <row r="17" spans="1:7">
      <c r="A17" s="1">
        <v>15</v>
      </c>
      <c r="C17" s="21" t="s">
        <v>34</v>
      </c>
      <c r="D17">
        <v>2.92412551144191E-2</v>
      </c>
    </row>
    <row r="18" spans="1:7">
      <c r="A18" s="1">
        <v>16</v>
      </c>
      <c r="B18" s="16" t="s">
        <v>35</v>
      </c>
      <c r="C18" s="9" t="s">
        <v>36</v>
      </c>
      <c r="D18">
        <v>2.78741086010862E-2</v>
      </c>
      <c r="E18">
        <v>5.5748217202172397</v>
      </c>
      <c r="F18">
        <v>1.4670583474255894E-2</v>
      </c>
      <c r="G18">
        <v>11</v>
      </c>
    </row>
    <row r="19" spans="1:7">
      <c r="A19" s="1">
        <v>17</v>
      </c>
      <c r="C19" s="22" t="s">
        <v>18</v>
      </c>
      <c r="D19">
        <v>2.5852202485506001E-2</v>
      </c>
    </row>
    <row r="20" spans="1:7">
      <c r="A20" s="1">
        <v>18</v>
      </c>
      <c r="B20" s="16" t="s">
        <v>35</v>
      </c>
      <c r="C20" s="9" t="s">
        <v>37</v>
      </c>
      <c r="D20">
        <v>2.9287826987695199E-2</v>
      </c>
      <c r="E20">
        <v>5.85756539753904</v>
      </c>
      <c r="F20">
        <v>1.5414645782997474E-2</v>
      </c>
      <c r="G20">
        <v>8</v>
      </c>
    </row>
    <row r="21" spans="1:7">
      <c r="A21" s="1">
        <v>19</v>
      </c>
      <c r="B21" s="16" t="s">
        <v>35</v>
      </c>
      <c r="C21" s="9" t="s">
        <v>38</v>
      </c>
      <c r="D21">
        <v>3.0812133769280201E-2</v>
      </c>
      <c r="E21">
        <v>6.7786694292416438</v>
      </c>
      <c r="F21">
        <v>1.6946673573104108E-2</v>
      </c>
      <c r="G21">
        <v>3</v>
      </c>
    </row>
    <row r="22" spans="1:7">
      <c r="A22" s="1">
        <v>20</v>
      </c>
      <c r="C22" t="s">
        <v>39</v>
      </c>
      <c r="D22">
        <v>2.88282603578182E-2</v>
      </c>
    </row>
    <row r="23" spans="1:7">
      <c r="A23" s="1">
        <v>21</v>
      </c>
      <c r="B23" s="17" t="s">
        <v>40</v>
      </c>
      <c r="C23" s="9" t="s">
        <v>41</v>
      </c>
      <c r="D23">
        <v>2.8367711492474301E-2</v>
      </c>
      <c r="E23">
        <v>7.0919278731185749</v>
      </c>
      <c r="F23">
        <v>1.3638322832920336E-2</v>
      </c>
      <c r="G23">
        <v>13</v>
      </c>
    </row>
    <row r="24" spans="1:7">
      <c r="A24" s="1">
        <v>22</v>
      </c>
      <c r="C24" s="22" t="s">
        <v>24</v>
      </c>
      <c r="D24">
        <v>1.0494505078954001E-2</v>
      </c>
    </row>
    <row r="25" spans="1:7">
      <c r="A25" s="1">
        <v>23</v>
      </c>
      <c r="B25" s="17" t="s">
        <v>40</v>
      </c>
      <c r="C25" s="9" t="s">
        <v>42</v>
      </c>
      <c r="D25">
        <v>2.7411853401639399E-2</v>
      </c>
      <c r="E25">
        <v>6.8529633504098495</v>
      </c>
      <c r="F25">
        <v>1.3178775673865096E-2</v>
      </c>
      <c r="G25">
        <v>14</v>
      </c>
    </row>
    <row r="26" spans="1:7">
      <c r="A26" s="1">
        <v>24</v>
      </c>
      <c r="B26" s="17" t="s">
        <v>40</v>
      </c>
      <c r="C26" s="9" t="s">
        <v>43</v>
      </c>
      <c r="D26">
        <v>3.19151303086498E-2</v>
      </c>
      <c r="E26">
        <v>9.5745390925949394</v>
      </c>
      <c r="F26">
        <v>1.7730627949249889E-2</v>
      </c>
      <c r="G26">
        <v>2</v>
      </c>
    </row>
    <row r="27" spans="1:7">
      <c r="A27" s="1">
        <v>25</v>
      </c>
      <c r="C27" s="21" t="s">
        <v>44</v>
      </c>
      <c r="D27">
        <v>3.0687484190857799E-2</v>
      </c>
    </row>
    <row r="28" spans="1:7">
      <c r="A28" s="1">
        <v>26</v>
      </c>
      <c r="B28" s="18" t="s">
        <v>45</v>
      </c>
      <c r="C28" s="9" t="s">
        <v>46</v>
      </c>
      <c r="D28">
        <v>2.71069956781613E-2</v>
      </c>
      <c r="E28">
        <v>8.9453085737932287</v>
      </c>
      <c r="F28">
        <v>1.5973765310345053E-2</v>
      </c>
      <c r="G28">
        <v>5</v>
      </c>
    </row>
    <row r="29" spans="1:7">
      <c r="A29" s="1">
        <v>27</v>
      </c>
      <c r="B29" s="18" t="s">
        <v>45</v>
      </c>
      <c r="C29" s="9" t="s">
        <v>47</v>
      </c>
      <c r="D29">
        <v>2.6827909956960501E-2</v>
      </c>
      <c r="E29">
        <v>8.8532102857969655</v>
      </c>
      <c r="F29">
        <v>1.5809304081780294E-2</v>
      </c>
      <c r="G29">
        <v>6</v>
      </c>
    </row>
    <row r="30" spans="1:7">
      <c r="A30" s="1">
        <v>28</v>
      </c>
      <c r="C30" s="1" t="s">
        <v>48</v>
      </c>
      <c r="D30">
        <v>2.8135673263338001E-2</v>
      </c>
    </row>
    <row r="31" spans="1:7">
      <c r="A31" s="1">
        <v>29</v>
      </c>
      <c r="B31" s="18" t="s">
        <v>45</v>
      </c>
      <c r="C31" s="9" t="s">
        <v>49</v>
      </c>
      <c r="D31">
        <v>2.5926789606237E-2</v>
      </c>
      <c r="E31">
        <v>9.3336442582453198</v>
      </c>
      <c r="F31">
        <v>1.6092490100422966E-2</v>
      </c>
      <c r="G31">
        <v>4</v>
      </c>
    </row>
    <row r="32" spans="1:7">
      <c r="A32" s="1">
        <v>30</v>
      </c>
      <c r="C32" t="s">
        <v>50</v>
      </c>
      <c r="D32">
        <v>0</v>
      </c>
    </row>
    <row r="33" spans="1:7">
      <c r="A33" s="1">
        <v>31</v>
      </c>
      <c r="B33" s="19" t="s">
        <v>51</v>
      </c>
      <c r="C33" s="9" t="s">
        <v>52</v>
      </c>
      <c r="D33">
        <v>2.6865341722068399E-2</v>
      </c>
      <c r="E33">
        <v>10.477483271606676</v>
      </c>
      <c r="F33">
        <v>1.4967833245152395E-2</v>
      </c>
      <c r="G33">
        <v>9</v>
      </c>
    </row>
    <row r="34" spans="1:7">
      <c r="A34" s="1">
        <v>32</v>
      </c>
      <c r="B34" s="19" t="s">
        <v>51</v>
      </c>
      <c r="C34" s="9" t="s">
        <v>54</v>
      </c>
      <c r="D34">
        <v>2.63343640176582E-2</v>
      </c>
      <c r="E34">
        <v>10.270401966886698</v>
      </c>
      <c r="F34">
        <v>1.4672002809838141E-2</v>
      </c>
      <c r="G34">
        <v>10</v>
      </c>
    </row>
    <row r="35" spans="1:7">
      <c r="A35" s="1">
        <v>33</v>
      </c>
      <c r="C35" s="22" t="s">
        <v>18</v>
      </c>
      <c r="D35">
        <v>2.3758112456012101E-2</v>
      </c>
    </row>
    <row r="36" spans="1:7">
      <c r="A36" s="1">
        <v>34</v>
      </c>
      <c r="B36" s="19" t="s">
        <v>51</v>
      </c>
      <c r="C36" s="9" t="s">
        <v>55</v>
      </c>
      <c r="D36">
        <v>2.5093619589773099E-2</v>
      </c>
      <c r="E36">
        <v>11.292128815397895</v>
      </c>
      <c r="F36">
        <v>1.5683512243608186E-2</v>
      </c>
      <c r="G36">
        <v>7</v>
      </c>
    </row>
    <row r="37" spans="1:7">
      <c r="A37" s="1">
        <v>35</v>
      </c>
      <c r="C37" s="21" t="s">
        <v>56</v>
      </c>
      <c r="D37">
        <v>2.4443968200250198E-2</v>
      </c>
    </row>
    <row r="38" spans="1:7">
      <c r="A38" s="1">
        <v>36</v>
      </c>
      <c r="C38" s="22" t="s">
        <v>24</v>
      </c>
      <c r="D38">
        <v>8.7077510612550407E-3</v>
      </c>
    </row>
    <row r="39" spans="1:7">
      <c r="A39" s="1">
        <v>37</v>
      </c>
      <c r="B39" s="20" t="s">
        <v>57</v>
      </c>
      <c r="C39" s="9" t="s">
        <v>58</v>
      </c>
      <c r="D39">
        <v>2.1997432985580399E-2</v>
      </c>
      <c r="E39">
        <v>10.9987164927902</v>
      </c>
      <c r="F39">
        <v>1.4664955323720266E-2</v>
      </c>
      <c r="G39">
        <v>12</v>
      </c>
    </row>
    <row r="40" spans="1:7">
      <c r="A40" s="1">
        <v>38</v>
      </c>
      <c r="C40" t="s">
        <v>59</v>
      </c>
      <c r="D40">
        <v>2.1900868467207499E-2</v>
      </c>
    </row>
    <row r="41" spans="1:7">
      <c r="A41" s="1">
        <v>39</v>
      </c>
      <c r="B41" s="20" t="s">
        <v>57</v>
      </c>
      <c r="C41" s="9" t="s">
        <v>60</v>
      </c>
      <c r="D41">
        <v>2.6431093569080799E-2</v>
      </c>
      <c r="E41">
        <v>15.858656141448479</v>
      </c>
      <c r="F41">
        <v>1.9823320176810599E-2</v>
      </c>
      <c r="G4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F783-DC7C-42B4-9C9C-ABC42706FB36}">
  <dimension ref="A1:G41"/>
  <sheetViews>
    <sheetView workbookViewId="0">
      <selection sqref="A1:G1"/>
    </sheetView>
  </sheetViews>
  <sheetFormatPr defaultColWidth="8.85546875" defaultRowHeight="15"/>
  <cols>
    <col min="4" max="4" width="12.42578125" customWidth="1"/>
  </cols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s="1">
        <v>0</v>
      </c>
      <c r="C2" t="s">
        <v>14</v>
      </c>
      <c r="D2">
        <v>3.1101556497570099E-2</v>
      </c>
    </row>
    <row r="3" spans="1:7">
      <c r="A3" s="1">
        <v>1</v>
      </c>
      <c r="B3" s="13" t="s">
        <v>15</v>
      </c>
      <c r="C3" s="9" t="s">
        <v>16</v>
      </c>
      <c r="D3">
        <v>2.1480370195185099E-2</v>
      </c>
      <c r="E3">
        <v>1.9332333175666589</v>
      </c>
      <c r="F3">
        <v>9.2058729407936135E-3</v>
      </c>
      <c r="G3">
        <v>22</v>
      </c>
    </row>
    <row r="4" spans="1:7">
      <c r="A4" s="1">
        <v>2</v>
      </c>
      <c r="C4" s="22" t="s">
        <v>18</v>
      </c>
      <c r="D4">
        <v>1.8955600863247001E-2</v>
      </c>
    </row>
    <row r="5" spans="1:7">
      <c r="A5" s="1">
        <v>3</v>
      </c>
      <c r="B5" s="13" t="s">
        <v>15</v>
      </c>
      <c r="C5" s="9" t="s">
        <v>19</v>
      </c>
      <c r="D5">
        <v>2.1805648285292099E-2</v>
      </c>
      <c r="E5">
        <v>3.9250166913525777</v>
      </c>
      <c r="F5">
        <v>1.8690555673107512E-2</v>
      </c>
      <c r="G5">
        <v>21</v>
      </c>
    </row>
    <row r="6" spans="1:7">
      <c r="A6" s="1">
        <v>4</v>
      </c>
      <c r="C6" t="s">
        <v>20</v>
      </c>
      <c r="D6">
        <v>2.34458850591963E-2</v>
      </c>
    </row>
    <row r="7" spans="1:7">
      <c r="A7" s="1">
        <v>5</v>
      </c>
      <c r="C7" s="21" t="s">
        <v>21</v>
      </c>
      <c r="D7">
        <v>2.9863355595690401E-2</v>
      </c>
    </row>
    <row r="8" spans="1:7">
      <c r="A8" s="1">
        <v>6</v>
      </c>
      <c r="B8" s="14" t="s">
        <v>22</v>
      </c>
      <c r="C8" s="9" t="s">
        <v>23</v>
      </c>
      <c r="D8">
        <v>2.2785302381416399E-2</v>
      </c>
      <c r="E8">
        <v>6.1520316429824273</v>
      </c>
      <c r="F8">
        <v>2.4608126571929709E-2</v>
      </c>
      <c r="G8">
        <v>19</v>
      </c>
    </row>
    <row r="9" spans="1:7">
      <c r="A9" s="1">
        <v>7</v>
      </c>
      <c r="C9" s="22" t="s">
        <v>24</v>
      </c>
      <c r="D9">
        <v>8.7325069864130894E-3</v>
      </c>
    </row>
    <row r="10" spans="1:7">
      <c r="A10" s="1">
        <v>8</v>
      </c>
      <c r="B10" s="14" t="s">
        <v>22</v>
      </c>
      <c r="C10" s="9" t="s">
        <v>25</v>
      </c>
      <c r="D10">
        <v>2.3390788051928599E-2</v>
      </c>
      <c r="E10">
        <v>6.3155127740207222</v>
      </c>
      <c r="F10">
        <v>2.5262051096082889E-2</v>
      </c>
      <c r="G10">
        <v>18</v>
      </c>
    </row>
    <row r="11" spans="1:7">
      <c r="A11" s="1">
        <v>9</v>
      </c>
      <c r="B11" s="14" t="s">
        <v>22</v>
      </c>
      <c r="C11" s="9" t="s">
        <v>26</v>
      </c>
      <c r="D11">
        <v>2.32235250837277E-2</v>
      </c>
      <c r="E11">
        <v>6.9670575251183102</v>
      </c>
      <c r="F11">
        <v>2.5803916759697447E-2</v>
      </c>
      <c r="G11">
        <v>16</v>
      </c>
    </row>
    <row r="12" spans="1:7">
      <c r="A12" s="1">
        <v>10</v>
      </c>
      <c r="C12" t="s">
        <v>28</v>
      </c>
      <c r="D12">
        <v>5.8886695814962198E-2</v>
      </c>
    </row>
    <row r="13" spans="1:7">
      <c r="A13" s="1">
        <v>11</v>
      </c>
      <c r="B13" s="15" t="s">
        <v>29</v>
      </c>
      <c r="C13" s="9" t="s">
        <v>30</v>
      </c>
      <c r="D13">
        <v>2.7267009461298598E-2</v>
      </c>
      <c r="E13">
        <v>12.27015425758437</v>
      </c>
      <c r="F13">
        <v>2.7886714221782658E-2</v>
      </c>
      <c r="G13">
        <v>11</v>
      </c>
    </row>
    <row r="14" spans="1:7">
      <c r="A14" s="1">
        <v>12</v>
      </c>
      <c r="C14" s="1" t="s">
        <v>31</v>
      </c>
      <c r="D14">
        <v>2.6217056222000899E-2</v>
      </c>
    </row>
    <row r="15" spans="1:7">
      <c r="A15" s="1">
        <v>13</v>
      </c>
      <c r="B15" s="15" t="s">
        <v>29</v>
      </c>
      <c r="C15" s="9" t="s">
        <v>32</v>
      </c>
      <c r="D15">
        <v>2.3842274578102202E-2</v>
      </c>
      <c r="E15">
        <v>10.729023560145992</v>
      </c>
      <c r="F15">
        <v>2.4384144454877254E-2</v>
      </c>
      <c r="G15">
        <v>20</v>
      </c>
    </row>
    <row r="16" spans="1:7">
      <c r="A16" s="1">
        <v>14</v>
      </c>
      <c r="B16" s="15" t="s">
        <v>29</v>
      </c>
      <c r="C16" s="9" t="s">
        <v>33</v>
      </c>
      <c r="D16">
        <v>2.47000325620047E-2</v>
      </c>
      <c r="E16">
        <v>12.35001628100235</v>
      </c>
      <c r="F16">
        <v>2.6847861480439893E-2</v>
      </c>
      <c r="G16">
        <v>14</v>
      </c>
    </row>
    <row r="17" spans="1:7">
      <c r="A17" s="1">
        <v>15</v>
      </c>
      <c r="C17" s="21" t="s">
        <v>34</v>
      </c>
      <c r="D17">
        <v>2.92412551144191E-2</v>
      </c>
    </row>
    <row r="18" spans="1:7">
      <c r="A18" s="1">
        <v>16</v>
      </c>
      <c r="B18" s="16" t="s">
        <v>35</v>
      </c>
      <c r="C18" s="9" t="s">
        <v>36</v>
      </c>
      <c r="D18">
        <v>2.78741086010862E-2</v>
      </c>
      <c r="E18">
        <v>15.330759730597411</v>
      </c>
      <c r="F18">
        <v>3.1939082772077937E-2</v>
      </c>
      <c r="G18">
        <v>5</v>
      </c>
    </row>
    <row r="19" spans="1:7">
      <c r="A19" s="1">
        <v>17</v>
      </c>
      <c r="C19" s="22" t="s">
        <v>18</v>
      </c>
      <c r="D19">
        <v>2.5852202485506001E-2</v>
      </c>
    </row>
    <row r="20" spans="1:7">
      <c r="A20" s="1">
        <v>18</v>
      </c>
      <c r="B20" s="16" t="s">
        <v>35</v>
      </c>
      <c r="C20" s="9" t="s">
        <v>37</v>
      </c>
      <c r="D20">
        <v>2.9287826987695199E-2</v>
      </c>
      <c r="E20">
        <v>16.108304843232361</v>
      </c>
      <c r="F20">
        <v>3.3558968423400753E-2</v>
      </c>
      <c r="G20">
        <v>4</v>
      </c>
    </row>
    <row r="21" spans="1:7">
      <c r="A21" s="1">
        <v>19</v>
      </c>
      <c r="B21" s="16" t="s">
        <v>35</v>
      </c>
      <c r="C21" s="9" t="s">
        <v>38</v>
      </c>
      <c r="D21">
        <v>3.0812133769280201E-2</v>
      </c>
      <c r="E21">
        <v>18.48728026156812</v>
      </c>
      <c r="F21">
        <v>3.6974560523136239E-2</v>
      </c>
      <c r="G21">
        <v>2</v>
      </c>
    </row>
    <row r="22" spans="1:7">
      <c r="A22" s="1">
        <v>20</v>
      </c>
      <c r="C22" t="s">
        <v>39</v>
      </c>
      <c r="D22">
        <v>2.88282603578182E-2</v>
      </c>
    </row>
    <row r="23" spans="1:7">
      <c r="A23" s="1">
        <v>21</v>
      </c>
      <c r="B23" s="17" t="s">
        <v>40</v>
      </c>
      <c r="C23" s="9" t="s">
        <v>41</v>
      </c>
      <c r="D23">
        <v>2.8367711492474301E-2</v>
      </c>
      <c r="E23">
        <v>19.857398044732012</v>
      </c>
      <c r="F23">
        <v>2.9637907529450763E-2</v>
      </c>
      <c r="G23">
        <v>9</v>
      </c>
    </row>
    <row r="24" spans="1:7">
      <c r="A24" s="1">
        <v>22</v>
      </c>
      <c r="C24" s="22" t="s">
        <v>24</v>
      </c>
      <c r="D24">
        <v>1.0494505078954001E-2</v>
      </c>
    </row>
    <row r="25" spans="1:7">
      <c r="A25" s="1">
        <v>23</v>
      </c>
      <c r="B25" s="17" t="s">
        <v>40</v>
      </c>
      <c r="C25" s="9" t="s">
        <v>42</v>
      </c>
      <c r="D25">
        <v>2.7411853401639399E-2</v>
      </c>
      <c r="E25">
        <v>19.188297381147578</v>
      </c>
      <c r="F25">
        <v>2.8639249822608324E-2</v>
      </c>
      <c r="G25">
        <v>10</v>
      </c>
    </row>
    <row r="26" spans="1:7">
      <c r="A26" s="1">
        <v>24</v>
      </c>
      <c r="B26" s="17" t="s">
        <v>40</v>
      </c>
      <c r="C26" s="9" t="s">
        <v>43</v>
      </c>
      <c r="D26">
        <v>3.19151303086498E-2</v>
      </c>
      <c r="E26">
        <v>23.936347731487349</v>
      </c>
      <c r="F26">
        <v>3.4690359031141087E-2</v>
      </c>
      <c r="G26">
        <v>3</v>
      </c>
    </row>
    <row r="27" spans="1:7">
      <c r="A27" s="1">
        <v>25</v>
      </c>
      <c r="C27" s="21" t="s">
        <v>44</v>
      </c>
      <c r="D27">
        <v>3.0687484190857799E-2</v>
      </c>
    </row>
    <row r="28" spans="1:7">
      <c r="A28" s="1">
        <v>26</v>
      </c>
      <c r="B28" s="18" t="s">
        <v>45</v>
      </c>
      <c r="C28" s="9" t="s">
        <v>46</v>
      </c>
      <c r="D28">
        <v>2.71069956781613E-2</v>
      </c>
      <c r="E28">
        <v>21.685596542529041</v>
      </c>
      <c r="F28">
        <v>3.0543093721871889E-2</v>
      </c>
      <c r="G28">
        <v>6</v>
      </c>
    </row>
    <row r="29" spans="1:7">
      <c r="A29" s="1">
        <v>27</v>
      </c>
      <c r="B29" s="18" t="s">
        <v>45</v>
      </c>
      <c r="C29" s="9" t="s">
        <v>47</v>
      </c>
      <c r="D29">
        <v>2.6827909956960501E-2</v>
      </c>
      <c r="E29">
        <v>21.462327965568402</v>
      </c>
      <c r="F29">
        <v>3.0228630937420287E-2</v>
      </c>
      <c r="G29">
        <v>7</v>
      </c>
    </row>
    <row r="30" spans="1:7">
      <c r="A30" s="1">
        <v>28</v>
      </c>
      <c r="C30" s="1" t="s">
        <v>48</v>
      </c>
      <c r="D30">
        <v>2.8135673263338001E-2</v>
      </c>
    </row>
    <row r="31" spans="1:7">
      <c r="A31" s="1">
        <v>29</v>
      </c>
      <c r="B31" s="18" t="s">
        <v>45</v>
      </c>
      <c r="C31" s="9" t="s">
        <v>49</v>
      </c>
      <c r="D31">
        <v>2.5926789606237E-2</v>
      </c>
      <c r="E31">
        <v>22.03777116530145</v>
      </c>
      <c r="F31">
        <v>3.0188727623700617E-2</v>
      </c>
      <c r="G31">
        <v>8</v>
      </c>
    </row>
    <row r="32" spans="1:7">
      <c r="A32" s="1">
        <v>30</v>
      </c>
      <c r="C32" t="s">
        <v>50</v>
      </c>
      <c r="D32">
        <v>0</v>
      </c>
    </row>
    <row r="33" spans="1:7">
      <c r="A33" s="1">
        <v>31</v>
      </c>
      <c r="B33" s="19" t="s">
        <v>51</v>
      </c>
      <c r="C33" s="9" t="s">
        <v>52</v>
      </c>
      <c r="D33">
        <v>2.6865341722068399E-2</v>
      </c>
      <c r="E33">
        <v>24.17880754986156</v>
      </c>
      <c r="F33">
        <v>2.6865341722068399E-2</v>
      </c>
      <c r="G33">
        <v>13</v>
      </c>
    </row>
    <row r="34" spans="1:7">
      <c r="A34" s="1">
        <v>32</v>
      </c>
      <c r="B34" s="19" t="s">
        <v>51</v>
      </c>
      <c r="C34" s="9" t="s">
        <v>54</v>
      </c>
      <c r="D34">
        <v>2.63343640176582E-2</v>
      </c>
      <c r="E34">
        <v>23.700927615892379</v>
      </c>
      <c r="F34">
        <v>2.63343640176582E-2</v>
      </c>
      <c r="G34">
        <v>15</v>
      </c>
    </row>
    <row r="35" spans="1:7">
      <c r="A35" s="1">
        <v>33</v>
      </c>
      <c r="C35" s="22" t="s">
        <v>18</v>
      </c>
      <c r="D35">
        <v>2.3758112456012101E-2</v>
      </c>
    </row>
    <row r="36" spans="1:7">
      <c r="A36" s="1">
        <v>34</v>
      </c>
      <c r="B36" s="19" t="s">
        <v>51</v>
      </c>
      <c r="C36" s="9" t="s">
        <v>55</v>
      </c>
      <c r="D36">
        <v>2.5093619589773099E-2</v>
      </c>
      <c r="E36">
        <v>25.093619589773098</v>
      </c>
      <c r="F36">
        <v>2.727567346714467E-2</v>
      </c>
      <c r="G36">
        <v>12</v>
      </c>
    </row>
    <row r="37" spans="1:7">
      <c r="A37" s="1">
        <v>35</v>
      </c>
      <c r="C37" s="21" t="s">
        <v>56</v>
      </c>
      <c r="D37">
        <v>2.4443968200250198E-2</v>
      </c>
    </row>
    <row r="38" spans="1:7">
      <c r="A38" s="1">
        <v>36</v>
      </c>
      <c r="C38" s="22" t="s">
        <v>24</v>
      </c>
      <c r="D38">
        <v>8.7077510612550407E-3</v>
      </c>
    </row>
    <row r="39" spans="1:7">
      <c r="A39" s="1">
        <v>37</v>
      </c>
      <c r="B39" s="20" t="s">
        <v>57</v>
      </c>
      <c r="C39" s="9" t="s">
        <v>58</v>
      </c>
      <c r="D39">
        <v>2.1997432985580399E-2</v>
      </c>
      <c r="E39">
        <v>24.19717628413844</v>
      </c>
      <c r="F39">
        <v>2.5470711878040463E-2</v>
      </c>
      <c r="G39">
        <v>17</v>
      </c>
    </row>
    <row r="40" spans="1:7">
      <c r="A40" s="1">
        <v>38</v>
      </c>
      <c r="C40" t="s">
        <v>59</v>
      </c>
      <c r="D40">
        <v>2.1900868467207499E-2</v>
      </c>
    </row>
    <row r="41" spans="1:7">
      <c r="A41" s="1">
        <v>39</v>
      </c>
      <c r="B41" s="20" t="s">
        <v>57</v>
      </c>
      <c r="C41" s="9" t="s">
        <v>60</v>
      </c>
      <c r="D41">
        <v>2.6431093569080799E-2</v>
      </c>
      <c r="E41">
        <v>37.003530996713117</v>
      </c>
      <c r="F41">
        <v>3.7003530996713115E-2</v>
      </c>
      <c r="G4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B88-B0F9-41E3-9C41-D295FAAEEFAC}">
  <dimension ref="A1:G41"/>
  <sheetViews>
    <sheetView workbookViewId="0">
      <selection activeCell="F24" sqref="F24"/>
    </sheetView>
  </sheetViews>
  <sheetFormatPr defaultColWidth="8.85546875" defaultRowHeight="15"/>
  <cols>
    <col min="3" max="3" width="17.140625" customWidth="1"/>
    <col min="4" max="4" width="18.28515625" customWidth="1"/>
    <col min="5" max="5" width="17.42578125" customWidth="1"/>
    <col min="6" max="6" width="19.140625" customWidth="1"/>
  </cols>
  <sheetData>
    <row r="1" spans="1:7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 s="1">
        <v>0</v>
      </c>
      <c r="C2" t="s">
        <v>14</v>
      </c>
      <c r="D2">
        <v>3.1101556497570099E-2</v>
      </c>
    </row>
    <row r="3" spans="1:7">
      <c r="A3" s="1">
        <v>1</v>
      </c>
      <c r="B3" s="13" t="s">
        <v>15</v>
      </c>
      <c r="C3" s="9" t="s">
        <v>16</v>
      </c>
      <c r="D3">
        <v>2.1480370195185099E-2</v>
      </c>
      <c r="E3">
        <v>3.436859231229616</v>
      </c>
      <c r="F3">
        <v>1.3218689350883139E-2</v>
      </c>
      <c r="G3">
        <v>22</v>
      </c>
    </row>
    <row r="4" spans="1:7">
      <c r="A4" s="1">
        <v>2</v>
      </c>
      <c r="C4" s="22" t="s">
        <v>18</v>
      </c>
      <c r="D4">
        <v>1.8955600863247001E-2</v>
      </c>
    </row>
    <row r="5" spans="1:7">
      <c r="A5" s="1">
        <v>3</v>
      </c>
      <c r="B5" s="13" t="s">
        <v>15</v>
      </c>
      <c r="C5" s="9" t="s">
        <v>19</v>
      </c>
      <c r="D5">
        <v>2.1805648285292099E-2</v>
      </c>
      <c r="E5">
        <v>6.9778074512934722</v>
      </c>
      <c r="F5">
        <v>2.6837720966513354E-2</v>
      </c>
      <c r="G5">
        <v>19</v>
      </c>
    </row>
    <row r="6" spans="1:7">
      <c r="A6" s="1">
        <v>4</v>
      </c>
      <c r="C6" t="s">
        <v>20</v>
      </c>
      <c r="D6">
        <v>2.34458850591963E-2</v>
      </c>
    </row>
    <row r="7" spans="1:7">
      <c r="A7" s="1">
        <v>5</v>
      </c>
      <c r="C7" s="21" t="s">
        <v>21</v>
      </c>
      <c r="D7">
        <v>2.9863355595690401E-2</v>
      </c>
    </row>
    <row r="8" spans="1:7">
      <c r="A8" s="1">
        <v>6</v>
      </c>
      <c r="B8" s="14" t="s">
        <v>22</v>
      </c>
      <c r="C8" s="9" t="s">
        <v>23</v>
      </c>
      <c r="D8">
        <v>2.2785302381416399E-2</v>
      </c>
      <c r="E8">
        <v>9.1141209525665587</v>
      </c>
      <c r="F8">
        <v>3.0380403175221862E-2</v>
      </c>
      <c r="G8">
        <v>12</v>
      </c>
    </row>
    <row r="9" spans="1:7">
      <c r="A9" s="1">
        <v>7</v>
      </c>
      <c r="C9" s="22" t="s">
        <v>24</v>
      </c>
      <c r="D9">
        <v>8.7325069864130894E-3</v>
      </c>
    </row>
    <row r="10" spans="1:7">
      <c r="A10" s="1">
        <v>8</v>
      </c>
      <c r="B10" s="14" t="s">
        <v>22</v>
      </c>
      <c r="C10" s="9" t="s">
        <v>25</v>
      </c>
      <c r="D10">
        <v>2.3390788051928599E-2</v>
      </c>
      <c r="E10">
        <v>9.3563152207714406</v>
      </c>
      <c r="F10">
        <v>3.1187717402571469E-2</v>
      </c>
      <c r="G10">
        <v>8</v>
      </c>
    </row>
    <row r="11" spans="1:7">
      <c r="A11" s="1">
        <v>9</v>
      </c>
      <c r="B11" s="14" t="s">
        <v>22</v>
      </c>
      <c r="C11" s="9" t="s">
        <v>26</v>
      </c>
      <c r="D11">
        <v>2.32235250837277E-2</v>
      </c>
      <c r="E11">
        <v>10.450586287677465</v>
      </c>
      <c r="F11">
        <v>3.2658082148992081E-2</v>
      </c>
      <c r="G11">
        <v>6</v>
      </c>
    </row>
    <row r="12" spans="1:7">
      <c r="A12" s="1">
        <v>10</v>
      </c>
      <c r="C12" t="s">
        <v>28</v>
      </c>
      <c r="D12">
        <v>5.8886695814962198E-2</v>
      </c>
    </row>
    <row r="13" spans="1:7">
      <c r="A13" s="1">
        <v>11</v>
      </c>
      <c r="B13" s="15" t="s">
        <v>29</v>
      </c>
      <c r="C13" s="9" t="s">
        <v>30</v>
      </c>
      <c r="D13">
        <v>2.7267009461298598E-2</v>
      </c>
      <c r="E13">
        <v>17.041880913311623</v>
      </c>
      <c r="F13">
        <v>3.155903872835486E-2</v>
      </c>
      <c r="G13">
        <v>7</v>
      </c>
    </row>
    <row r="14" spans="1:7">
      <c r="A14" s="1">
        <v>12</v>
      </c>
      <c r="C14" s="1" t="s">
        <v>31</v>
      </c>
      <c r="D14">
        <v>2.6217056222000899E-2</v>
      </c>
    </row>
    <row r="15" spans="1:7">
      <c r="A15" s="1">
        <v>13</v>
      </c>
      <c r="B15" s="15" t="s">
        <v>29</v>
      </c>
      <c r="C15" s="9" t="s">
        <v>32</v>
      </c>
      <c r="D15">
        <v>2.3842274578102202E-2</v>
      </c>
      <c r="E15">
        <v>14.901421611313877</v>
      </c>
      <c r="F15">
        <v>2.759522520613681E-2</v>
      </c>
      <c r="G15">
        <v>16</v>
      </c>
    </row>
    <row r="16" spans="1:7">
      <c r="A16" s="1">
        <v>14</v>
      </c>
      <c r="B16" s="15" t="s">
        <v>29</v>
      </c>
      <c r="C16" s="9" t="s">
        <v>33</v>
      </c>
      <c r="D16">
        <v>2.47000325620047E-2</v>
      </c>
      <c r="E16">
        <v>17.290022793403288</v>
      </c>
      <c r="F16">
        <v>3.0875040702505872E-2</v>
      </c>
      <c r="G16">
        <v>9</v>
      </c>
    </row>
    <row r="17" spans="1:7">
      <c r="A17" s="1">
        <v>15</v>
      </c>
      <c r="C17" s="21" t="s">
        <v>34</v>
      </c>
      <c r="D17">
        <v>2.92412551144191E-2</v>
      </c>
    </row>
    <row r="18" spans="1:7">
      <c r="A18" s="1">
        <v>16</v>
      </c>
      <c r="B18" s="16" t="s">
        <v>35</v>
      </c>
      <c r="C18" s="9" t="s">
        <v>36</v>
      </c>
      <c r="D18">
        <v>2.78741086010862E-2</v>
      </c>
      <c r="E18">
        <v>20.905581450814651</v>
      </c>
      <c r="F18">
        <v>3.6044105949680431E-2</v>
      </c>
      <c r="G18">
        <v>4</v>
      </c>
    </row>
    <row r="19" spans="1:7">
      <c r="A19" s="1">
        <v>17</v>
      </c>
      <c r="C19" s="22" t="s">
        <v>18</v>
      </c>
      <c r="D19">
        <v>2.5852202485506001E-2</v>
      </c>
    </row>
    <row r="20" spans="1:7">
      <c r="A20" s="1">
        <v>18</v>
      </c>
      <c r="B20" s="16" t="s">
        <v>35</v>
      </c>
      <c r="C20" s="9" t="s">
        <v>37</v>
      </c>
      <c r="D20">
        <v>2.9287826987695199E-2</v>
      </c>
      <c r="E20">
        <v>21.965870240771398</v>
      </c>
      <c r="F20">
        <v>3.7872190070295512E-2</v>
      </c>
      <c r="G20">
        <v>2</v>
      </c>
    </row>
    <row r="21" spans="1:7">
      <c r="A21" s="1">
        <v>19</v>
      </c>
      <c r="B21" s="16" t="s">
        <v>35</v>
      </c>
      <c r="C21" s="9" t="s">
        <v>38</v>
      </c>
      <c r="D21">
        <v>3.0812133769280201E-2</v>
      </c>
      <c r="E21">
        <v>24.649707015424159</v>
      </c>
      <c r="F21">
        <v>4.1082845025706929E-2</v>
      </c>
      <c r="G21">
        <v>1</v>
      </c>
    </row>
    <row r="22" spans="1:7">
      <c r="A22" s="1">
        <v>20</v>
      </c>
      <c r="C22" t="s">
        <v>39</v>
      </c>
      <c r="D22">
        <v>2.88282603578182E-2</v>
      </c>
    </row>
    <row r="23" spans="1:7">
      <c r="A23" s="1">
        <v>21</v>
      </c>
      <c r="B23" s="17" t="s">
        <v>40</v>
      </c>
      <c r="C23" s="9" t="s">
        <v>41</v>
      </c>
      <c r="D23">
        <v>2.8367711492474301E-2</v>
      </c>
      <c r="E23">
        <v>24.821747555915014</v>
      </c>
      <c r="F23">
        <v>3.0270423848676845E-2</v>
      </c>
      <c r="G23">
        <v>13</v>
      </c>
    </row>
    <row r="24" spans="1:7">
      <c r="A24" s="1">
        <v>22</v>
      </c>
      <c r="C24" s="22" t="s">
        <v>24</v>
      </c>
      <c r="D24">
        <v>1.0494505078954001E-2</v>
      </c>
    </row>
    <row r="25" spans="1:7">
      <c r="A25" s="1">
        <v>23</v>
      </c>
      <c r="B25" s="17" t="s">
        <v>40</v>
      </c>
      <c r="C25" s="9" t="s">
        <v>42</v>
      </c>
      <c r="D25">
        <v>2.7411853401639399E-2</v>
      </c>
      <c r="E25">
        <v>23.985371726434472</v>
      </c>
      <c r="F25">
        <v>2.9250453324920087E-2</v>
      </c>
      <c r="G25">
        <v>15</v>
      </c>
    </row>
    <row r="26" spans="1:7">
      <c r="A26" s="1">
        <v>24</v>
      </c>
      <c r="B26" s="17" t="s">
        <v>40</v>
      </c>
      <c r="C26" s="9" t="s">
        <v>43</v>
      </c>
      <c r="D26">
        <v>3.19151303086498E-2</v>
      </c>
      <c r="E26">
        <v>29.521495535501064</v>
      </c>
      <c r="F26">
        <v>3.5144637542263171E-2</v>
      </c>
      <c r="G26">
        <v>5</v>
      </c>
    </row>
    <row r="27" spans="1:7">
      <c r="A27" s="1">
        <v>25</v>
      </c>
      <c r="C27" s="21" t="s">
        <v>44</v>
      </c>
      <c r="D27">
        <v>3.0687484190857799E-2</v>
      </c>
    </row>
    <row r="28" spans="1:7">
      <c r="A28" s="1">
        <v>26</v>
      </c>
      <c r="B28" s="18" t="s">
        <v>45</v>
      </c>
      <c r="C28" s="9" t="s">
        <v>46</v>
      </c>
      <c r="D28">
        <v>2.71069956781613E-2</v>
      </c>
      <c r="E28">
        <v>26.429320786207267</v>
      </c>
      <c r="F28">
        <v>3.0731768356054963E-2</v>
      </c>
      <c r="G28">
        <v>10</v>
      </c>
    </row>
    <row r="29" spans="1:7">
      <c r="A29" s="1">
        <v>27</v>
      </c>
      <c r="B29" s="18" t="s">
        <v>45</v>
      </c>
      <c r="C29" s="9" t="s">
        <v>47</v>
      </c>
      <c r="D29">
        <v>2.6827909956960501E-2</v>
      </c>
      <c r="E29">
        <v>26.157212208036487</v>
      </c>
      <c r="F29">
        <v>3.0415363032600565E-2</v>
      </c>
      <c r="G29">
        <v>11</v>
      </c>
    </row>
    <row r="30" spans="1:7">
      <c r="A30" s="1">
        <v>28</v>
      </c>
      <c r="C30" s="1" t="s">
        <v>48</v>
      </c>
      <c r="D30">
        <v>2.8135673263338001E-2</v>
      </c>
    </row>
    <row r="31" spans="1:7">
      <c r="A31" s="1">
        <v>29</v>
      </c>
      <c r="B31" s="18" t="s">
        <v>45</v>
      </c>
      <c r="C31" s="9" t="s">
        <v>49</v>
      </c>
      <c r="D31">
        <v>2.5926789606237E-2</v>
      </c>
      <c r="E31">
        <v>26.574959346392927</v>
      </c>
      <c r="F31">
        <v>3.019881743908287E-2</v>
      </c>
      <c r="G31">
        <v>14</v>
      </c>
    </row>
    <row r="32" spans="1:7">
      <c r="A32" s="1">
        <v>30</v>
      </c>
      <c r="C32" t="s">
        <v>50</v>
      </c>
      <c r="D32">
        <v>0</v>
      </c>
    </row>
    <row r="33" spans="1:7">
      <c r="A33" s="1">
        <v>31</v>
      </c>
      <c r="B33" s="19" t="s">
        <v>51</v>
      </c>
      <c r="C33" s="9" t="s">
        <v>52</v>
      </c>
      <c r="D33">
        <v>2.6865341722068399E-2</v>
      </c>
      <c r="E33">
        <v>29.551875894275238</v>
      </c>
      <c r="F33">
        <v>2.6865341722068399E-2</v>
      </c>
      <c r="G33">
        <v>18</v>
      </c>
    </row>
    <row r="34" spans="1:7">
      <c r="A34" s="1">
        <v>32</v>
      </c>
      <c r="B34" s="19" t="s">
        <v>51</v>
      </c>
      <c r="C34" s="9" t="s">
        <v>54</v>
      </c>
      <c r="D34">
        <v>2.63343640176582E-2</v>
      </c>
      <c r="E34">
        <v>28.96780041942402</v>
      </c>
      <c r="F34">
        <v>2.63343640176582E-2</v>
      </c>
      <c r="G34">
        <v>20</v>
      </c>
    </row>
    <row r="35" spans="1:7">
      <c r="A35" s="1">
        <v>33</v>
      </c>
      <c r="C35" s="22" t="s">
        <v>18</v>
      </c>
      <c r="D35">
        <v>2.3758112456012101E-2</v>
      </c>
    </row>
    <row r="36" spans="1:7">
      <c r="A36" s="1">
        <v>34</v>
      </c>
      <c r="B36" s="19" t="s">
        <v>51</v>
      </c>
      <c r="C36" s="9" t="s">
        <v>55</v>
      </c>
      <c r="D36">
        <v>2.5093619589773099E-2</v>
      </c>
      <c r="E36">
        <v>30.112343507727719</v>
      </c>
      <c r="F36">
        <v>2.6886020989042605E-2</v>
      </c>
      <c r="G36">
        <v>17</v>
      </c>
    </row>
    <row r="37" spans="1:7">
      <c r="A37" s="1">
        <v>35</v>
      </c>
      <c r="C37" s="21" t="s">
        <v>56</v>
      </c>
      <c r="D37">
        <v>2.4443968200250198E-2</v>
      </c>
    </row>
    <row r="38" spans="1:7">
      <c r="A38" s="1">
        <v>36</v>
      </c>
      <c r="C38" s="22" t="s">
        <v>24</v>
      </c>
      <c r="D38">
        <v>8.7077510612550407E-3</v>
      </c>
    </row>
    <row r="39" spans="1:7">
      <c r="A39" s="1">
        <v>37</v>
      </c>
      <c r="B39" s="20" t="s">
        <v>57</v>
      </c>
      <c r="C39" s="9" t="s">
        <v>58</v>
      </c>
      <c r="D39">
        <v>2.1997432985580399E-2</v>
      </c>
      <c r="E39">
        <v>28.59666288125452</v>
      </c>
      <c r="F39">
        <v>2.4866663375003931E-2</v>
      </c>
      <c r="G39">
        <v>21</v>
      </c>
    </row>
    <row r="40" spans="1:7">
      <c r="A40" s="1">
        <v>38</v>
      </c>
      <c r="C40" t="s">
        <v>59</v>
      </c>
      <c r="D40">
        <v>2.1900868467207499E-2</v>
      </c>
    </row>
    <row r="41" spans="1:7">
      <c r="A41" s="1">
        <v>39</v>
      </c>
      <c r="B41" s="20" t="s">
        <v>57</v>
      </c>
      <c r="C41" s="9" t="s">
        <v>60</v>
      </c>
      <c r="D41">
        <v>2.6431093569080799E-2</v>
      </c>
      <c r="E41">
        <v>44.932859067437356</v>
      </c>
      <c r="F41">
        <v>3.7444049222864463E-2</v>
      </c>
      <c r="G4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9F4CA-BFE8-4E3C-A96B-518CF091B08E}">
  <dimension ref="D9:I14"/>
  <sheetViews>
    <sheetView topLeftCell="A5" workbookViewId="0">
      <selection activeCell="D9" sqref="D9:I14"/>
    </sheetView>
  </sheetViews>
  <sheetFormatPr defaultColWidth="8.85546875" defaultRowHeight="15"/>
  <cols>
    <col min="5" max="5" width="13" customWidth="1"/>
  </cols>
  <sheetData>
    <row r="9" spans="4:9">
      <c r="F9" s="29" t="s">
        <v>80</v>
      </c>
    </row>
    <row r="10" spans="4:9">
      <c r="F10" s="29" t="s">
        <v>50</v>
      </c>
      <c r="G10" s="29" t="s">
        <v>81</v>
      </c>
      <c r="H10" s="29" t="s">
        <v>82</v>
      </c>
      <c r="I10" s="29" t="s">
        <v>28</v>
      </c>
    </row>
    <row r="11" spans="4:9">
      <c r="D11" s="21" t="s">
        <v>83</v>
      </c>
      <c r="E11" s="28" t="s">
        <v>50</v>
      </c>
      <c r="F11">
        <v>0</v>
      </c>
      <c r="G11">
        <v>0.3</v>
      </c>
      <c r="H11">
        <v>0.3</v>
      </c>
      <c r="I11">
        <v>0</v>
      </c>
    </row>
    <row r="12" spans="4:9">
      <c r="E12" s="28" t="s">
        <v>81</v>
      </c>
      <c r="F12">
        <v>0</v>
      </c>
      <c r="G12">
        <v>0</v>
      </c>
      <c r="H12">
        <v>0.2</v>
      </c>
      <c r="I12">
        <v>0.4</v>
      </c>
    </row>
    <row r="13" spans="4:9">
      <c r="E13" s="28" t="s">
        <v>82</v>
      </c>
      <c r="F13">
        <v>0</v>
      </c>
      <c r="G13">
        <v>0.1</v>
      </c>
      <c r="H13">
        <v>0</v>
      </c>
      <c r="I13">
        <v>0.6</v>
      </c>
    </row>
    <row r="14" spans="4:9">
      <c r="E14" s="28" t="s">
        <v>28</v>
      </c>
      <c r="F14">
        <v>1</v>
      </c>
      <c r="G14">
        <v>0.4</v>
      </c>
      <c r="H14">
        <v>0.5</v>
      </c>
      <c r="I1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2024-04-23T19:47:48Z</dcterms:created>
  <dcterms:modified xsi:type="dcterms:W3CDTF">2024-05-11T18:55:12Z</dcterms:modified>
  <cp:category/>
  <cp:contentStatus/>
</cp:coreProperties>
</file>