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Science Portfolio\Data Analysis\Top Germany youtubers\assets\docs\"/>
    </mc:Choice>
  </mc:AlternateContent>
  <bookViews>
    <workbookView xWindow="0" yWindow="0" windowWidth="28800" windowHeight="12435"/>
  </bookViews>
  <sheets>
    <sheet name="Total Subscribers Analysi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D11" i="3" s="1"/>
  <c r="F11" i="3" s="1"/>
  <c r="H11" i="3" s="1"/>
  <c r="J11" i="3" s="1"/>
  <c r="B10" i="3"/>
  <c r="D10" i="3" s="1"/>
  <c r="F10" i="3" s="1"/>
  <c r="H10" i="3" s="1"/>
  <c r="J10" i="3" s="1"/>
  <c r="F14" i="3"/>
  <c r="H14" i="3" s="1"/>
  <c r="J14" i="3" s="1"/>
  <c r="D12" i="3"/>
  <c r="F12" i="3" s="1"/>
  <c r="H12" i="3" s="1"/>
  <c r="J12" i="3" s="1"/>
  <c r="D13" i="3"/>
  <c r="F13" i="3" s="1"/>
  <c r="H13" i="3" s="1"/>
  <c r="J13" i="3" s="1"/>
  <c r="D14" i="3"/>
</calcChain>
</file>

<file path=xl/sharedStrings.xml><?xml version="1.0" encoding="utf-8"?>
<sst xmlns="http://schemas.openxmlformats.org/spreadsheetml/2006/main" count="34" uniqueCount="34">
  <si>
    <t>Total Subscribers Analysis</t>
  </si>
  <si>
    <t>Reconciliation (Excel Vs SQL)</t>
  </si>
  <si>
    <t>Channel Name</t>
  </si>
  <si>
    <t>Net Profit (Excel)</t>
  </si>
  <si>
    <t>Net Profit (SQL)</t>
  </si>
  <si>
    <t>Conversion Rate</t>
  </si>
  <si>
    <t>Product Cost</t>
  </si>
  <si>
    <t>Campaign Cost</t>
  </si>
  <si>
    <t>Avg Views/Video (Excel)</t>
  </si>
  <si>
    <t>Avg Views/Video (SQL)</t>
  </si>
  <si>
    <t>Est. Sales/Video (Excel)</t>
  </si>
  <si>
    <t>Est. Sales/Video (SQL))</t>
  </si>
  <si>
    <t>Est. Revenue/Video (Excel)</t>
  </si>
  <si>
    <t xml:space="preserve">Est. Revenue/Video (SQL) </t>
  </si>
  <si>
    <t>Profit Difference</t>
  </si>
  <si>
    <t>Kinder Spielzeug Kanal</t>
  </si>
  <si>
    <t>Dhruv Rathee</t>
  </si>
  <si>
    <t>HaerteTest</t>
  </si>
  <si>
    <t>Ice Cream Rolls</t>
  </si>
  <si>
    <t>The Voice Kids</t>
  </si>
  <si>
    <t>avg_views_per_video</t>
  </si>
  <si>
    <t>est_sales_per_video</t>
  </si>
  <si>
    <t>est_revenue_per_video</t>
  </si>
  <si>
    <t>net_profit</t>
  </si>
  <si>
    <t>Data FROM SQL</t>
  </si>
  <si>
    <t>channel_name</t>
  </si>
  <si>
    <t xml:space="preserve">Kinder Spielzeug Kanal </t>
  </si>
  <si>
    <t xml:space="preserve">Dhruv Rathee </t>
  </si>
  <si>
    <t xml:space="preserve">HaerteTest </t>
  </si>
  <si>
    <t xml:space="preserve">Ice Cream Rolls </t>
  </si>
  <si>
    <t xml:space="preserve">The Voice Kids </t>
  </si>
  <si>
    <t>subscribers</t>
  </si>
  <si>
    <t>Recommendations</t>
  </si>
  <si>
    <r>
      <t>Kinder Spielzeug Kanal</t>
    </r>
    <r>
      <rPr>
        <sz val="11"/>
        <color theme="1"/>
        <rFont val="Calibri"/>
        <family val="2"/>
        <scheme val="minor"/>
      </rPr>
      <t xml:space="preserve"> is the best overall option due to its high total views, average views per video, and views per subscription. It offers the broadest reach and impact, making it ideal for wide-reaching marketing campaigns. If engagement is a key focus, </t>
    </r>
    <r>
      <rPr>
        <b/>
        <sz val="11"/>
        <color theme="1"/>
        <rFont val="Calibri"/>
        <family val="2"/>
        <scheme val="minor"/>
      </rPr>
      <t>Dhruv Rathee</t>
    </r>
    <r>
      <rPr>
        <sz val="11"/>
        <color theme="1"/>
        <rFont val="Calibri"/>
        <family val="2"/>
        <scheme val="minor"/>
      </rPr>
      <t xml:space="preserve"> would be the next best choice due to its high engagement rate.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</si>
</sst>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25">
    <xf numFmtId="0" fontId="0" fillId="0" borderId="0" xfId="0"/>
    <xf numFmtId="0" fontId="7" fillId="8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1" xfId="5" applyBorder="1" applyAlignment="1">
      <alignment horizontal="center" vertical="center" wrapText="1"/>
    </xf>
    <xf numFmtId="0" fontId="2" fillId="2" borderId="1" xfId="4" applyBorder="1" applyAlignment="1">
      <alignment horizontal="center" vertical="center" wrapText="1"/>
    </xf>
    <xf numFmtId="0" fontId="4" fillId="4" borderId="1" xfId="6" applyBorder="1" applyAlignment="1">
      <alignment horizontal="center" vertical="center" wrapText="1"/>
    </xf>
    <xf numFmtId="0" fontId="1" fillId="5" borderId="1" xfId="7" applyBorder="1" applyAlignment="1">
      <alignment horizontal="center" vertical="center" wrapText="1"/>
    </xf>
    <xf numFmtId="0" fontId="1" fillId="7" borderId="1" xfId="9" applyBorder="1"/>
    <xf numFmtId="9" fontId="0" fillId="0" borderId="1" xfId="3" applyFont="1" applyBorder="1" applyAlignment="1">
      <alignment horizontal="right"/>
    </xf>
    <xf numFmtId="44" fontId="0" fillId="0" borderId="1" xfId="2" applyFont="1" applyBorder="1" applyAlignment="1">
      <alignment horizontal="right"/>
    </xf>
    <xf numFmtId="0" fontId="6" fillId="6" borderId="1" xfId="8" applyBorder="1" applyAlignment="1">
      <alignment horizontal="center" vertical="center"/>
    </xf>
    <xf numFmtId="0" fontId="6" fillId="6" borderId="1" xfId="8" applyBorder="1"/>
    <xf numFmtId="0" fontId="6" fillId="6" borderId="4" xfId="8" applyBorder="1"/>
    <xf numFmtId="0" fontId="6" fillId="6" borderId="5" xfId="8" applyBorder="1"/>
    <xf numFmtId="0" fontId="6" fillId="6" borderId="3" xfId="8" applyBorder="1"/>
    <xf numFmtId="0" fontId="6" fillId="6" borderId="6" xfId="8" applyBorder="1"/>
    <xf numFmtId="0" fontId="6" fillId="6" borderId="2" xfId="8" applyBorder="1"/>
    <xf numFmtId="0" fontId="6" fillId="6" borderId="7" xfId="8" applyBorder="1"/>
    <xf numFmtId="0" fontId="6" fillId="6" borderId="8" xfId="8" applyBorder="1"/>
    <xf numFmtId="0" fontId="6" fillId="6" borderId="9" xfId="8" applyBorder="1"/>
    <xf numFmtId="168" fontId="0" fillId="0" borderId="1" xfId="1" applyNumberFormat="1" applyFont="1" applyBorder="1"/>
    <xf numFmtId="0" fontId="5" fillId="0" borderId="0" xfId="0" applyFont="1" applyAlignment="1">
      <alignment vertical="center" wrapText="1"/>
    </xf>
    <xf numFmtId="0" fontId="8" fillId="0" borderId="0" xfId="0" applyFont="1"/>
  </cellXfs>
  <cellStyles count="10">
    <cellStyle name="20% - Accent5" xfId="9" builtinId="46"/>
    <cellStyle name="40% - Accent1" xfId="7" builtinId="31"/>
    <cellStyle name="Accent3" xfId="8" builtinId="37"/>
    <cellStyle name="Bad" xfId="5" builtinId="27"/>
    <cellStyle name="Comma" xfId="1" builtinId="3"/>
    <cellStyle name="Currency" xfId="2" builtinId="4"/>
    <cellStyle name="Good" xfId="4" builtinId="26"/>
    <cellStyle name="Neutral" xfId="6" builtinId="28"/>
    <cellStyle name="Normal" xfId="0" builtinId="0"/>
    <cellStyle name="Percent" xfId="3" builtinId="5"/>
  </cellStyles>
  <dxfs count="17"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90707"/>
        </patternFill>
      </fill>
    </dxf>
    <dxf>
      <fill>
        <patternFill>
          <bgColor rgb="FFFF0000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9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15</xdr:row>
      <xdr:rowOff>12286</xdr:rowOff>
    </xdr:from>
    <xdr:to>
      <xdr:col>14</xdr:col>
      <xdr:colOff>419100</xdr:colOff>
      <xdr:row>30</xdr:row>
      <xdr:rowOff>1268568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4125" y="3393661"/>
          <a:ext cx="5676900" cy="42185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0:G25" totalsRowShown="0" headerRowDxfId="7" headerRowBorderDxfId="15" tableBorderDxfId="16" totalsRowBorderDxfId="14" headerRowCellStyle="Accent3" dataCellStyle="Accent3">
  <autoFilter ref="B20:G25"/>
  <sortState ref="B21:G25">
    <sortCondition descending="1" ref="G20:G25"/>
  </sortState>
  <tableColumns count="6">
    <tableColumn id="1" name="channel_name" dataDxfId="13" dataCellStyle="Accent3"/>
    <tableColumn id="2" name="subscribers" dataDxfId="12" dataCellStyle="Accent3"/>
    <tableColumn id="3" name="avg_views_per_video" dataDxfId="11" dataCellStyle="Accent3"/>
    <tableColumn id="4" name="est_sales_per_video" dataDxfId="10" dataCellStyle="Accent3"/>
    <tableColumn id="5" name="est_revenue_per_video" dataDxfId="9" dataCellStyle="Accent3"/>
    <tableColumn id="6" name="net_profit" dataDxfId="8" dataCellStyle="Accen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A31" sqref="A31"/>
    </sheetView>
  </sheetViews>
  <sheetFormatPr defaultRowHeight="15" x14ac:dyDescent="0.25"/>
  <cols>
    <col min="1" max="1" width="28.28515625" customWidth="1"/>
    <col min="2" max="2" width="22.28515625" customWidth="1"/>
    <col min="3" max="3" width="20.42578125" bestFit="1" customWidth="1"/>
    <col min="4" max="4" width="22.28515625" customWidth="1"/>
    <col min="5" max="5" width="22.5703125" bestFit="1" customWidth="1"/>
    <col min="6" max="6" width="24.28515625" customWidth="1"/>
    <col min="7" max="7" width="18.85546875" customWidth="1"/>
    <col min="8" max="8" width="15" customWidth="1"/>
    <col min="9" max="9" width="13.28515625" bestFit="1" customWidth="1"/>
    <col min="10" max="10" width="17.7109375" customWidth="1"/>
  </cols>
  <sheetData>
    <row r="1" spans="1:10" ht="23.25" x14ac:dyDescent="0.35">
      <c r="A1" s="1" t="s">
        <v>0</v>
      </c>
      <c r="B1" s="1"/>
      <c r="C1" s="1"/>
      <c r="D1" s="1"/>
    </row>
    <row r="4" spans="1:10" x14ac:dyDescent="0.25">
      <c r="A4" t="s">
        <v>1</v>
      </c>
      <c r="C4" s="9" t="s">
        <v>5</v>
      </c>
      <c r="D4" s="10">
        <v>0.02</v>
      </c>
    </row>
    <row r="5" spans="1:10" x14ac:dyDescent="0.25">
      <c r="C5" s="9" t="s">
        <v>6</v>
      </c>
      <c r="D5" s="11">
        <v>5</v>
      </c>
    </row>
    <row r="6" spans="1:10" x14ac:dyDescent="0.25">
      <c r="C6" s="9" t="s">
        <v>7</v>
      </c>
      <c r="D6" s="11">
        <v>50000</v>
      </c>
    </row>
    <row r="9" spans="1:10" ht="48" customHeight="1" x14ac:dyDescent="0.25">
      <c r="A9" s="3" t="s">
        <v>2</v>
      </c>
      <c r="B9" s="7" t="s">
        <v>8</v>
      </c>
      <c r="C9" s="7" t="s">
        <v>9</v>
      </c>
      <c r="D9" s="5" t="s">
        <v>10</v>
      </c>
      <c r="E9" s="5" t="s">
        <v>11</v>
      </c>
      <c r="F9" s="6" t="s">
        <v>12</v>
      </c>
      <c r="G9" s="6" t="s">
        <v>13</v>
      </c>
      <c r="H9" s="8" t="s">
        <v>3</v>
      </c>
      <c r="I9" s="8" t="s">
        <v>4</v>
      </c>
      <c r="J9" s="4" t="s">
        <v>14</v>
      </c>
    </row>
    <row r="10" spans="1:10" x14ac:dyDescent="0.25">
      <c r="A10" s="2" t="s">
        <v>15</v>
      </c>
      <c r="B10" s="22">
        <f xml:space="preserve"> (10^6)*11.9</f>
        <v>11900000</v>
      </c>
      <c r="C10" s="22">
        <v>11900000</v>
      </c>
      <c r="D10" s="22">
        <f>$D$4*B10</f>
        <v>238000</v>
      </c>
      <c r="E10" s="22">
        <v>238000</v>
      </c>
      <c r="F10" s="22">
        <f>$D10*$D$5</f>
        <v>1190000</v>
      </c>
      <c r="G10" s="22">
        <v>1190000</v>
      </c>
      <c r="H10" s="22">
        <f>$F10-$D$6</f>
        <v>1140000</v>
      </c>
      <c r="I10" s="22">
        <v>1140000</v>
      </c>
      <c r="J10" s="22">
        <f>$H10-$I10</f>
        <v>0</v>
      </c>
    </row>
    <row r="11" spans="1:10" x14ac:dyDescent="0.25">
      <c r="A11" s="2" t="s">
        <v>16</v>
      </c>
      <c r="B11" s="22">
        <f xml:space="preserve"> (10^6)*5.17</f>
        <v>5170000</v>
      </c>
      <c r="C11" s="22">
        <v>5170000</v>
      </c>
      <c r="D11" s="22">
        <f t="shared" ref="D11:D14" si="0">$D$4*B11</f>
        <v>103400</v>
      </c>
      <c r="E11" s="22">
        <v>103400</v>
      </c>
      <c r="F11" s="22">
        <f t="shared" ref="F11:F14" si="1">$D11*$D$5</f>
        <v>517000</v>
      </c>
      <c r="G11" s="22">
        <v>517000</v>
      </c>
      <c r="H11" s="22">
        <f t="shared" ref="H11:I14" si="2">$F11-$D$6</f>
        <v>467000</v>
      </c>
      <c r="I11" s="22">
        <v>467000</v>
      </c>
      <c r="J11" s="22">
        <f t="shared" ref="J11:J14" si="3">$H11-$I11</f>
        <v>0</v>
      </c>
    </row>
    <row r="12" spans="1:10" x14ac:dyDescent="0.25">
      <c r="A12" s="2" t="s">
        <v>17</v>
      </c>
      <c r="B12" s="22">
        <f xml:space="preserve"> (10^6)*2.09</f>
        <v>2089999.9999999998</v>
      </c>
      <c r="C12" s="22">
        <v>2090000</v>
      </c>
      <c r="D12" s="22">
        <f t="shared" si="0"/>
        <v>41799.999999999993</v>
      </c>
      <c r="E12" s="22">
        <v>41800</v>
      </c>
      <c r="F12" s="22">
        <f t="shared" si="1"/>
        <v>208999.99999999997</v>
      </c>
      <c r="G12" s="22">
        <v>209000</v>
      </c>
      <c r="H12" s="22">
        <f t="shared" si="2"/>
        <v>158999.99999999997</v>
      </c>
      <c r="I12" s="22">
        <v>159000</v>
      </c>
      <c r="J12" s="22">
        <f t="shared" si="3"/>
        <v>0</v>
      </c>
    </row>
    <row r="13" spans="1:10" x14ac:dyDescent="0.25">
      <c r="A13" s="2" t="s">
        <v>18</v>
      </c>
      <c r="B13" s="22">
        <f xml:space="preserve"> (10^6)*0.66</f>
        <v>660000</v>
      </c>
      <c r="C13" s="22">
        <v>660000</v>
      </c>
      <c r="D13" s="22">
        <f t="shared" si="0"/>
        <v>13200</v>
      </c>
      <c r="E13" s="22">
        <v>13200</v>
      </c>
      <c r="F13" s="22">
        <f t="shared" si="1"/>
        <v>66000</v>
      </c>
      <c r="G13" s="22">
        <v>66000</v>
      </c>
      <c r="H13" s="22">
        <f t="shared" si="2"/>
        <v>16000</v>
      </c>
      <c r="I13" s="22">
        <v>16000</v>
      </c>
      <c r="J13" s="22">
        <f t="shared" si="3"/>
        <v>0</v>
      </c>
    </row>
    <row r="14" spans="1:10" x14ac:dyDescent="0.25">
      <c r="A14" s="2" t="s">
        <v>19</v>
      </c>
      <c r="B14" s="22">
        <f xml:space="preserve"> (10^6)*2.12</f>
        <v>2120000</v>
      </c>
      <c r="C14" s="22">
        <v>2120000</v>
      </c>
      <c r="D14" s="22">
        <f t="shared" si="0"/>
        <v>42400</v>
      </c>
      <c r="E14" s="22">
        <v>42400</v>
      </c>
      <c r="F14" s="22">
        <f t="shared" si="1"/>
        <v>212000</v>
      </c>
      <c r="G14" s="22">
        <v>212000</v>
      </c>
      <c r="H14" s="22">
        <f t="shared" si="2"/>
        <v>162000</v>
      </c>
      <c r="I14" s="22">
        <v>162000</v>
      </c>
      <c r="J14" s="22">
        <f t="shared" si="3"/>
        <v>0</v>
      </c>
    </row>
    <row r="20" spans="1:7" x14ac:dyDescent="0.25">
      <c r="A20" s="12" t="s">
        <v>24</v>
      </c>
      <c r="B20" s="16" t="s">
        <v>25</v>
      </c>
      <c r="C20" s="17" t="s">
        <v>31</v>
      </c>
      <c r="D20" s="17" t="s">
        <v>20</v>
      </c>
      <c r="E20" s="17" t="s">
        <v>21</v>
      </c>
      <c r="F20" s="17" t="s">
        <v>22</v>
      </c>
      <c r="G20" s="18" t="s">
        <v>23</v>
      </c>
    </row>
    <row r="21" spans="1:7" x14ac:dyDescent="0.25">
      <c r="A21" s="12"/>
      <c r="B21" s="14" t="s">
        <v>26</v>
      </c>
      <c r="C21" s="13">
        <v>27800000</v>
      </c>
      <c r="D21" s="13">
        <v>11900000</v>
      </c>
      <c r="E21" s="13">
        <v>238000</v>
      </c>
      <c r="F21" s="13">
        <v>1190000</v>
      </c>
      <c r="G21" s="15">
        <v>1140000</v>
      </c>
    </row>
    <row r="22" spans="1:7" x14ac:dyDescent="0.25">
      <c r="A22" s="12"/>
      <c r="B22" s="14" t="s">
        <v>27</v>
      </c>
      <c r="C22" s="13">
        <v>24800000</v>
      </c>
      <c r="D22" s="13">
        <v>5170000</v>
      </c>
      <c r="E22" s="13">
        <v>103400</v>
      </c>
      <c r="F22" s="13">
        <v>517000</v>
      </c>
      <c r="G22" s="15">
        <v>467000</v>
      </c>
    </row>
    <row r="23" spans="1:7" x14ac:dyDescent="0.25">
      <c r="A23" s="12"/>
      <c r="B23" s="14" t="s">
        <v>30</v>
      </c>
      <c r="C23" s="13">
        <v>10400000</v>
      </c>
      <c r="D23" s="13">
        <v>2120000</v>
      </c>
      <c r="E23" s="13">
        <v>42400</v>
      </c>
      <c r="F23" s="13">
        <v>212000</v>
      </c>
      <c r="G23" s="15">
        <v>162000</v>
      </c>
    </row>
    <row r="24" spans="1:7" x14ac:dyDescent="0.25">
      <c r="A24" s="12"/>
      <c r="B24" s="14" t="s">
        <v>28</v>
      </c>
      <c r="C24" s="13">
        <v>19600000</v>
      </c>
      <c r="D24" s="13">
        <v>2090000</v>
      </c>
      <c r="E24" s="13">
        <v>41800</v>
      </c>
      <c r="F24" s="13">
        <v>209000</v>
      </c>
      <c r="G24" s="15">
        <v>159000</v>
      </c>
    </row>
    <row r="25" spans="1:7" x14ac:dyDescent="0.25">
      <c r="A25" s="12"/>
      <c r="B25" s="19" t="s">
        <v>29</v>
      </c>
      <c r="C25" s="20">
        <v>12300000</v>
      </c>
      <c r="D25" s="20">
        <v>660000</v>
      </c>
      <c r="E25" s="20">
        <v>13200</v>
      </c>
      <c r="F25" s="20">
        <v>66000</v>
      </c>
      <c r="G25" s="21">
        <v>16000</v>
      </c>
    </row>
    <row r="30" spans="1:7" ht="23.25" x14ac:dyDescent="0.35">
      <c r="A30" s="24" t="s">
        <v>32</v>
      </c>
    </row>
    <row r="31" spans="1:7" ht="195" x14ac:dyDescent="0.25">
      <c r="A31" s="23" t="s">
        <v>33</v>
      </c>
    </row>
  </sheetData>
  <mergeCells count="2">
    <mergeCell ref="A1:D1"/>
    <mergeCell ref="A20:A25"/>
  </mergeCells>
  <conditionalFormatting sqref="J10:J14">
    <cfRule type="expression" dxfId="6" priority="7">
      <formula>$J$10&lt;&gt;0</formula>
    </cfRule>
  </conditionalFormatting>
  <conditionalFormatting sqref="J10">
    <cfRule type="expression" dxfId="5" priority="6">
      <formula>$J$10&lt;&gt;0</formula>
    </cfRule>
  </conditionalFormatting>
  <conditionalFormatting sqref="H10:H14">
    <cfRule type="top10" dxfId="4" priority="4" rank="2"/>
  </conditionalFormatting>
  <conditionalFormatting sqref="I10:I14 G21:G25">
    <cfRule type="top10" dxfId="3" priority="3" rank="2"/>
  </conditionalFormatting>
  <conditionalFormatting sqref="I10:I14">
    <cfRule type="top10" dxfId="2" priority="2" rank="2"/>
  </conditionalFormatting>
  <conditionalFormatting sqref="G21:G25">
    <cfRule type="top10" dxfId="1" priority="1" rank="2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Subscribers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ahmed</dc:creator>
  <cp:lastModifiedBy>Amr ahmed</cp:lastModifiedBy>
  <dcterms:created xsi:type="dcterms:W3CDTF">2024-09-07T22:12:38Z</dcterms:created>
  <dcterms:modified xsi:type="dcterms:W3CDTF">2024-09-08T01:55:15Z</dcterms:modified>
</cp:coreProperties>
</file>