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E46AEA65-C002-4E2E-8EE6-9716BCE51E5A}" xr6:coauthVersionLast="32" xr6:coauthVersionMax="32" xr10:uidLastSave="{00000000-0000-0000-0000-000000000000}"/>
  <bookViews>
    <workbookView xWindow="0" yWindow="0" windowWidth="18420" windowHeight="11235" tabRatio="495" xr2:uid="{00000000-000D-0000-FFFF-FFFF00000000}"/>
  </bookViews>
  <sheets>
    <sheet name="Projektplan" sheetId="1" r:id="rId1"/>
    <sheet name="Kosten" sheetId="6" r:id="rId2"/>
  </sheets>
  <definedNames>
    <definedName name="_xlnm.Print_Area" localSheetId="0">Projektplan!$A$1:$DW$65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F12" i="6" l="1"/>
  <c r="F13" i="6"/>
  <c r="F15" i="6"/>
  <c r="F16" i="6"/>
  <c r="F17" i="6"/>
  <c r="F18" i="6"/>
  <c r="F19" i="6"/>
  <c r="F21" i="6"/>
  <c r="F22" i="6"/>
  <c r="F23" i="6"/>
  <c r="F24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5" i="6"/>
  <c r="F6" i="6"/>
  <c r="F7" i="6"/>
  <c r="F8" i="6"/>
  <c r="F9" i="6"/>
  <c r="F10" i="6"/>
  <c r="F4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12" i="6"/>
  <c r="E13" i="6"/>
  <c r="E15" i="6"/>
  <c r="E16" i="6"/>
  <c r="E17" i="6"/>
  <c r="E18" i="6"/>
  <c r="E19" i="6"/>
  <c r="E21" i="6"/>
  <c r="E22" i="6"/>
  <c r="E23" i="6"/>
  <c r="E24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6" i="6"/>
  <c r="E7" i="6"/>
  <c r="E8" i="6"/>
  <c r="E9" i="6"/>
  <c r="E10" i="6"/>
  <c r="E5" i="6"/>
  <c r="E4" i="6"/>
  <c r="C3" i="6"/>
  <c r="D3" i="6"/>
  <c r="C11" i="6"/>
  <c r="E11" i="6" s="1"/>
  <c r="C25" i="6"/>
  <c r="E25" i="6" s="1"/>
  <c r="D25" i="6"/>
  <c r="F25" i="6" s="1"/>
  <c r="C36" i="6"/>
  <c r="D36" i="6"/>
  <c r="C51" i="6"/>
  <c r="D51" i="6"/>
  <c r="C58" i="6"/>
  <c r="D58" i="6"/>
  <c r="D59" i="6"/>
  <c r="D60" i="6"/>
  <c r="C61" i="6"/>
  <c r="D61" i="6"/>
  <c r="D11" i="6" l="1"/>
  <c r="F11" i="6" s="1"/>
  <c r="F58" i="1"/>
  <c r="G47" i="1"/>
  <c r="G46" i="1"/>
  <c r="G45" i="1"/>
  <c r="G44" i="1"/>
  <c r="G43" i="1"/>
  <c r="G56" i="1"/>
  <c r="G29" i="1"/>
  <c r="G31" i="1"/>
  <c r="G32" i="1"/>
  <c r="F5" i="1"/>
  <c r="E5" i="1"/>
  <c r="G9" i="1"/>
  <c r="G10" i="1"/>
  <c r="G11" i="1"/>
  <c r="G12" i="1"/>
  <c r="G8" i="1"/>
  <c r="G7" i="1"/>
  <c r="G6" i="1"/>
  <c r="G5" i="1" l="1"/>
  <c r="G51" i="1"/>
  <c r="G52" i="1"/>
  <c r="G60" i="1"/>
  <c r="E58" i="1"/>
  <c r="G58" i="1" s="1"/>
  <c r="G14" i="1"/>
  <c r="G15" i="1"/>
  <c r="G17" i="1"/>
  <c r="G18" i="1"/>
  <c r="G20" i="1"/>
  <c r="G21" i="1"/>
  <c r="G23" i="1"/>
  <c r="G24" i="1"/>
  <c r="G25" i="1"/>
  <c r="G26" i="1"/>
  <c r="F27" i="1"/>
  <c r="F35" i="1"/>
  <c r="F48" i="1"/>
  <c r="F55" i="1"/>
  <c r="E13" i="1"/>
  <c r="E27" i="1"/>
  <c r="E35" i="1"/>
  <c r="E48" i="1"/>
  <c r="E55" i="1"/>
  <c r="G49" i="1"/>
  <c r="G36" i="1"/>
  <c r="G37" i="1"/>
  <c r="G38" i="1"/>
  <c r="G39" i="1"/>
  <c r="G40" i="1"/>
  <c r="G41" i="1"/>
  <c r="G42" i="1"/>
  <c r="G50" i="1"/>
  <c r="G53" i="1"/>
  <c r="G54" i="1"/>
  <c r="G59" i="1"/>
  <c r="G28" i="1"/>
  <c r="G30" i="1"/>
  <c r="G33" i="1"/>
  <c r="G34" i="1"/>
  <c r="G19" i="1"/>
  <c r="G57" i="1" l="1"/>
  <c r="G48" i="1"/>
  <c r="G27" i="1"/>
  <c r="G55" i="1"/>
  <c r="F13" i="1"/>
  <c r="G13" i="1" s="1"/>
  <c r="E63" i="1"/>
  <c r="G35" i="1"/>
  <c r="F63" i="1" l="1"/>
  <c r="G63" i="1" s="1"/>
</calcChain>
</file>

<file path=xl/sharedStrings.xml><?xml version="1.0" encoding="utf-8"?>
<sst xmlns="http://schemas.openxmlformats.org/spreadsheetml/2006/main" count="351" uniqueCount="177">
  <si>
    <t>Aktivität</t>
  </si>
  <si>
    <t>Initialisierung</t>
  </si>
  <si>
    <t>Projektplan erstellen</t>
  </si>
  <si>
    <t>Projektauftrag erstellen</t>
  </si>
  <si>
    <t>Realisierung</t>
  </si>
  <si>
    <t>Soll</t>
  </si>
  <si>
    <t>Ist</t>
  </si>
  <si>
    <t>Datum</t>
  </si>
  <si>
    <t>Dauer [h]</t>
  </si>
  <si>
    <t>Wer</t>
  </si>
  <si>
    <t>Abw.</t>
  </si>
  <si>
    <t>Total</t>
  </si>
  <si>
    <t>Total Soll:</t>
  </si>
  <si>
    <t>Bereits benötigt:</t>
  </si>
  <si>
    <t>Restliche Stunden:</t>
  </si>
  <si>
    <t>Total / bereits benötigt / Restliche Stunden:</t>
  </si>
  <si>
    <t>Konzept</t>
  </si>
  <si>
    <t>Start</t>
  </si>
  <si>
    <t>Mai</t>
  </si>
  <si>
    <t>Juni</t>
  </si>
  <si>
    <t>April</t>
  </si>
  <si>
    <t>März</t>
  </si>
  <si>
    <t>Februar</t>
  </si>
  <si>
    <t>Ende</t>
  </si>
  <si>
    <t>Name</t>
  </si>
  <si>
    <t>Abk.</t>
  </si>
  <si>
    <t>Abteilung</t>
  </si>
  <si>
    <t>Stunden</t>
  </si>
  <si>
    <t>Projektleiter</t>
  </si>
  <si>
    <t>Ablage erstellen</t>
  </si>
  <si>
    <t>Weitere Tasks</t>
  </si>
  <si>
    <t>8.1</t>
  </si>
  <si>
    <t>Periodische Prüfung der Dokumente auf Rechtschreibfehler</t>
  </si>
  <si>
    <t>Phasen</t>
  </si>
  <si>
    <t>8.2</t>
  </si>
  <si>
    <t>8.3</t>
  </si>
  <si>
    <t>Legende - Abkürzungen</t>
  </si>
  <si>
    <t>Legende - Fabren</t>
  </si>
  <si>
    <t>Farbe</t>
  </si>
  <si>
    <t>Beschreibung</t>
  </si>
  <si>
    <t>Phasenabschnitt</t>
  </si>
  <si>
    <t>Geplante / Mögliche Arbeitstage pro Task</t>
  </si>
  <si>
    <t>Management Summary</t>
  </si>
  <si>
    <t>Abschlussbericht</t>
  </si>
  <si>
    <t>Logbuch / Journal / Protokolle</t>
  </si>
  <si>
    <t>Einführung / Abschluss</t>
  </si>
  <si>
    <t>Vorbereitung Abschluss-Meeting</t>
  </si>
  <si>
    <t>Abschluss-Meeting</t>
  </si>
  <si>
    <t>Zwischen-Meeting</t>
  </si>
  <si>
    <t>Kickoff-Meeting</t>
  </si>
  <si>
    <t>Drucken &amp; Binden</t>
  </si>
  <si>
    <t>Vorarbeiten</t>
  </si>
  <si>
    <t>Projektinitialisierungsauftrag schreiben</t>
  </si>
  <si>
    <t>Kickoff-Meeting Vorbereitung (Präsentation, Raum, Apero)</t>
  </si>
  <si>
    <t>Kickoff-Dokumente nachführen, anpassen, fertigstellen</t>
  </si>
  <si>
    <t>Kickoff-Meeting Durchführen</t>
  </si>
  <si>
    <t>Projektlogo erstellen</t>
  </si>
  <si>
    <t>Studie durchführen</t>
  </si>
  <si>
    <t>Studie: Informationsbeschaffung</t>
  </si>
  <si>
    <t>Studie: verschiedene Varianten</t>
  </si>
  <si>
    <t>Studie: Analyse der Varianten</t>
  </si>
  <si>
    <t>Studie: Wirtschaftlichkeit</t>
  </si>
  <si>
    <t>Studie: Realisierungsvorschlag</t>
  </si>
  <si>
    <t>Projektauftrag: Ist- und Sollzustand</t>
  </si>
  <si>
    <t>Projektauftrag: Ziele und deren Messbarkeit</t>
  </si>
  <si>
    <t>Projektauftrag: Projektorganisation</t>
  </si>
  <si>
    <t>Diplombericht der Phase Initialisierung schreiben</t>
  </si>
  <si>
    <t>Zwischen-Meeting Vorbereitung(Präsentation, Raum, Apero)</t>
  </si>
  <si>
    <t>Zwichen-Meeting durchführen</t>
  </si>
  <si>
    <t>Detailkonzept erstellen</t>
  </si>
  <si>
    <t>Testkonzept schreiben</t>
  </si>
  <si>
    <t>Einführungskonzept erarbeiten</t>
  </si>
  <si>
    <t>Dokumenten Review der Phase Konzept</t>
  </si>
  <si>
    <t>Präsentation der Konzepte</t>
  </si>
  <si>
    <t>Physischer Aufbau des Clusters</t>
  </si>
  <si>
    <t>Raspberry PI's vorbereiten</t>
  </si>
  <si>
    <t>PXE Boot / DHCP  / DNS / Netzwerk</t>
  </si>
  <si>
    <t>Cluster Software installieren und Konfigurieren</t>
  </si>
  <si>
    <t>Mining Software installieren und Konfigurieren</t>
  </si>
  <si>
    <t>Monitoring einrichten</t>
  </si>
  <si>
    <t>Periodische Tests</t>
  </si>
  <si>
    <t>Installationshandbuch erarbeiten</t>
  </si>
  <si>
    <t>Testprotokoll gemäss Testkonzept</t>
  </si>
  <si>
    <t>Produktdokumentation</t>
  </si>
  <si>
    <t>Betriebshandbuch</t>
  </si>
  <si>
    <t>11.1</t>
  </si>
  <si>
    <t>11.2</t>
  </si>
  <si>
    <t>12</t>
  </si>
  <si>
    <t>13</t>
  </si>
  <si>
    <t>8.4</t>
  </si>
  <si>
    <t>8.5</t>
  </si>
  <si>
    <t>9.1</t>
  </si>
  <si>
    <t>9.2</t>
  </si>
  <si>
    <t>9.3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</si>
  <si>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</si>
  <si>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</si>
  <si>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</si>
  <si>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</si>
  <si>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</si>
  <si>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</si>
  <si>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</si>
  <si>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</si>
  <si>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</si>
  <si>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</si>
  <si>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Entwickeln von Tools und Automatismen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</si>
  <si>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</si>
  <si>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</si>
  <si>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</si>
  <si>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</si>
  <si>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</si>
  <si>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</si>
  <si>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</si>
  <si>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</si>
  <si>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</si>
  <si>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</si>
  <si>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</si>
  <si>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</si>
  <si>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</si>
  <si>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</si>
  <si>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</si>
  <si>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</si>
  <si>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</si>
  <si>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Reserve für unvorhergesehene Arbeiten (25h eingeplant)</t>
  </si>
  <si>
    <t>05.02.2018</t>
  </si>
  <si>
    <t>08.02.2018</t>
  </si>
  <si>
    <t>15.02.2018</t>
  </si>
  <si>
    <t>06.02.2018</t>
  </si>
  <si>
    <t>Zwischen-Meeting Dokumente nachführen, anpassen, fertigstellen</t>
  </si>
  <si>
    <t>Christoph Amrein</t>
  </si>
  <si>
    <r>
      <t xml:space="preserve">Abnahme Projektinitialisierungsauftrag durch Experten </t>
    </r>
    <r>
      <rPr>
        <b/>
        <sz val="9"/>
        <color indexed="8"/>
        <rFont val="Arial"/>
        <family val="2"/>
      </rPr>
      <t>[M1]</t>
    </r>
  </si>
  <si>
    <r>
      <t xml:space="preserve">Freigabe für Realisierung durch Experten </t>
    </r>
    <r>
      <rPr>
        <b/>
        <sz val="9"/>
        <color indexed="8"/>
        <rFont val="Arial"/>
        <family val="2"/>
      </rPr>
      <t>[M2]</t>
    </r>
  </si>
  <si>
    <r>
      <t xml:space="preserve">Stromversorgung des Clusters </t>
    </r>
    <r>
      <rPr>
        <b/>
        <sz val="9"/>
        <color indexed="8"/>
        <rFont val="Arial"/>
        <family val="2"/>
      </rPr>
      <t>[M3]</t>
    </r>
  </si>
  <si>
    <r>
      <t>Freigabe für Einführung durch Experten</t>
    </r>
    <r>
      <rPr>
        <b/>
        <sz val="9"/>
        <color indexed="8"/>
        <rFont val="Arial"/>
        <family val="2"/>
      </rPr>
      <t xml:space="preserve"> [M4]</t>
    </r>
  </si>
  <si>
    <r>
      <t xml:space="preserve">Projektabschluss </t>
    </r>
    <r>
      <rPr>
        <b/>
        <sz val="9"/>
        <color indexed="8"/>
        <rFont val="Arial"/>
        <family val="2"/>
      </rPr>
      <t>[M5]</t>
    </r>
  </si>
  <si>
    <t>Andreas Megert</t>
  </si>
  <si>
    <t>Experte</t>
  </si>
  <si>
    <t>Dozent / Experte</t>
  </si>
  <si>
    <t>Rolf Schmutz</t>
  </si>
  <si>
    <t>RS</t>
  </si>
  <si>
    <t>AM</t>
  </si>
  <si>
    <t>CA</t>
  </si>
  <si>
    <t>Meilensteine - Begründung</t>
  </si>
  <si>
    <t>M1</t>
  </si>
  <si>
    <t>M2</t>
  </si>
  <si>
    <t>M3</t>
  </si>
  <si>
    <t>M4</t>
  </si>
  <si>
    <t>M5</t>
  </si>
  <si>
    <t>Durch die abnahme des Projektinitialisierungsstarts, wird das GO für den weiteren Prozess und Ablauf gesetzt</t>
  </si>
  <si>
    <t>Das GO für die Umsetzung wird durch die Experten erteilt</t>
  </si>
  <si>
    <t>Die physische Umgebung ist aufgebaut und der Cluster kann eingerichtet werden</t>
  </si>
  <si>
    <t>Die Arbeit wurde durch die Experten abgenommen und ist nun als produktive Umgebung zu betrachten</t>
  </si>
  <si>
    <t>Das Projekt ist abgeschlossen. Der Cluster wird an den "Betrieb" übergeben</t>
  </si>
  <si>
    <t>41</t>
  </si>
  <si>
    <t>Wiki aufsetzen</t>
  </si>
  <si>
    <t>Projektnamen definieren</t>
  </si>
  <si>
    <t>AM,RS</t>
  </si>
  <si>
    <t>CA,AM,RS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</si>
  <si>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</si>
  <si>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</si>
  <si>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</si>
  <si>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</si>
  <si>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</si>
  <si>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</si>
  <si>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</si>
  <si>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</si>
  <si>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</si>
  <si>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</si>
  <si>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</si>
  <si>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42</t>
  </si>
  <si>
    <t>Konzeptphase</t>
  </si>
  <si>
    <t>Realisierungsphase</t>
  </si>
  <si>
    <t>Initialisierungsphase</t>
  </si>
  <si>
    <t>Abschlussphase</t>
  </si>
  <si>
    <t>Aufwand</t>
  </si>
  <si>
    <t>Kosten</t>
  </si>
  <si>
    <t>1464</t>
  </si>
  <si>
    <t>1344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</si>
</sst>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"/>
  </numFmts>
  <fonts count="2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6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7.5"/>
      <color indexed="8"/>
      <name val="Arial"/>
      <family val="2"/>
    </font>
    <font>
      <b/>
      <sz val="9"/>
      <color indexed="8"/>
      <name val="Arial"/>
      <family val="2"/>
    </font>
    <font>
      <b/>
      <sz val="7.5"/>
      <color indexed="8"/>
      <name val="Arial"/>
      <family val="2"/>
    </font>
    <font>
      <sz val="7.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0" fillId="0" borderId="0" xfId="0" applyFont="1"/>
    <xf numFmtId="49" fontId="4" fillId="0" borderId="6" xfId="0" applyNumberFormat="1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14" fontId="4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7" fillId="0" borderId="31" xfId="0" applyFont="1" applyFill="1" applyBorder="1" applyAlignment="1">
      <alignment vertical="center"/>
    </xf>
    <xf numFmtId="0" fontId="7" fillId="0" borderId="32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7" fillId="0" borderId="24" xfId="0" applyFont="1" applyFill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 textRotation="90"/>
    </xf>
    <xf numFmtId="0" fontId="4" fillId="0" borderId="3" xfId="0" applyFont="1" applyBorder="1" applyAlignment="1">
      <alignment horizontal="center" vertical="top" textRotation="90"/>
    </xf>
    <xf numFmtId="49" fontId="4" fillId="0" borderId="4" xfId="0" applyNumberFormat="1" applyFont="1" applyBorder="1" applyAlignment="1">
      <alignment horizontal="center" vertical="top" textRotation="90"/>
    </xf>
    <xf numFmtId="164" fontId="16" fillId="0" borderId="6" xfId="0" applyNumberFormat="1" applyFont="1" applyFill="1" applyBorder="1" applyAlignment="1">
      <alignment vertical="center"/>
    </xf>
    <xf numFmtId="164" fontId="16" fillId="0" borderId="6" xfId="0" applyNumberFormat="1" applyFont="1" applyBorder="1" applyAlignment="1">
      <alignment vertical="center"/>
    </xf>
    <xf numFmtId="164" fontId="16" fillId="0" borderId="23" xfId="0" applyNumberFormat="1" applyFont="1" applyBorder="1" applyAlignment="1">
      <alignment vertical="center"/>
    </xf>
    <xf numFmtId="0" fontId="4" fillId="0" borderId="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165" fontId="13" fillId="2" borderId="6" xfId="0" applyNumberFormat="1" applyFont="1" applyFill="1" applyBorder="1" applyAlignment="1">
      <alignment horizontal="center" vertical="center" textRotation="90"/>
    </xf>
    <xf numFmtId="0" fontId="4" fillId="2" borderId="5" xfId="0" applyFont="1" applyFill="1" applyBorder="1" applyAlignment="1">
      <alignment horizontal="center" vertical="center"/>
    </xf>
    <xf numFmtId="164" fontId="16" fillId="2" borderId="6" xfId="0" applyNumberFormat="1" applyFont="1" applyFill="1" applyBorder="1" applyAlignment="1">
      <alignment vertical="center"/>
    </xf>
    <xf numFmtId="164" fontId="16" fillId="2" borderId="36" xfId="0" applyNumberFormat="1" applyFont="1" applyFill="1" applyBorder="1" applyAlignment="1">
      <alignment vertical="center"/>
    </xf>
    <xf numFmtId="164" fontId="16" fillId="2" borderId="23" xfId="0" applyNumberFormat="1" applyFont="1" applyFill="1" applyBorder="1" applyAlignment="1">
      <alignment vertical="center"/>
    </xf>
    <xf numFmtId="164" fontId="16" fillId="2" borderId="23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11" xfId="0" applyNumberFormat="1" applyFont="1" applyFill="1" applyBorder="1" applyAlignment="1">
      <alignment horizontal="center" vertical="center"/>
    </xf>
    <xf numFmtId="164" fontId="16" fillId="2" borderId="37" xfId="0" applyNumberFormat="1" applyFont="1" applyFill="1" applyBorder="1" applyAlignment="1">
      <alignment vertical="center"/>
    </xf>
    <xf numFmtId="164" fontId="16" fillId="2" borderId="29" xfId="0" applyNumberFormat="1" applyFont="1" applyFill="1" applyBorder="1" applyAlignment="1">
      <alignment vertical="center"/>
    </xf>
    <xf numFmtId="164" fontId="16" fillId="2" borderId="19" xfId="0" applyNumberFormat="1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164" fontId="16" fillId="4" borderId="6" xfId="0" applyNumberFormat="1" applyFont="1" applyFill="1" applyBorder="1" applyAlignment="1">
      <alignment vertical="center"/>
    </xf>
    <xf numFmtId="164" fontId="16" fillId="5" borderId="6" xfId="0" applyNumberFormat="1" applyFont="1" applyFill="1" applyBorder="1" applyAlignment="1">
      <alignment vertical="center"/>
    </xf>
    <xf numFmtId="164" fontId="16" fillId="5" borderId="31" xfId="0" applyNumberFormat="1" applyFont="1" applyFill="1" applyBorder="1" applyAlignment="1">
      <alignment horizontal="center" vertical="center"/>
    </xf>
    <xf numFmtId="164" fontId="16" fillId="4" borderId="0" xfId="0" applyNumberFormat="1" applyFont="1" applyFill="1" applyAlignment="1">
      <alignment vertical="center"/>
    </xf>
    <xf numFmtId="164" fontId="16" fillId="5" borderId="6" xfId="0" applyNumberFormat="1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164" fontId="16" fillId="5" borderId="18" xfId="0" applyNumberFormat="1" applyFont="1" applyFill="1" applyBorder="1" applyAlignment="1">
      <alignment horizontal="center" vertical="center"/>
    </xf>
    <xf numFmtId="164" fontId="16" fillId="5" borderId="14" xfId="0" applyNumberFormat="1" applyFont="1" applyFill="1" applyBorder="1" applyAlignment="1">
      <alignment horizontal="center" vertical="center"/>
    </xf>
    <xf numFmtId="164" fontId="16" fillId="5" borderId="23" xfId="0" applyNumberFormat="1" applyFont="1" applyFill="1" applyBorder="1" applyAlignment="1">
      <alignment horizontal="center" vertical="center"/>
    </xf>
    <xf numFmtId="164" fontId="16" fillId="4" borderId="23" xfId="0" applyNumberFormat="1" applyFont="1" applyFill="1" applyBorder="1" applyAlignment="1">
      <alignment horizontal="center" vertical="center"/>
    </xf>
    <xf numFmtId="164" fontId="16" fillId="5" borderId="36" xfId="0" applyNumberFormat="1" applyFont="1" applyFill="1" applyBorder="1" applyAlignment="1">
      <alignment vertical="center"/>
    </xf>
    <xf numFmtId="164" fontId="16" fillId="5" borderId="23" xfId="0" applyNumberFormat="1" applyFont="1" applyFill="1" applyBorder="1" applyAlignment="1">
      <alignment vertical="center"/>
    </xf>
    <xf numFmtId="164" fontId="16" fillId="7" borderId="6" xfId="0" applyNumberFormat="1" applyFont="1" applyFill="1" applyBorder="1" applyAlignment="1">
      <alignment vertical="center"/>
    </xf>
    <xf numFmtId="164" fontId="16" fillId="4" borderId="36" xfId="0" applyNumberFormat="1" applyFont="1" applyFill="1" applyBorder="1" applyAlignment="1">
      <alignment vertical="center"/>
    </xf>
    <xf numFmtId="164" fontId="16" fillId="4" borderId="23" xfId="0" applyNumberFormat="1" applyFont="1" applyFill="1" applyBorder="1" applyAlignment="1">
      <alignment vertical="center"/>
    </xf>
    <xf numFmtId="164" fontId="16" fillId="6" borderId="23" xfId="0" applyNumberFormat="1" applyFont="1" applyFill="1" applyBorder="1" applyAlignment="1">
      <alignment vertical="center"/>
    </xf>
    <xf numFmtId="0" fontId="4" fillId="7" borderId="14" xfId="0" applyFont="1" applyFill="1" applyBorder="1" applyAlignment="1">
      <alignment horizontal="left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164" fontId="16" fillId="7" borderId="23" xfId="0" applyNumberFormat="1" applyFont="1" applyFill="1" applyBorder="1" applyAlignment="1">
      <alignment vertical="center"/>
    </xf>
    <xf numFmtId="164" fontId="16" fillId="7" borderId="6" xfId="0" applyNumberFormat="1" applyFont="1" applyFill="1" applyBorder="1" applyAlignment="1">
      <alignment horizontal="center" vertical="center"/>
    </xf>
    <xf numFmtId="164" fontId="16" fillId="7" borderId="38" xfId="0" applyNumberFormat="1" applyFont="1" applyFill="1" applyBorder="1" applyAlignment="1">
      <alignment vertical="center"/>
    </xf>
    <xf numFmtId="164" fontId="16" fillId="7" borderId="30" xfId="0" applyNumberFormat="1" applyFont="1" applyFill="1" applyBorder="1" applyAlignment="1">
      <alignment vertical="center"/>
    </xf>
    <xf numFmtId="164" fontId="16" fillId="7" borderId="31" xfId="0" applyNumberFormat="1" applyFont="1" applyFill="1" applyBorder="1" applyAlignment="1">
      <alignment horizontal="center" vertical="center"/>
    </xf>
    <xf numFmtId="164" fontId="16" fillId="7" borderId="27" xfId="0" applyNumberFormat="1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left" vertical="center"/>
    </xf>
    <xf numFmtId="49" fontId="5" fillId="7" borderId="6" xfId="0" applyNumberFormat="1" applyFont="1" applyFill="1" applyBorder="1" applyAlignment="1">
      <alignment horizontal="center" vertical="center"/>
    </xf>
    <xf numFmtId="165" fontId="13" fillId="7" borderId="6" xfId="0" applyNumberFormat="1" applyFont="1" applyFill="1" applyBorder="1" applyAlignment="1">
      <alignment horizontal="center" vertical="center" textRotation="90"/>
    </xf>
    <xf numFmtId="0" fontId="8" fillId="7" borderId="34" xfId="0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164" fontId="18" fillId="4" borderId="23" xfId="0" applyNumberFormat="1" applyFont="1" applyFill="1" applyBorder="1" applyAlignment="1">
      <alignment vertical="center"/>
    </xf>
    <xf numFmtId="164" fontId="18" fillId="4" borderId="6" xfId="0" applyNumberFormat="1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49" fontId="5" fillId="7" borderId="23" xfId="0" applyNumberFormat="1" applyFont="1" applyFill="1" applyBorder="1" applyAlignment="1">
      <alignment vertical="center"/>
    </xf>
    <xf numFmtId="49" fontId="5" fillId="7" borderId="39" xfId="0" applyNumberFormat="1" applyFont="1" applyFill="1" applyBorder="1" applyAlignment="1">
      <alignment vertical="center"/>
    </xf>
    <xf numFmtId="49" fontId="2" fillId="7" borderId="23" xfId="0" applyNumberFormat="1" applyFont="1" applyFill="1" applyBorder="1" applyAlignment="1">
      <alignment vertical="center"/>
    </xf>
    <xf numFmtId="49" fontId="2" fillId="7" borderId="29" xfId="0" applyNumberFormat="1" applyFont="1" applyFill="1" applyBorder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23" xfId="0" applyNumberFormat="1" applyFont="1" applyFill="1" applyBorder="1" applyAlignment="1">
      <alignment vertical="center"/>
    </xf>
    <xf numFmtId="49" fontId="5" fillId="3" borderId="23" xfId="0" applyNumberFormat="1" applyFont="1" applyFill="1" applyBorder="1" applyAlignment="1">
      <alignment vertical="center"/>
    </xf>
    <xf numFmtId="0" fontId="7" fillId="8" borderId="5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165" fontId="13" fillId="7" borderId="6" xfId="0" applyNumberFormat="1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vertical="center"/>
    </xf>
    <xf numFmtId="0" fontId="5" fillId="7" borderId="19" xfId="0" applyFont="1" applyFill="1" applyBorder="1" applyAlignment="1">
      <alignment vertical="center"/>
    </xf>
    <xf numFmtId="0" fontId="5" fillId="7" borderId="6" xfId="0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49" fontId="2" fillId="7" borderId="6" xfId="0" applyNumberFormat="1" applyFont="1" applyFill="1" applyBorder="1" applyAlignment="1">
      <alignment vertical="center"/>
    </xf>
    <xf numFmtId="49" fontId="5" fillId="7" borderId="36" xfId="0" applyNumberFormat="1" applyFont="1" applyFill="1" applyBorder="1" applyAlignment="1">
      <alignment vertical="center"/>
    </xf>
    <xf numFmtId="0" fontId="5" fillId="7" borderId="14" xfId="0" applyFont="1" applyFill="1" applyBorder="1" applyAlignment="1">
      <alignment vertical="center"/>
    </xf>
    <xf numFmtId="0" fontId="5" fillId="7" borderId="19" xfId="0" applyFont="1" applyFill="1" applyBorder="1" applyAlignment="1">
      <alignment vertical="center"/>
    </xf>
    <xf numFmtId="0" fontId="7" fillId="0" borderId="40" xfId="0" applyFont="1" applyFill="1" applyBorder="1" applyAlignment="1">
      <alignment horizontal="left" vertical="center"/>
    </xf>
    <xf numFmtId="0" fontId="7" fillId="0" borderId="41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horizontal="left" vertical="center"/>
    </xf>
    <xf numFmtId="0" fontId="5" fillId="7" borderId="6" xfId="0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12" fillId="3" borderId="6" xfId="0" applyFont="1" applyFill="1" applyBorder="1" applyAlignment="1">
      <alignment horizontal="center" vertical="center"/>
    </xf>
    <xf numFmtId="164" fontId="18" fillId="9" borderId="7" xfId="0" applyNumberFormat="1" applyFont="1" applyFill="1" applyBorder="1" applyAlignment="1">
      <alignment horizontal="center" vertical="center" textRotation="90"/>
    </xf>
    <xf numFmtId="164" fontId="18" fillId="9" borderId="42" xfId="0" applyNumberFormat="1" applyFont="1" applyFill="1" applyBorder="1" applyAlignment="1">
      <alignment horizontal="center" vertical="center" textRotation="90"/>
    </xf>
    <xf numFmtId="0" fontId="11" fillId="3" borderId="21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49" fontId="2" fillId="0" borderId="1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49" fontId="2" fillId="0" borderId="17" xfId="0" applyNumberFormat="1" applyFont="1" applyBorder="1" applyAlignment="1">
      <alignment vertical="center"/>
    </xf>
    <xf numFmtId="0" fontId="8" fillId="7" borderId="35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8" fillId="7" borderId="16" xfId="0" applyFont="1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164" fontId="18" fillId="9" borderId="29" xfId="0" applyNumberFormat="1" applyFont="1" applyFill="1" applyBorder="1" applyAlignment="1">
      <alignment horizontal="center" vertical="center" textRotation="90"/>
    </xf>
    <xf numFmtId="164" fontId="18" fillId="9" borderId="43" xfId="0" applyNumberFormat="1" applyFont="1" applyFill="1" applyBorder="1" applyAlignment="1">
      <alignment horizontal="center" vertical="center" textRotation="90"/>
    </xf>
    <xf numFmtId="164" fontId="18" fillId="9" borderId="30" xfId="0" applyNumberFormat="1" applyFont="1" applyFill="1" applyBorder="1" applyAlignment="1">
      <alignment horizontal="center" vertical="center" textRotation="90"/>
    </xf>
    <xf numFmtId="164" fontId="18" fillId="9" borderId="5" xfId="0" applyNumberFormat="1" applyFont="1" applyFill="1" applyBorder="1" applyAlignment="1">
      <alignment horizontal="center" vertical="center" textRotation="90"/>
    </xf>
    <xf numFmtId="0" fontId="11" fillId="3" borderId="20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49" fontId="2" fillId="7" borderId="39" xfId="0" applyNumberFormat="1" applyFont="1" applyFill="1" applyBorder="1" applyAlignment="1">
      <alignment horizontal="center" vertical="center"/>
    </xf>
    <xf numFmtId="49" fontId="2" fillId="7" borderId="45" xfId="0" applyNumberFormat="1" applyFont="1" applyFill="1" applyBorder="1" applyAlignment="1">
      <alignment horizontal="center" vertical="center"/>
    </xf>
    <xf numFmtId="49" fontId="5" fillId="7" borderId="46" xfId="0" applyNumberFormat="1" applyFont="1" applyFill="1" applyBorder="1" applyAlignment="1">
      <alignment horizontal="center" vertical="center"/>
    </xf>
    <xf numFmtId="49" fontId="5" fillId="7" borderId="36" xfId="0" applyNumberFormat="1" applyFont="1" applyFill="1" applyBorder="1" applyAlignment="1">
      <alignment horizontal="center" vertical="center"/>
    </xf>
    <xf numFmtId="49" fontId="5" fillId="7" borderId="44" xfId="0" applyNumberFormat="1" applyFont="1" applyFill="1" applyBorder="1" applyAlignment="1">
      <alignment horizontal="center" vertical="center"/>
    </xf>
  </cellXfs>
  <cellStyles count="1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Standard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9E7A7"/>
      <color rgb="FFBAE18F"/>
      <color rgb="FF00CC66"/>
      <color rgb="FFFFCE00"/>
      <color rgb="FF806F5F"/>
      <color rgb="FF5841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V86"/>
  <sheetViews>
    <sheetView tabSelected="1" zoomScale="115" zoomScaleNormal="115" zoomScalePageLayoutView="129" workbookViewId="0">
      <pane xSplit="8" ySplit="4" topLeftCell="I23" activePane="bottomRight" state="frozen"/>
      <selection pane="topRight" activeCell="J1" sqref="J1"/>
      <selection pane="bottomLeft" activeCell="A5" sqref="A5"/>
      <selection pane="bottomRight" activeCell="E49" sqref="E49"/>
    </sheetView>
  </sheetViews>
  <sheetFormatPr baseColWidth="10" defaultColWidth="11.42578125" defaultRowHeight="12.75" outlineLevelRow="1" outlineLevelCol="1" x14ac:dyDescent="0.25"/>
  <cols>
    <col min="1" max="1" width="4" style="4" bestFit="1" customWidth="1"/>
    <col min="2" max="2" width="54.140625" style="3" bestFit="1" customWidth="1"/>
    <col min="3" max="4" width="9.140625" style="1" customWidth="1" outlineLevel="1"/>
    <col min="5" max="5" width="6.7109375" style="1" customWidth="1" outlineLevel="1"/>
    <col min="6" max="6" width="4.42578125" style="1" customWidth="1" outlineLevel="1"/>
    <col min="7" max="7" width="4.42578125" style="8" customWidth="1" outlineLevel="1"/>
    <col min="8" max="8" width="10.28515625" style="1" customWidth="1" outlineLevel="1"/>
    <col min="9" max="122" width="3.28515625" style="1" customWidth="1"/>
    <col min="123" max="127" width="3.28515625" style="3" customWidth="1"/>
    <col min="128" max="16384" width="11.42578125" style="3"/>
  </cols>
  <sheetData>
    <row r="1" spans="1:490" ht="18" customHeight="1" x14ac:dyDescent="0.25">
      <c r="A1" s="136" t="s">
        <v>0</v>
      </c>
      <c r="B1" s="137"/>
      <c r="C1" s="121" t="s">
        <v>17</v>
      </c>
      <c r="D1" s="121" t="s">
        <v>23</v>
      </c>
      <c r="E1" s="136" t="s">
        <v>8</v>
      </c>
      <c r="F1" s="140"/>
      <c r="G1" s="137"/>
      <c r="H1" s="121" t="s">
        <v>9</v>
      </c>
      <c r="I1" s="123">
        <v>2018</v>
      </c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3"/>
      <c r="BZ1" s="123"/>
      <c r="CA1" s="123"/>
      <c r="CB1" s="123"/>
      <c r="CC1" s="123"/>
      <c r="CD1" s="123"/>
      <c r="CE1" s="123"/>
      <c r="CF1" s="123"/>
      <c r="CG1" s="123"/>
      <c r="CH1" s="123"/>
      <c r="CI1" s="123"/>
      <c r="CJ1" s="123"/>
      <c r="CK1" s="123"/>
      <c r="CL1" s="123"/>
      <c r="CM1" s="123"/>
      <c r="CN1" s="123"/>
      <c r="CO1" s="123"/>
      <c r="CP1" s="123"/>
      <c r="CQ1" s="123"/>
      <c r="CR1" s="123"/>
      <c r="CS1" s="123"/>
      <c r="CT1" s="123"/>
      <c r="CU1" s="123"/>
      <c r="CV1" s="123"/>
      <c r="CW1" s="123"/>
      <c r="CX1" s="123"/>
      <c r="CY1" s="123"/>
      <c r="CZ1" s="123"/>
      <c r="DA1" s="123"/>
      <c r="DB1" s="123"/>
      <c r="DC1" s="123"/>
      <c r="DD1" s="123"/>
      <c r="DE1" s="123"/>
      <c r="DF1" s="123"/>
      <c r="DG1" s="123"/>
      <c r="DH1" s="123"/>
      <c r="DI1" s="123"/>
      <c r="DJ1" s="123"/>
      <c r="DK1" s="123"/>
      <c r="DL1" s="123"/>
      <c r="DM1" s="123"/>
      <c r="DN1" s="123"/>
      <c r="DO1" s="123"/>
      <c r="DP1" s="123"/>
      <c r="DQ1" s="123"/>
      <c r="DR1" s="123"/>
      <c r="DS1" s="123"/>
      <c r="DT1" s="123"/>
      <c r="DU1" s="123"/>
      <c r="DV1" s="123"/>
      <c r="DW1" s="123"/>
    </row>
    <row r="2" spans="1:490" ht="18" customHeight="1" x14ac:dyDescent="0.25">
      <c r="A2" s="138"/>
      <c r="B2" s="139"/>
      <c r="C2" s="122"/>
      <c r="D2" s="122"/>
      <c r="E2" s="138"/>
      <c r="F2" s="141"/>
      <c r="G2" s="139"/>
      <c r="H2" s="122"/>
      <c r="I2" s="124" t="s">
        <v>22</v>
      </c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9"/>
      <c r="AF2" s="118" t="s">
        <v>21</v>
      </c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9"/>
      <c r="BK2" s="117" t="s">
        <v>20</v>
      </c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9"/>
      <c r="CO2" s="117" t="s">
        <v>18</v>
      </c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8"/>
      <c r="DA2" s="118"/>
      <c r="DB2" s="118"/>
      <c r="DC2" s="118"/>
      <c r="DD2" s="118"/>
      <c r="DE2" s="118"/>
      <c r="DF2" s="118"/>
      <c r="DG2" s="118"/>
      <c r="DH2" s="118"/>
      <c r="DI2" s="118"/>
      <c r="DJ2" s="118"/>
      <c r="DK2" s="118"/>
      <c r="DL2" s="118"/>
      <c r="DM2" s="118"/>
      <c r="DN2" s="118"/>
      <c r="DO2" s="118"/>
      <c r="DP2" s="118"/>
      <c r="DQ2" s="118"/>
      <c r="DR2" s="118"/>
      <c r="DS2" s="119"/>
      <c r="DT2" s="117" t="s">
        <v>19</v>
      </c>
      <c r="DU2" s="118"/>
      <c r="DV2" s="118"/>
      <c r="DW2" s="119"/>
    </row>
    <row r="3" spans="1:490" s="4" customFormat="1" ht="18" customHeight="1" x14ac:dyDescent="0.25">
      <c r="A3" s="92"/>
      <c r="B3" s="93"/>
      <c r="C3" s="92"/>
      <c r="D3" s="92"/>
      <c r="E3" s="92"/>
      <c r="F3" s="92"/>
      <c r="G3" s="92"/>
      <c r="H3" s="94"/>
      <c r="I3" s="142">
        <v>6</v>
      </c>
      <c r="J3" s="114"/>
      <c r="K3" s="114"/>
      <c r="L3" s="114"/>
      <c r="M3" s="114"/>
      <c r="N3" s="114"/>
      <c r="O3" s="114"/>
      <c r="P3" s="114">
        <v>7</v>
      </c>
      <c r="Q3" s="114"/>
      <c r="R3" s="114"/>
      <c r="S3" s="114"/>
      <c r="T3" s="114"/>
      <c r="U3" s="114"/>
      <c r="V3" s="114"/>
      <c r="W3" s="114">
        <v>8</v>
      </c>
      <c r="X3" s="114"/>
      <c r="Y3" s="114"/>
      <c r="Z3" s="114"/>
      <c r="AA3" s="114"/>
      <c r="AB3" s="114"/>
      <c r="AC3" s="114"/>
      <c r="AD3" s="120">
        <v>9</v>
      </c>
      <c r="AE3" s="120"/>
      <c r="AF3" s="120"/>
      <c r="AG3" s="120"/>
      <c r="AH3" s="120"/>
      <c r="AI3" s="120"/>
      <c r="AJ3" s="120"/>
      <c r="AK3" s="114">
        <v>10</v>
      </c>
      <c r="AL3" s="114"/>
      <c r="AM3" s="114"/>
      <c r="AN3" s="114"/>
      <c r="AO3" s="114"/>
      <c r="AP3" s="114"/>
      <c r="AQ3" s="114"/>
      <c r="AR3" s="114">
        <v>11</v>
      </c>
      <c r="AS3" s="114"/>
      <c r="AT3" s="114"/>
      <c r="AU3" s="114"/>
      <c r="AV3" s="114"/>
      <c r="AW3" s="114"/>
      <c r="AX3" s="114"/>
      <c r="AY3" s="114">
        <v>12</v>
      </c>
      <c r="AZ3" s="114"/>
      <c r="BA3" s="114"/>
      <c r="BB3" s="114"/>
      <c r="BC3" s="114"/>
      <c r="BD3" s="114"/>
      <c r="BE3" s="114"/>
      <c r="BF3" s="114">
        <v>13</v>
      </c>
      <c r="BG3" s="114"/>
      <c r="BH3" s="114"/>
      <c r="BI3" s="114"/>
      <c r="BJ3" s="114"/>
      <c r="BK3" s="114"/>
      <c r="BL3" s="114"/>
      <c r="BM3" s="114">
        <v>14</v>
      </c>
      <c r="BN3" s="114"/>
      <c r="BO3" s="114"/>
      <c r="BP3" s="114"/>
      <c r="BQ3" s="114"/>
      <c r="BR3" s="114"/>
      <c r="BS3" s="114"/>
      <c r="BT3" s="114">
        <v>15</v>
      </c>
      <c r="BU3" s="114"/>
      <c r="BV3" s="114"/>
      <c r="BW3" s="114"/>
      <c r="BX3" s="114"/>
      <c r="BY3" s="114"/>
      <c r="BZ3" s="114"/>
      <c r="CA3" s="114">
        <v>16</v>
      </c>
      <c r="CB3" s="114"/>
      <c r="CC3" s="114"/>
      <c r="CD3" s="114"/>
      <c r="CE3" s="114"/>
      <c r="CF3" s="114"/>
      <c r="CG3" s="114"/>
      <c r="CH3" s="114">
        <v>17</v>
      </c>
      <c r="CI3" s="114"/>
      <c r="CJ3" s="114"/>
      <c r="CK3" s="114"/>
      <c r="CL3" s="114"/>
      <c r="CM3" s="114"/>
      <c r="CN3" s="114"/>
      <c r="CO3" s="120">
        <v>18</v>
      </c>
      <c r="CP3" s="120"/>
      <c r="CQ3" s="120"/>
      <c r="CR3" s="120"/>
      <c r="CS3" s="120"/>
      <c r="CT3" s="120"/>
      <c r="CU3" s="120"/>
      <c r="CV3" s="120">
        <v>19</v>
      </c>
      <c r="CW3" s="120"/>
      <c r="CX3" s="120"/>
      <c r="CY3" s="120"/>
      <c r="CZ3" s="120"/>
      <c r="DA3" s="120"/>
      <c r="DB3" s="120"/>
      <c r="DC3" s="120">
        <v>20</v>
      </c>
      <c r="DD3" s="120"/>
      <c r="DE3" s="120"/>
      <c r="DF3" s="120"/>
      <c r="DG3" s="120"/>
      <c r="DH3" s="120"/>
      <c r="DI3" s="120"/>
      <c r="DJ3" s="120">
        <v>21</v>
      </c>
      <c r="DK3" s="120"/>
      <c r="DL3" s="120"/>
      <c r="DM3" s="120"/>
      <c r="DN3" s="120"/>
      <c r="DO3" s="120"/>
      <c r="DP3" s="120"/>
      <c r="DQ3" s="120">
        <v>22</v>
      </c>
      <c r="DR3" s="120"/>
      <c r="DS3" s="120"/>
      <c r="DT3" s="120"/>
      <c r="DU3" s="120"/>
      <c r="DV3" s="120"/>
      <c r="DW3" s="120"/>
    </row>
    <row r="4" spans="1:490" s="5" customFormat="1" x14ac:dyDescent="0.25">
      <c r="A4" s="90" t="s">
        <v>33</v>
      </c>
      <c r="B4" s="91"/>
      <c r="C4" s="88" t="s">
        <v>7</v>
      </c>
      <c r="D4" s="88" t="s">
        <v>7</v>
      </c>
      <c r="E4" s="88" t="s">
        <v>5</v>
      </c>
      <c r="F4" s="88" t="s">
        <v>6</v>
      </c>
      <c r="G4" s="88" t="s">
        <v>10</v>
      </c>
      <c r="H4" s="89"/>
      <c r="I4" s="97">
        <v>43136</v>
      </c>
      <c r="J4" s="97">
        <v>43137</v>
      </c>
      <c r="K4" s="97">
        <v>43138</v>
      </c>
      <c r="L4" s="97">
        <v>43139</v>
      </c>
      <c r="M4" s="97">
        <v>43140</v>
      </c>
      <c r="N4" s="97">
        <v>43141</v>
      </c>
      <c r="O4" s="97">
        <v>43142</v>
      </c>
      <c r="P4" s="97">
        <v>43143</v>
      </c>
      <c r="Q4" s="97">
        <v>43144</v>
      </c>
      <c r="R4" s="97">
        <v>43145</v>
      </c>
      <c r="S4" s="97">
        <v>43146</v>
      </c>
      <c r="T4" s="97">
        <v>43147</v>
      </c>
      <c r="U4" s="97">
        <v>43148</v>
      </c>
      <c r="V4" s="97">
        <v>43149</v>
      </c>
      <c r="W4" s="97">
        <v>43150</v>
      </c>
      <c r="X4" s="97">
        <v>43151</v>
      </c>
      <c r="Y4" s="97">
        <v>43152</v>
      </c>
      <c r="Z4" s="97">
        <v>43153</v>
      </c>
      <c r="AA4" s="97">
        <v>43154</v>
      </c>
      <c r="AB4" s="97">
        <v>43155</v>
      </c>
      <c r="AC4" s="97">
        <v>43156</v>
      </c>
      <c r="AD4" s="97">
        <v>43157</v>
      </c>
      <c r="AE4" s="97">
        <v>43158</v>
      </c>
      <c r="AF4" s="97">
        <v>43159</v>
      </c>
      <c r="AG4" s="97">
        <v>43160</v>
      </c>
      <c r="AH4" s="97">
        <v>43161</v>
      </c>
      <c r="AI4" s="97">
        <v>43162</v>
      </c>
      <c r="AJ4" s="97">
        <v>43163</v>
      </c>
      <c r="AK4" s="97">
        <v>43164</v>
      </c>
      <c r="AL4" s="97">
        <v>43165</v>
      </c>
      <c r="AM4" s="97">
        <v>43166</v>
      </c>
      <c r="AN4" s="97">
        <v>43167</v>
      </c>
      <c r="AO4" s="97">
        <v>43168</v>
      </c>
      <c r="AP4" s="97">
        <v>43169</v>
      </c>
      <c r="AQ4" s="97">
        <v>43170</v>
      </c>
      <c r="AR4" s="97">
        <v>43171</v>
      </c>
      <c r="AS4" s="97">
        <v>43172</v>
      </c>
      <c r="AT4" s="97">
        <v>43173</v>
      </c>
      <c r="AU4" s="97">
        <v>43174</v>
      </c>
      <c r="AV4" s="97">
        <v>43175</v>
      </c>
      <c r="AW4" s="97">
        <v>43176</v>
      </c>
      <c r="AX4" s="97">
        <v>43177</v>
      </c>
      <c r="AY4" s="97">
        <v>43178</v>
      </c>
      <c r="AZ4" s="97">
        <v>43179</v>
      </c>
      <c r="BA4" s="97">
        <v>43180</v>
      </c>
      <c r="BB4" s="97">
        <v>43181</v>
      </c>
      <c r="BC4" s="97">
        <v>43182</v>
      </c>
      <c r="BD4" s="97">
        <v>43183</v>
      </c>
      <c r="BE4" s="97">
        <v>43184</v>
      </c>
      <c r="BF4" s="97">
        <v>43185</v>
      </c>
      <c r="BG4" s="97">
        <v>43186</v>
      </c>
      <c r="BH4" s="97">
        <v>43187</v>
      </c>
      <c r="BI4" s="97">
        <v>43188</v>
      </c>
      <c r="BJ4" s="97">
        <v>43189</v>
      </c>
      <c r="BK4" s="97">
        <v>43190</v>
      </c>
      <c r="BL4" s="97">
        <v>43191</v>
      </c>
      <c r="BM4" s="97">
        <v>43192</v>
      </c>
      <c r="BN4" s="97">
        <v>43193</v>
      </c>
      <c r="BO4" s="97">
        <v>43194</v>
      </c>
      <c r="BP4" s="97">
        <v>43195</v>
      </c>
      <c r="BQ4" s="97">
        <v>43196</v>
      </c>
      <c r="BR4" s="97">
        <v>43197</v>
      </c>
      <c r="BS4" s="97">
        <v>43198</v>
      </c>
      <c r="BT4" s="97">
        <v>43199</v>
      </c>
      <c r="BU4" s="97">
        <v>43200</v>
      </c>
      <c r="BV4" s="97">
        <v>43201</v>
      </c>
      <c r="BW4" s="97">
        <v>43202</v>
      </c>
      <c r="BX4" s="97">
        <v>43203</v>
      </c>
      <c r="BY4" s="97">
        <v>43204</v>
      </c>
      <c r="BZ4" s="97">
        <v>43205</v>
      </c>
      <c r="CA4" s="97">
        <v>43206</v>
      </c>
      <c r="CB4" s="97">
        <v>43207</v>
      </c>
      <c r="CC4" s="97">
        <v>43208</v>
      </c>
      <c r="CD4" s="97">
        <v>43209</v>
      </c>
      <c r="CE4" s="97">
        <v>43210</v>
      </c>
      <c r="CF4" s="97">
        <v>43211</v>
      </c>
      <c r="CG4" s="97">
        <v>43212</v>
      </c>
      <c r="CH4" s="97">
        <v>43213</v>
      </c>
      <c r="CI4" s="97">
        <v>43214</v>
      </c>
      <c r="CJ4" s="97">
        <v>43215</v>
      </c>
      <c r="CK4" s="97">
        <v>43216</v>
      </c>
      <c r="CL4" s="97">
        <v>43217</v>
      </c>
      <c r="CM4" s="97">
        <v>43218</v>
      </c>
      <c r="CN4" s="97">
        <v>43219</v>
      </c>
      <c r="CO4" s="97">
        <v>43220</v>
      </c>
      <c r="CP4" s="97">
        <v>43221</v>
      </c>
      <c r="CQ4" s="97">
        <v>43222</v>
      </c>
      <c r="CR4" s="97">
        <v>43223</v>
      </c>
      <c r="CS4" s="97">
        <v>43224</v>
      </c>
      <c r="CT4" s="97">
        <v>43225</v>
      </c>
      <c r="CU4" s="97">
        <v>43226</v>
      </c>
      <c r="CV4" s="97">
        <v>43227</v>
      </c>
      <c r="CW4" s="97">
        <v>43228</v>
      </c>
      <c r="CX4" s="97">
        <v>43229</v>
      </c>
      <c r="CY4" s="97">
        <v>43230</v>
      </c>
      <c r="CZ4" s="97">
        <v>43231</v>
      </c>
      <c r="DA4" s="97">
        <v>43232</v>
      </c>
      <c r="DB4" s="97">
        <v>43233</v>
      </c>
      <c r="DC4" s="97">
        <v>43234</v>
      </c>
      <c r="DD4" s="97">
        <v>43235</v>
      </c>
      <c r="DE4" s="97">
        <v>43236</v>
      </c>
      <c r="DF4" s="97">
        <v>43237</v>
      </c>
      <c r="DG4" s="97">
        <v>43238</v>
      </c>
      <c r="DH4" s="97">
        <v>43239</v>
      </c>
      <c r="DI4" s="97">
        <v>43240</v>
      </c>
      <c r="DJ4" s="97">
        <v>43241</v>
      </c>
      <c r="DK4" s="97">
        <v>43242</v>
      </c>
      <c r="DL4" s="97">
        <v>43243</v>
      </c>
      <c r="DM4" s="97">
        <v>43244</v>
      </c>
      <c r="DN4" s="97">
        <v>43245</v>
      </c>
      <c r="DO4" s="97">
        <v>43246</v>
      </c>
      <c r="DP4" s="97">
        <v>43247</v>
      </c>
      <c r="DQ4" s="97">
        <v>43248</v>
      </c>
      <c r="DR4" s="97">
        <v>43249</v>
      </c>
      <c r="DS4" s="97">
        <v>43250</v>
      </c>
      <c r="DT4" s="97">
        <v>43251</v>
      </c>
      <c r="DU4" s="97">
        <v>43252</v>
      </c>
      <c r="DV4" s="97">
        <v>43253</v>
      </c>
      <c r="DW4" s="97">
        <v>43254</v>
      </c>
    </row>
    <row r="5" spans="1:490" s="5" customFormat="1" x14ac:dyDescent="0.25">
      <c r="A5" s="113" t="s">
        <v>51</v>
      </c>
      <c r="B5" s="113"/>
      <c r="C5" s="80"/>
      <c r="D5" s="80"/>
      <c r="E5" s="72">
        <f>SUM(E6:E12)</f>
        <v>8.1999999999999993</v>
      </c>
      <c r="F5" s="72">
        <f>SUM(F6:F12)</f>
        <v>7.2</v>
      </c>
      <c r="G5" s="39">
        <f>SUM(F5-E5)</f>
        <v>-0.99999999999999911</v>
      </c>
      <c r="H5" s="80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</row>
    <row r="6" spans="1:490" s="40" customFormat="1" x14ac:dyDescent="0.25">
      <c r="A6" s="13" t="s">
        <v>157</v>
      </c>
      <c r="B6" s="20" t="s">
        <v>29</v>
      </c>
      <c r="C6" s="47" t="s">
        <v>123</v>
      </c>
      <c r="D6" s="47" t="s">
        <v>123</v>
      </c>
      <c r="E6" s="17">
        <v>0.2</v>
      </c>
      <c r="F6" s="14">
        <v>0.2</v>
      </c>
      <c r="G6" s="18">
        <f>SUM(F6-E6)</f>
        <v>0</v>
      </c>
      <c r="H6" s="48" t="s">
        <v>140</v>
      </c>
      <c r="I6" s="52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</row>
    <row r="7" spans="1:490" s="40" customFormat="1" x14ac:dyDescent="0.25">
      <c r="A7" s="13" t="s">
        <v>158</v>
      </c>
      <c r="B7" s="20" t="s">
        <v>52</v>
      </c>
      <c r="C7" s="47" t="s">
        <v>123</v>
      </c>
      <c r="D7" s="47" t="s">
        <v>123</v>
      </c>
      <c r="E7" s="17">
        <v>3</v>
      </c>
      <c r="F7" s="14">
        <v>2</v>
      </c>
      <c r="G7" s="18">
        <f t="shared" ref="G7:G12" si="0">SUM(F7-E7)</f>
        <v>-1</v>
      </c>
      <c r="H7" s="48" t="s">
        <v>140</v>
      </c>
      <c r="I7" s="52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</row>
    <row r="8" spans="1:490" s="40" customFormat="1" x14ac:dyDescent="0.25">
      <c r="A8" s="13" t="s">
        <v>159</v>
      </c>
      <c r="B8" s="20" t="s">
        <v>49</v>
      </c>
      <c r="C8" s="47" t="s">
        <v>123</v>
      </c>
      <c r="D8" s="47" t="s">
        <v>123</v>
      </c>
      <c r="E8" s="17"/>
      <c r="F8" s="14"/>
      <c r="G8" s="18">
        <f>SUM(F8-E8)</f>
        <v>0</v>
      </c>
      <c r="H8" s="48" t="s">
        <v>140</v>
      </c>
      <c r="I8" s="52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</row>
    <row r="9" spans="1:490" s="40" customFormat="1" x14ac:dyDescent="0.25">
      <c r="A9" s="13">
        <v>3.1</v>
      </c>
      <c r="B9" s="20" t="s">
        <v>53</v>
      </c>
      <c r="C9" s="47" t="s">
        <v>123</v>
      </c>
      <c r="D9" s="47" t="s">
        <v>123</v>
      </c>
      <c r="E9" s="17">
        <v>2</v>
      </c>
      <c r="F9" s="14">
        <v>2</v>
      </c>
      <c r="G9" s="18">
        <f t="shared" ref="G9" si="1">SUM(F9-E9)</f>
        <v>0</v>
      </c>
      <c r="H9" s="48" t="s">
        <v>140</v>
      </c>
      <c r="I9" s="52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</row>
    <row r="10" spans="1:490" s="40" customFormat="1" ht="12" x14ac:dyDescent="0.25">
      <c r="A10" s="13">
        <v>3.2</v>
      </c>
      <c r="B10" s="20" t="s">
        <v>55</v>
      </c>
      <c r="C10" s="47" t="s">
        <v>123</v>
      </c>
      <c r="D10" s="47" t="s">
        <v>123</v>
      </c>
      <c r="E10" s="17">
        <v>2</v>
      </c>
      <c r="F10" s="14">
        <v>2</v>
      </c>
      <c r="G10" s="18">
        <f t="shared" si="0"/>
        <v>0</v>
      </c>
      <c r="H10" s="48" t="s">
        <v>156</v>
      </c>
      <c r="I10" s="96">
        <v>3.1</v>
      </c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</row>
    <row r="11" spans="1:490" s="40" customFormat="1" x14ac:dyDescent="0.25">
      <c r="A11" s="13" t="s">
        <v>160</v>
      </c>
      <c r="B11" s="20" t="s">
        <v>54</v>
      </c>
      <c r="C11" s="47" t="s">
        <v>126</v>
      </c>
      <c r="D11" s="47" t="s">
        <v>124</v>
      </c>
      <c r="E11" s="17">
        <v>1</v>
      </c>
      <c r="F11" s="14">
        <v>1</v>
      </c>
      <c r="G11" s="18">
        <f t="shared" si="0"/>
        <v>0</v>
      </c>
      <c r="H11" s="48" t="s">
        <v>140</v>
      </c>
      <c r="I11" s="41"/>
      <c r="J11" s="52"/>
      <c r="K11" s="52"/>
      <c r="L11" s="52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</row>
    <row r="12" spans="1:490" s="40" customFormat="1" x14ac:dyDescent="0.25">
      <c r="A12" s="13" t="s">
        <v>161</v>
      </c>
      <c r="B12" s="20" t="s">
        <v>129</v>
      </c>
      <c r="C12" s="47" t="s">
        <v>124</v>
      </c>
      <c r="D12" s="47" t="s">
        <v>125</v>
      </c>
      <c r="E12" s="17">
        <v>0</v>
      </c>
      <c r="F12" s="14">
        <v>0</v>
      </c>
      <c r="G12" s="18">
        <f t="shared" si="0"/>
        <v>0</v>
      </c>
      <c r="H12" s="48" t="s">
        <v>155</v>
      </c>
      <c r="I12" s="41"/>
      <c r="J12" s="41"/>
      <c r="K12" s="41"/>
      <c r="L12" s="52"/>
      <c r="M12" s="52"/>
      <c r="N12" s="52"/>
      <c r="O12" s="52"/>
      <c r="P12" s="52"/>
      <c r="Q12" s="52"/>
      <c r="R12" s="52"/>
      <c r="S12" s="87" t="s">
        <v>142</v>
      </c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</row>
    <row r="13" spans="1:490" s="5" customFormat="1" ht="12" customHeight="1" x14ac:dyDescent="0.25">
      <c r="A13" s="113" t="s">
        <v>1</v>
      </c>
      <c r="B13" s="113"/>
      <c r="C13" s="72"/>
      <c r="D13" s="72"/>
      <c r="E13" s="72">
        <f>SUM(E14:E26)</f>
        <v>30</v>
      </c>
      <c r="F13" s="72">
        <f>SUM(F14:F26)</f>
        <v>38.5</v>
      </c>
      <c r="G13" s="39">
        <f>SUM(F13-E13)</f>
        <v>8.5</v>
      </c>
      <c r="H13" s="79" t="s">
        <v>27</v>
      </c>
      <c r="I13" s="77"/>
      <c r="J13" s="77"/>
      <c r="K13" s="77"/>
      <c r="L13" s="77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8"/>
    </row>
    <row r="14" spans="1:490" s="5" customFormat="1" ht="12" customHeight="1" outlineLevel="1" x14ac:dyDescent="0.25">
      <c r="A14" s="13" t="s">
        <v>162</v>
      </c>
      <c r="B14" s="20" t="s">
        <v>2</v>
      </c>
      <c r="C14" s="16">
        <v>43137</v>
      </c>
      <c r="D14" s="16">
        <v>43146</v>
      </c>
      <c r="E14" s="17">
        <v>4</v>
      </c>
      <c r="F14" s="14">
        <v>6</v>
      </c>
      <c r="G14" s="18">
        <f>SUM(F14-E14)</f>
        <v>2</v>
      </c>
      <c r="H14" s="19" t="s">
        <v>140</v>
      </c>
      <c r="I14" s="115" t="s">
        <v>171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4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</row>
    <row r="15" spans="1:490" s="5" customFormat="1" ht="12" customHeight="1" outlineLevel="1" x14ac:dyDescent="0.25">
      <c r="A15" s="13" t="s">
        <v>163</v>
      </c>
      <c r="B15" s="20" t="s">
        <v>56</v>
      </c>
      <c r="C15" s="16">
        <v>43137</v>
      </c>
      <c r="D15" s="16">
        <v>43151</v>
      </c>
      <c r="E15" s="17">
        <v>2</v>
      </c>
      <c r="F15" s="14">
        <v>0.5</v>
      </c>
      <c r="G15" s="18">
        <f>SUM(F15-E15)</f>
        <v>-1.5</v>
      </c>
      <c r="H15" s="19" t="s">
        <v>140</v>
      </c>
      <c r="I15" s="116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4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</row>
    <row r="16" spans="1:490" s="5" customFormat="1" ht="12" customHeight="1" outlineLevel="1" x14ac:dyDescent="0.25">
      <c r="A16" s="13" t="s">
        <v>164</v>
      </c>
      <c r="B16" s="20" t="s">
        <v>57</v>
      </c>
      <c r="C16" s="16">
        <v>43137</v>
      </c>
      <c r="D16" s="16">
        <v>43151</v>
      </c>
      <c r="E16" s="17"/>
      <c r="F16" s="14"/>
      <c r="G16" s="18"/>
      <c r="H16" s="19" t="s">
        <v>140</v>
      </c>
      <c r="I16" s="116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4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</row>
    <row r="17" spans="1:127" s="5" customFormat="1" ht="12" customHeight="1" outlineLevel="1" x14ac:dyDescent="0.25">
      <c r="A17" s="13" t="s">
        <v>31</v>
      </c>
      <c r="B17" s="20" t="s">
        <v>58</v>
      </c>
      <c r="C17" s="16">
        <v>43137</v>
      </c>
      <c r="D17" s="16">
        <v>43151</v>
      </c>
      <c r="E17" s="17">
        <v>5</v>
      </c>
      <c r="F17" s="14">
        <v>10</v>
      </c>
      <c r="G17" s="18">
        <f>SUM(F17-E17)</f>
        <v>5</v>
      </c>
      <c r="H17" s="19" t="s">
        <v>140</v>
      </c>
      <c r="I17" s="116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4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</row>
    <row r="18" spans="1:127" s="5" customFormat="1" ht="12" customHeight="1" outlineLevel="1" x14ac:dyDescent="0.25">
      <c r="A18" s="13" t="s">
        <v>34</v>
      </c>
      <c r="B18" s="20" t="s">
        <v>59</v>
      </c>
      <c r="C18" s="16">
        <v>43137</v>
      </c>
      <c r="D18" s="16">
        <v>43151</v>
      </c>
      <c r="E18" s="17">
        <v>5</v>
      </c>
      <c r="F18" s="14">
        <v>5</v>
      </c>
      <c r="G18" s="18">
        <f>SUM(F18-E18)</f>
        <v>0</v>
      </c>
      <c r="H18" s="19" t="s">
        <v>140</v>
      </c>
      <c r="I18" s="116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4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</row>
    <row r="19" spans="1:127" s="5" customFormat="1" ht="12" customHeight="1" outlineLevel="1" x14ac:dyDescent="0.25">
      <c r="A19" s="13" t="s">
        <v>35</v>
      </c>
      <c r="B19" s="20" t="s">
        <v>60</v>
      </c>
      <c r="C19" s="16">
        <v>43137</v>
      </c>
      <c r="D19" s="16">
        <v>43151</v>
      </c>
      <c r="E19" s="17">
        <v>4</v>
      </c>
      <c r="F19" s="14">
        <v>6</v>
      </c>
      <c r="G19" s="18">
        <f t="shared" ref="G19:G20" si="2">SUM(F19-E19)</f>
        <v>2</v>
      </c>
      <c r="H19" s="19" t="s">
        <v>140</v>
      </c>
      <c r="I19" s="116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4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</row>
    <row r="20" spans="1:127" s="5" customFormat="1" ht="12" customHeight="1" outlineLevel="1" x14ac:dyDescent="0.25">
      <c r="A20" s="13" t="s">
        <v>89</v>
      </c>
      <c r="B20" s="20" t="s">
        <v>61</v>
      </c>
      <c r="C20" s="16">
        <v>43137</v>
      </c>
      <c r="D20" s="16">
        <v>43151</v>
      </c>
      <c r="E20" s="17">
        <v>2</v>
      </c>
      <c r="F20" s="14">
        <v>2</v>
      </c>
      <c r="G20" s="18">
        <f t="shared" si="2"/>
        <v>0</v>
      </c>
      <c r="H20" s="19" t="s">
        <v>140</v>
      </c>
      <c r="I20" s="116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4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</row>
    <row r="21" spans="1:127" s="5" customFormat="1" ht="12" customHeight="1" outlineLevel="1" x14ac:dyDescent="0.25">
      <c r="A21" s="13" t="s">
        <v>90</v>
      </c>
      <c r="B21" s="20" t="s">
        <v>62</v>
      </c>
      <c r="C21" s="16">
        <v>43137</v>
      </c>
      <c r="D21" s="16">
        <v>43151</v>
      </c>
      <c r="E21" s="17">
        <v>2</v>
      </c>
      <c r="F21" s="14">
        <v>1</v>
      </c>
      <c r="G21" s="18">
        <f>SUM(F21-E21)</f>
        <v>-1</v>
      </c>
      <c r="H21" s="19" t="s">
        <v>140</v>
      </c>
      <c r="I21" s="116"/>
      <c r="J21" s="54"/>
      <c r="K21" s="54"/>
      <c r="L21" s="54"/>
      <c r="M21" s="54"/>
      <c r="N21" s="54"/>
      <c r="O21" s="54"/>
      <c r="P21" s="54"/>
      <c r="Q21" s="57"/>
      <c r="R21" s="54"/>
      <c r="S21" s="54"/>
      <c r="T21" s="54"/>
      <c r="U21" s="54"/>
      <c r="V21" s="54"/>
      <c r="W21" s="54"/>
      <c r="X21" s="54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4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</row>
    <row r="22" spans="1:127" s="5" customFormat="1" ht="12" customHeight="1" outlineLevel="1" x14ac:dyDescent="0.25">
      <c r="A22" s="13" t="s">
        <v>165</v>
      </c>
      <c r="B22" s="20" t="s">
        <v>3</v>
      </c>
      <c r="C22" s="16">
        <v>43151</v>
      </c>
      <c r="D22" s="16">
        <v>43156</v>
      </c>
      <c r="E22" s="17"/>
      <c r="F22" s="14"/>
      <c r="G22" s="18"/>
      <c r="H22" s="19" t="s">
        <v>140</v>
      </c>
      <c r="I22" s="116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54">
        <v>8</v>
      </c>
      <c r="Y22" s="54"/>
      <c r="Z22" s="54"/>
      <c r="AA22" s="54"/>
      <c r="AB22" s="54"/>
      <c r="AC22" s="54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4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</row>
    <row r="23" spans="1:127" s="5" customFormat="1" ht="12" customHeight="1" outlineLevel="1" x14ac:dyDescent="0.25">
      <c r="A23" s="13" t="s">
        <v>91</v>
      </c>
      <c r="B23" s="20" t="s">
        <v>63</v>
      </c>
      <c r="C23" s="16">
        <v>43151</v>
      </c>
      <c r="D23" s="16">
        <v>43156</v>
      </c>
      <c r="E23" s="17">
        <v>0.5</v>
      </c>
      <c r="F23" s="14">
        <v>2</v>
      </c>
      <c r="G23" s="18">
        <f t="shared" ref="G23:G26" si="3">SUM(F23-E23)</f>
        <v>1.5</v>
      </c>
      <c r="H23" s="19" t="s">
        <v>140</v>
      </c>
      <c r="I23" s="116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54"/>
      <c r="Y23" s="54"/>
      <c r="Z23" s="54"/>
      <c r="AA23" s="54"/>
      <c r="AB23" s="54"/>
      <c r="AC23" s="54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4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</row>
    <row r="24" spans="1:127" s="5" customFormat="1" ht="12" customHeight="1" outlineLevel="1" x14ac:dyDescent="0.25">
      <c r="A24" s="13" t="s">
        <v>92</v>
      </c>
      <c r="B24" s="20" t="s">
        <v>64</v>
      </c>
      <c r="C24" s="16">
        <v>43151</v>
      </c>
      <c r="D24" s="16">
        <v>43156</v>
      </c>
      <c r="E24" s="17">
        <v>1</v>
      </c>
      <c r="F24" s="14">
        <v>1.5</v>
      </c>
      <c r="G24" s="18">
        <f t="shared" si="3"/>
        <v>0.5</v>
      </c>
      <c r="H24" s="19" t="s">
        <v>140</v>
      </c>
      <c r="I24" s="116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54"/>
      <c r="Y24" s="54"/>
      <c r="Z24" s="54"/>
      <c r="AA24" s="54"/>
      <c r="AB24" s="54"/>
      <c r="AC24" s="54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4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</row>
    <row r="25" spans="1:127" s="5" customFormat="1" ht="12" customHeight="1" outlineLevel="1" x14ac:dyDescent="0.25">
      <c r="A25" s="13" t="s">
        <v>93</v>
      </c>
      <c r="B25" s="20" t="s">
        <v>65</v>
      </c>
      <c r="C25" s="16">
        <v>43151</v>
      </c>
      <c r="D25" s="16">
        <v>43156</v>
      </c>
      <c r="E25" s="17">
        <v>0.5</v>
      </c>
      <c r="F25" s="14">
        <v>0.5</v>
      </c>
      <c r="G25" s="18">
        <f t="shared" si="3"/>
        <v>0</v>
      </c>
      <c r="H25" s="19" t="s">
        <v>140</v>
      </c>
      <c r="I25" s="116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54"/>
      <c r="Y25" s="54"/>
      <c r="Z25" s="54"/>
      <c r="AA25" s="54"/>
      <c r="AB25" s="54"/>
      <c r="AC25" s="54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9"/>
      <c r="CP25" s="50"/>
      <c r="CQ25" s="50"/>
      <c r="CR25" s="50"/>
      <c r="CS25" s="50"/>
      <c r="CT25" s="50"/>
      <c r="CU25" s="50"/>
      <c r="CV25" s="50"/>
      <c r="CW25" s="50"/>
      <c r="CX25" s="50"/>
      <c r="CY25" s="45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45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</row>
    <row r="26" spans="1:127" s="5" customFormat="1" ht="12" customHeight="1" outlineLevel="1" x14ac:dyDescent="0.25">
      <c r="A26" s="13" t="s">
        <v>166</v>
      </c>
      <c r="B26" s="20" t="s">
        <v>66</v>
      </c>
      <c r="C26" s="16">
        <v>43156</v>
      </c>
      <c r="D26" s="16">
        <v>43159</v>
      </c>
      <c r="E26" s="17">
        <v>4</v>
      </c>
      <c r="F26" s="14">
        <v>4</v>
      </c>
      <c r="G26" s="18">
        <f t="shared" si="3"/>
        <v>0</v>
      </c>
      <c r="H26" s="19" t="s">
        <v>140</v>
      </c>
      <c r="I26" s="135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54">
        <v>9</v>
      </c>
      <c r="AE26" s="54"/>
      <c r="AF26" s="54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51"/>
      <c r="CP26" s="43"/>
      <c r="CQ26" s="43"/>
      <c r="CR26" s="43"/>
      <c r="CS26" s="43"/>
      <c r="CT26" s="43"/>
      <c r="CU26" s="43"/>
      <c r="CV26" s="43"/>
      <c r="CW26" s="43"/>
      <c r="CX26" s="43"/>
      <c r="CY26" s="45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5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</row>
    <row r="27" spans="1:127" s="5" customFormat="1" ht="12" customHeight="1" x14ac:dyDescent="0.25">
      <c r="A27" s="112" t="s">
        <v>16</v>
      </c>
      <c r="B27" s="112"/>
      <c r="C27" s="71"/>
      <c r="D27" s="71"/>
      <c r="E27" s="72">
        <f>SUM(E28:E34)</f>
        <v>41</v>
      </c>
      <c r="F27" s="72">
        <f>SUM(F28:F34)</f>
        <v>38.5</v>
      </c>
      <c r="G27" s="18">
        <f>SUM(F27-E27)</f>
        <v>-2.5</v>
      </c>
      <c r="H27" s="70" t="s">
        <v>27</v>
      </c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74"/>
      <c r="BN27" s="74"/>
      <c r="BO27" s="74"/>
      <c r="BP27" s="74"/>
      <c r="BQ27" s="74"/>
      <c r="BR27" s="74"/>
      <c r="BS27" s="74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75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</row>
    <row r="28" spans="1:127" s="5" customFormat="1" ht="12" customHeight="1" outlineLevel="1" x14ac:dyDescent="0.25">
      <c r="A28" s="13" t="s">
        <v>167</v>
      </c>
      <c r="B28" s="20" t="s">
        <v>48</v>
      </c>
      <c r="C28" s="16">
        <v>43160</v>
      </c>
      <c r="D28" s="16">
        <v>43160</v>
      </c>
      <c r="E28" s="17"/>
      <c r="F28" s="14"/>
      <c r="G28" s="18">
        <f t="shared" ref="G28:G60" si="4">SUM(F28-E28)</f>
        <v>0</v>
      </c>
      <c r="H28" s="19" t="s">
        <v>140</v>
      </c>
      <c r="I28" s="37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115" t="s">
        <v>169</v>
      </c>
      <c r="AG28" s="54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4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38"/>
      <c r="DV28" s="38"/>
      <c r="DW28" s="38"/>
    </row>
    <row r="29" spans="1:127" s="5" customFormat="1" ht="12" customHeight="1" outlineLevel="1" x14ac:dyDescent="0.25">
      <c r="A29" s="13" t="s">
        <v>85</v>
      </c>
      <c r="B29" s="20" t="s">
        <v>67</v>
      </c>
      <c r="C29" s="16">
        <v>43160</v>
      </c>
      <c r="D29" s="16">
        <v>43160</v>
      </c>
      <c r="E29" s="17">
        <v>2</v>
      </c>
      <c r="F29" s="14">
        <v>0.5</v>
      </c>
      <c r="G29" s="18">
        <f t="shared" si="4"/>
        <v>-1.5</v>
      </c>
      <c r="H29" s="19" t="s">
        <v>140</v>
      </c>
      <c r="I29" s="37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116"/>
      <c r="AG29" s="54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4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38"/>
      <c r="DV29" s="38"/>
      <c r="DW29" s="38"/>
    </row>
    <row r="30" spans="1:127" s="5" customFormat="1" ht="12" customHeight="1" outlineLevel="1" x14ac:dyDescent="0.25">
      <c r="A30" s="13" t="s">
        <v>86</v>
      </c>
      <c r="B30" s="20" t="s">
        <v>68</v>
      </c>
      <c r="C30" s="16">
        <v>43160</v>
      </c>
      <c r="D30" s="16">
        <v>43160</v>
      </c>
      <c r="E30" s="17">
        <v>2</v>
      </c>
      <c r="F30" s="14">
        <v>2</v>
      </c>
      <c r="G30" s="18">
        <f t="shared" si="4"/>
        <v>0</v>
      </c>
      <c r="H30" s="19" t="s">
        <v>156</v>
      </c>
      <c r="I30" s="37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116"/>
      <c r="AG30" s="54">
        <v>10</v>
      </c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4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38"/>
      <c r="DV30" s="38"/>
      <c r="DW30" s="38"/>
    </row>
    <row r="31" spans="1:127" s="5" customFormat="1" ht="12" customHeight="1" outlineLevel="1" x14ac:dyDescent="0.25">
      <c r="A31" s="13" t="s">
        <v>87</v>
      </c>
      <c r="B31" s="20" t="s">
        <v>127</v>
      </c>
      <c r="C31" s="16">
        <v>43161</v>
      </c>
      <c r="D31" s="16">
        <v>43163</v>
      </c>
      <c r="E31" s="17">
        <v>2</v>
      </c>
      <c r="F31" s="14">
        <v>3</v>
      </c>
      <c r="G31" s="18">
        <f t="shared" si="4"/>
        <v>1</v>
      </c>
      <c r="H31" s="19" t="s">
        <v>140</v>
      </c>
      <c r="I31" s="37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116"/>
      <c r="AG31" s="43"/>
      <c r="AH31" s="54"/>
      <c r="AI31" s="54"/>
      <c r="AJ31" s="54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4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38"/>
      <c r="DV31" s="38"/>
      <c r="DW31" s="38"/>
    </row>
    <row r="32" spans="1:127" s="5" customFormat="1" ht="12" customHeight="1" outlineLevel="1" x14ac:dyDescent="0.25">
      <c r="A32" s="13" t="s">
        <v>88</v>
      </c>
      <c r="B32" s="20" t="s">
        <v>69</v>
      </c>
      <c r="C32" s="16">
        <v>43164</v>
      </c>
      <c r="D32" s="16">
        <v>43176</v>
      </c>
      <c r="E32" s="17">
        <v>12</v>
      </c>
      <c r="F32" s="14">
        <v>18</v>
      </c>
      <c r="G32" s="18">
        <f t="shared" si="4"/>
        <v>6</v>
      </c>
      <c r="H32" s="19" t="s">
        <v>140</v>
      </c>
      <c r="I32" s="37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116"/>
      <c r="AG32" s="43"/>
      <c r="AH32" s="43"/>
      <c r="AI32" s="43"/>
      <c r="AJ32" s="43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4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38"/>
      <c r="DV32" s="38"/>
      <c r="DW32" s="38"/>
    </row>
    <row r="33" spans="1:127" s="5" customFormat="1" ht="12" customHeight="1" outlineLevel="1" x14ac:dyDescent="0.25">
      <c r="A33" s="13" t="s">
        <v>94</v>
      </c>
      <c r="B33" s="15" t="s">
        <v>70</v>
      </c>
      <c r="C33" s="16">
        <v>43177</v>
      </c>
      <c r="D33" s="16">
        <v>43181</v>
      </c>
      <c r="E33" s="17">
        <v>11</v>
      </c>
      <c r="F33" s="14">
        <v>12</v>
      </c>
      <c r="G33" s="18">
        <f t="shared" si="4"/>
        <v>1</v>
      </c>
      <c r="H33" s="19" t="s">
        <v>140</v>
      </c>
      <c r="I33" s="37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116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54"/>
      <c r="AV33" s="54"/>
      <c r="AW33" s="54"/>
      <c r="AX33" s="54"/>
      <c r="AY33" s="54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4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38"/>
      <c r="DV33" s="38"/>
      <c r="DW33" s="38"/>
    </row>
    <row r="34" spans="1:127" s="5" customFormat="1" ht="12" customHeight="1" outlineLevel="1" x14ac:dyDescent="0.25">
      <c r="A34" s="13" t="s">
        <v>95</v>
      </c>
      <c r="B34" s="15" t="s">
        <v>72</v>
      </c>
      <c r="C34" s="16">
        <v>43183</v>
      </c>
      <c r="D34" s="16">
        <v>43185</v>
      </c>
      <c r="E34" s="17">
        <v>12</v>
      </c>
      <c r="F34" s="14">
        <v>3</v>
      </c>
      <c r="G34" s="18">
        <f t="shared" si="4"/>
        <v>-9</v>
      </c>
      <c r="H34" s="19" t="s">
        <v>140</v>
      </c>
      <c r="I34" s="37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116"/>
      <c r="AG34" s="43"/>
      <c r="AH34" s="43"/>
      <c r="AI34" s="43"/>
      <c r="AJ34" s="43"/>
      <c r="AK34" s="43"/>
      <c r="AL34" s="43"/>
      <c r="AM34" s="43"/>
      <c r="AN34" s="43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4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38"/>
      <c r="DV34" s="38"/>
      <c r="DW34" s="38"/>
    </row>
    <row r="35" spans="1:127" s="5" customFormat="1" ht="12" customHeight="1" x14ac:dyDescent="0.25">
      <c r="A35" s="112" t="s">
        <v>4</v>
      </c>
      <c r="B35" s="112"/>
      <c r="C35" s="71"/>
      <c r="D35" s="71"/>
      <c r="E35" s="72">
        <f>SUM(E36:E47)</f>
        <v>171</v>
      </c>
      <c r="F35" s="72">
        <f>SUM(F36:F47)</f>
        <v>176</v>
      </c>
      <c r="G35" s="18">
        <f t="shared" si="4"/>
        <v>5</v>
      </c>
      <c r="H35" s="70" t="s">
        <v>27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55"/>
      <c r="BN35" s="55"/>
      <c r="BO35" s="55"/>
      <c r="BP35" s="55"/>
      <c r="BQ35" s="55"/>
      <c r="BR35" s="55"/>
      <c r="BS35" s="55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64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5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</row>
    <row r="36" spans="1:127" s="5" customFormat="1" ht="12" customHeight="1" outlineLevel="1" x14ac:dyDescent="0.25">
      <c r="A36" s="13" t="s">
        <v>96</v>
      </c>
      <c r="B36" s="20" t="s">
        <v>74</v>
      </c>
      <c r="C36" s="16">
        <v>43193</v>
      </c>
      <c r="D36" s="16">
        <v>43197</v>
      </c>
      <c r="E36" s="17">
        <v>20</v>
      </c>
      <c r="F36" s="14">
        <v>32</v>
      </c>
      <c r="G36" s="18">
        <f t="shared" si="4"/>
        <v>12</v>
      </c>
      <c r="H36" s="19" t="s">
        <v>140</v>
      </c>
      <c r="I36" s="37"/>
      <c r="J36" s="37"/>
      <c r="K36" s="37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115" t="s">
        <v>170</v>
      </c>
      <c r="BM36" s="54">
        <v>18</v>
      </c>
      <c r="BN36" s="54"/>
      <c r="BO36" s="54"/>
      <c r="BP36" s="54"/>
      <c r="BQ36" s="54"/>
      <c r="BR36" s="54"/>
      <c r="BS36" s="54"/>
      <c r="BT36" s="54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4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</row>
    <row r="37" spans="1:127" s="5" customFormat="1" ht="12" customHeight="1" outlineLevel="1" x14ac:dyDescent="0.25">
      <c r="A37" s="13" t="s">
        <v>97</v>
      </c>
      <c r="B37" s="20" t="s">
        <v>131</v>
      </c>
      <c r="C37" s="16">
        <v>43198</v>
      </c>
      <c r="D37" s="16">
        <v>43199</v>
      </c>
      <c r="E37" s="17">
        <v>8</v>
      </c>
      <c r="F37" s="14">
        <v>7</v>
      </c>
      <c r="G37" s="18">
        <f t="shared" si="4"/>
        <v>-1</v>
      </c>
      <c r="H37" s="19" t="s">
        <v>140</v>
      </c>
      <c r="I37" s="37"/>
      <c r="J37" s="37"/>
      <c r="K37" s="37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116"/>
      <c r="BM37" s="43"/>
      <c r="BN37" s="43"/>
      <c r="BO37" s="43"/>
      <c r="BP37" s="43"/>
      <c r="BQ37" s="43"/>
      <c r="BR37" s="43"/>
      <c r="BS37" s="43"/>
      <c r="BT37" s="43"/>
      <c r="BU37" s="54">
        <v>19</v>
      </c>
      <c r="BV37" s="54"/>
      <c r="BW37" s="54"/>
      <c r="BX37" s="54"/>
      <c r="BY37" s="54"/>
      <c r="BZ37" s="86" t="s">
        <v>144</v>
      </c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4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</row>
    <row r="38" spans="1:127" s="5" customFormat="1" ht="12" customHeight="1" outlineLevel="1" x14ac:dyDescent="0.25">
      <c r="A38" s="13" t="s">
        <v>98</v>
      </c>
      <c r="B38" s="20" t="s">
        <v>75</v>
      </c>
      <c r="C38" s="16">
        <v>43207</v>
      </c>
      <c r="D38" s="16">
        <v>43207</v>
      </c>
      <c r="E38" s="17">
        <v>4</v>
      </c>
      <c r="F38" s="14">
        <v>6</v>
      </c>
      <c r="G38" s="18">
        <f t="shared" si="4"/>
        <v>2</v>
      </c>
      <c r="H38" s="19" t="s">
        <v>140</v>
      </c>
      <c r="I38" s="37"/>
      <c r="J38" s="37"/>
      <c r="K38" s="37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116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54"/>
      <c r="CB38" s="54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4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</row>
    <row r="39" spans="1:127" s="5" customFormat="1" ht="12" customHeight="1" outlineLevel="1" x14ac:dyDescent="0.25">
      <c r="A39" s="13" t="s">
        <v>99</v>
      </c>
      <c r="B39" s="20" t="s">
        <v>76</v>
      </c>
      <c r="C39" s="16">
        <v>43211</v>
      </c>
      <c r="D39" s="16">
        <v>43213</v>
      </c>
      <c r="E39" s="17">
        <v>25</v>
      </c>
      <c r="F39" s="14">
        <v>25</v>
      </c>
      <c r="G39" s="18">
        <f t="shared" si="4"/>
        <v>0</v>
      </c>
      <c r="H39" s="19" t="s">
        <v>140</v>
      </c>
      <c r="I39" s="37"/>
      <c r="J39" s="37"/>
      <c r="K39" s="37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116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54">
        <v>21</v>
      </c>
      <c r="CD39" s="54"/>
      <c r="CE39" s="54"/>
      <c r="CF39" s="54"/>
      <c r="CG39" s="54"/>
      <c r="CH39" s="43"/>
      <c r="CI39" s="43"/>
      <c r="CJ39" s="43"/>
      <c r="CK39" s="43"/>
      <c r="CL39" s="43"/>
      <c r="CM39" s="43"/>
      <c r="CN39" s="43"/>
      <c r="CO39" s="44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</row>
    <row r="40" spans="1:127" s="5" customFormat="1" ht="12" customHeight="1" outlineLevel="1" x14ac:dyDescent="0.25">
      <c r="A40" s="13" t="s">
        <v>100</v>
      </c>
      <c r="B40" s="5" t="s">
        <v>77</v>
      </c>
      <c r="C40" s="16">
        <v>43214</v>
      </c>
      <c r="D40" s="16">
        <v>43215</v>
      </c>
      <c r="E40" s="17">
        <v>25</v>
      </c>
      <c r="F40" s="14">
        <v>20</v>
      </c>
      <c r="G40" s="18">
        <f t="shared" si="4"/>
        <v>-5</v>
      </c>
      <c r="H40" s="19" t="s">
        <v>140</v>
      </c>
      <c r="I40" s="37"/>
      <c r="J40" s="37"/>
      <c r="K40" s="37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116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54">
        <v>20</v>
      </c>
      <c r="CI40" s="54"/>
      <c r="CJ40" s="54"/>
      <c r="CK40" s="54"/>
      <c r="CL40" s="54"/>
      <c r="CM40" s="54"/>
      <c r="CN40" s="43"/>
      <c r="CO40" s="44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</row>
    <row r="41" spans="1:127" s="5" customFormat="1" ht="12" customHeight="1" outlineLevel="1" x14ac:dyDescent="0.25">
      <c r="A41" s="13" t="s">
        <v>101</v>
      </c>
      <c r="B41" s="20" t="s">
        <v>78</v>
      </c>
      <c r="C41" s="16">
        <v>43216</v>
      </c>
      <c r="D41" s="16">
        <v>43216</v>
      </c>
      <c r="E41" s="17">
        <v>12</v>
      </c>
      <c r="F41" s="14">
        <v>10</v>
      </c>
      <c r="G41" s="18">
        <f t="shared" si="4"/>
        <v>-2</v>
      </c>
      <c r="H41" s="19" t="s">
        <v>140</v>
      </c>
      <c r="I41" s="37"/>
      <c r="J41" s="37"/>
      <c r="K41" s="37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116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54">
        <v>23</v>
      </c>
      <c r="CO41" s="67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</row>
    <row r="42" spans="1:127" s="5" customFormat="1" ht="12" customHeight="1" outlineLevel="1" x14ac:dyDescent="0.25">
      <c r="A42" s="13" t="s">
        <v>102</v>
      </c>
      <c r="B42" s="20" t="s">
        <v>104</v>
      </c>
      <c r="C42" s="16">
        <v>43192</v>
      </c>
      <c r="D42" s="16">
        <v>43218</v>
      </c>
      <c r="E42" s="17">
        <v>30</v>
      </c>
      <c r="F42" s="14">
        <v>17</v>
      </c>
      <c r="G42" s="18">
        <f t="shared" si="4"/>
        <v>-13</v>
      </c>
      <c r="H42" s="19" t="s">
        <v>140</v>
      </c>
      <c r="I42" s="37"/>
      <c r="J42" s="37"/>
      <c r="K42" s="37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116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67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</row>
    <row r="43" spans="1:127" s="5" customFormat="1" ht="12" customHeight="1" outlineLevel="1" x14ac:dyDescent="0.25">
      <c r="A43" s="13" t="s">
        <v>103</v>
      </c>
      <c r="B43" s="5" t="s">
        <v>79</v>
      </c>
      <c r="C43" s="16">
        <v>43221</v>
      </c>
      <c r="D43" s="16">
        <v>43230</v>
      </c>
      <c r="E43" s="17">
        <v>14</v>
      </c>
      <c r="F43" s="14">
        <v>7</v>
      </c>
      <c r="G43" s="18">
        <f t="shared" si="4"/>
        <v>-7</v>
      </c>
      <c r="H43" s="19" t="s">
        <v>140</v>
      </c>
      <c r="I43" s="37"/>
      <c r="J43" s="37"/>
      <c r="K43" s="37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116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4"/>
      <c r="CP43" s="68">
        <v>25</v>
      </c>
      <c r="CQ43" s="68"/>
      <c r="CR43" s="68"/>
      <c r="CS43" s="68"/>
      <c r="CT43" s="68"/>
      <c r="CU43" s="68"/>
      <c r="CV43" s="68"/>
      <c r="CW43" s="68"/>
      <c r="CX43" s="68"/>
      <c r="CY43" s="68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</row>
    <row r="44" spans="1:127" s="5" customFormat="1" ht="12" customHeight="1" outlineLevel="1" x14ac:dyDescent="0.25">
      <c r="A44" s="13" t="s">
        <v>105</v>
      </c>
      <c r="B44" s="20" t="s">
        <v>80</v>
      </c>
      <c r="C44" s="16">
        <v>43200</v>
      </c>
      <c r="D44" s="16">
        <v>43233</v>
      </c>
      <c r="E44" s="17">
        <v>7</v>
      </c>
      <c r="F44" s="14">
        <v>30</v>
      </c>
      <c r="G44" s="18">
        <f t="shared" si="4"/>
        <v>23</v>
      </c>
      <c r="H44" s="19" t="s">
        <v>140</v>
      </c>
      <c r="I44" s="37"/>
      <c r="J44" s="37"/>
      <c r="K44" s="37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116"/>
      <c r="BM44" s="43"/>
      <c r="BN44" s="43"/>
      <c r="BO44" s="43"/>
      <c r="BP44" s="43"/>
      <c r="BQ44" s="43"/>
      <c r="BR44" s="43"/>
      <c r="BS44" s="43"/>
      <c r="BT44" s="54"/>
      <c r="BU44" s="43"/>
      <c r="BV44" s="43"/>
      <c r="BW44" s="43"/>
      <c r="BX44" s="43"/>
      <c r="BY44" s="43"/>
      <c r="BZ44" s="43"/>
      <c r="CA44" s="54"/>
      <c r="CB44" s="43"/>
      <c r="CC44" s="43"/>
      <c r="CD44" s="43"/>
      <c r="CE44" s="43"/>
      <c r="CF44" s="43"/>
      <c r="CG44" s="43"/>
      <c r="CH44" s="54"/>
      <c r="CI44" s="43"/>
      <c r="CJ44" s="43"/>
      <c r="CK44" s="43"/>
      <c r="CL44" s="43"/>
      <c r="CM44" s="43"/>
      <c r="CN44" s="43"/>
      <c r="CO44" s="67"/>
      <c r="CP44" s="45"/>
      <c r="CQ44" s="45"/>
      <c r="CR44" s="45"/>
      <c r="CS44" s="45"/>
      <c r="CT44" s="45"/>
      <c r="CU44" s="45"/>
      <c r="CV44" s="68"/>
      <c r="CW44" s="45"/>
      <c r="CX44" s="45"/>
      <c r="CY44" s="45"/>
      <c r="CZ44" s="45"/>
      <c r="DA44" s="45"/>
      <c r="DB44" s="68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</row>
    <row r="45" spans="1:127" s="5" customFormat="1" ht="12" customHeight="1" outlineLevel="1" x14ac:dyDescent="0.25">
      <c r="A45" s="13" t="s">
        <v>106</v>
      </c>
      <c r="B45" s="20" t="s">
        <v>81</v>
      </c>
      <c r="C45" s="16">
        <v>43192</v>
      </c>
      <c r="D45" s="16">
        <v>43230</v>
      </c>
      <c r="E45" s="17">
        <v>8</v>
      </c>
      <c r="F45" s="14">
        <v>10</v>
      </c>
      <c r="G45" s="18">
        <f t="shared" si="4"/>
        <v>2</v>
      </c>
      <c r="H45" s="19" t="s">
        <v>140</v>
      </c>
      <c r="I45" s="37"/>
      <c r="J45" s="37"/>
      <c r="K45" s="37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116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67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</row>
    <row r="46" spans="1:127" s="5" customFormat="1" ht="12" customHeight="1" outlineLevel="1" x14ac:dyDescent="0.25">
      <c r="A46" s="13" t="s">
        <v>107</v>
      </c>
      <c r="B46" s="5" t="s">
        <v>82</v>
      </c>
      <c r="C46" s="16">
        <v>43222</v>
      </c>
      <c r="D46" s="16">
        <v>43223</v>
      </c>
      <c r="E46" s="17">
        <v>9</v>
      </c>
      <c r="F46" s="14">
        <v>9</v>
      </c>
      <c r="G46" s="18">
        <f t="shared" si="4"/>
        <v>0</v>
      </c>
      <c r="H46" s="19" t="s">
        <v>140</v>
      </c>
      <c r="I46" s="37"/>
      <c r="J46" s="37"/>
      <c r="K46" s="37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116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4"/>
      <c r="CP46" s="68"/>
      <c r="CQ46" s="68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</row>
    <row r="47" spans="1:127" s="5" customFormat="1" ht="12" customHeight="1" outlineLevel="1" x14ac:dyDescent="0.25">
      <c r="A47" s="13" t="s">
        <v>108</v>
      </c>
      <c r="B47" s="20" t="s">
        <v>84</v>
      </c>
      <c r="C47" s="16">
        <v>43221</v>
      </c>
      <c r="D47" s="16">
        <v>43233</v>
      </c>
      <c r="E47" s="17">
        <v>9</v>
      </c>
      <c r="F47" s="14">
        <v>3</v>
      </c>
      <c r="G47" s="18">
        <f t="shared" si="4"/>
        <v>-6</v>
      </c>
      <c r="H47" s="19" t="s">
        <v>140</v>
      </c>
      <c r="I47" s="37"/>
      <c r="J47" s="37"/>
      <c r="K47" s="37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116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4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</row>
    <row r="48" spans="1:127" s="5" customFormat="1" ht="12" customHeight="1" x14ac:dyDescent="0.25">
      <c r="A48" s="112" t="s">
        <v>45</v>
      </c>
      <c r="B48" s="112"/>
      <c r="C48" s="71"/>
      <c r="D48" s="71"/>
      <c r="E48" s="72">
        <f>SUM(E49:E54)</f>
        <v>25.5</v>
      </c>
      <c r="F48" s="72">
        <f>SUM(F49:F54)</f>
        <v>27</v>
      </c>
      <c r="G48" s="18">
        <f t="shared" si="4"/>
        <v>1.5</v>
      </c>
      <c r="H48" s="70" t="s">
        <v>27</v>
      </c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73"/>
      <c r="DD48" s="73"/>
      <c r="DE48" s="73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</row>
    <row r="49" spans="1:127" s="5" customFormat="1" ht="12" customHeight="1" outlineLevel="1" x14ac:dyDescent="0.25">
      <c r="A49" s="13" t="s">
        <v>109</v>
      </c>
      <c r="B49" s="20" t="s">
        <v>43</v>
      </c>
      <c r="C49" s="16">
        <v>43237</v>
      </c>
      <c r="D49" s="16">
        <v>43242</v>
      </c>
      <c r="E49" s="17">
        <v>9.5</v>
      </c>
      <c r="F49" s="14">
        <v>15</v>
      </c>
      <c r="G49" s="18">
        <f t="shared" ref="G49" si="5">SUM(F49-E49)</f>
        <v>5.5</v>
      </c>
      <c r="H49" s="19" t="s">
        <v>140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4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132" t="s">
        <v>172</v>
      </c>
      <c r="DF49" s="68"/>
      <c r="DG49" s="68"/>
      <c r="DH49" s="68"/>
      <c r="DI49" s="69"/>
      <c r="DJ49" s="69"/>
      <c r="DK49" s="69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</row>
    <row r="50" spans="1:127" s="5" customFormat="1" ht="12" customHeight="1" outlineLevel="1" x14ac:dyDescent="0.25">
      <c r="A50" s="13" t="s">
        <v>110</v>
      </c>
      <c r="B50" s="20" t="s">
        <v>42</v>
      </c>
      <c r="C50" s="16">
        <v>43240</v>
      </c>
      <c r="D50" s="16">
        <v>43244</v>
      </c>
      <c r="E50" s="17">
        <v>8</v>
      </c>
      <c r="F50" s="14">
        <v>2</v>
      </c>
      <c r="G50" s="18">
        <f t="shared" si="4"/>
        <v>-6</v>
      </c>
      <c r="H50" s="19" t="s">
        <v>140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4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133"/>
      <c r="DF50" s="45"/>
      <c r="DG50" s="45"/>
      <c r="DH50" s="45"/>
      <c r="DI50" s="68"/>
      <c r="DJ50" s="68"/>
      <c r="DK50" s="69"/>
      <c r="DL50" s="69"/>
      <c r="DM50" s="69"/>
      <c r="DN50" s="45"/>
      <c r="DO50" s="45"/>
      <c r="DP50" s="45"/>
      <c r="DQ50" s="45"/>
      <c r="DR50" s="45"/>
      <c r="DS50" s="45"/>
      <c r="DT50" s="45"/>
      <c r="DU50" s="45"/>
      <c r="DV50" s="45"/>
      <c r="DW50" s="45"/>
    </row>
    <row r="51" spans="1:127" s="5" customFormat="1" ht="12" customHeight="1" outlineLevel="1" x14ac:dyDescent="0.25">
      <c r="A51" s="13" t="s">
        <v>111</v>
      </c>
      <c r="B51" s="20" t="s">
        <v>46</v>
      </c>
      <c r="C51" s="16">
        <v>43242</v>
      </c>
      <c r="D51" s="16">
        <v>43247</v>
      </c>
      <c r="E51" s="17">
        <v>3</v>
      </c>
      <c r="F51" s="14">
        <v>5</v>
      </c>
      <c r="G51" s="18">
        <f t="shared" si="4"/>
        <v>2</v>
      </c>
      <c r="H51" s="19" t="s">
        <v>140</v>
      </c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4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133"/>
      <c r="DF51" s="45"/>
      <c r="DG51" s="45"/>
      <c r="DH51" s="45"/>
      <c r="DI51" s="45"/>
      <c r="DJ51" s="45"/>
      <c r="DK51" s="68"/>
      <c r="DL51" s="68"/>
      <c r="DM51" s="68"/>
      <c r="DN51" s="69"/>
      <c r="DO51" s="69"/>
      <c r="DP51" s="69"/>
      <c r="DQ51" s="45"/>
      <c r="DR51" s="45"/>
      <c r="DS51" s="45"/>
      <c r="DT51" s="45"/>
      <c r="DU51" s="45"/>
      <c r="DV51" s="45"/>
      <c r="DW51" s="45"/>
    </row>
    <row r="52" spans="1:127" s="5" customFormat="1" ht="12" customHeight="1" outlineLevel="1" x14ac:dyDescent="0.25">
      <c r="A52" s="13" t="s">
        <v>112</v>
      </c>
      <c r="B52" s="20" t="s">
        <v>50</v>
      </c>
      <c r="C52" s="16">
        <v>43244</v>
      </c>
      <c r="D52" s="16">
        <v>43252</v>
      </c>
      <c r="E52" s="17">
        <v>2</v>
      </c>
      <c r="F52" s="14">
        <v>2</v>
      </c>
      <c r="G52" s="18">
        <f t="shared" ref="G52" si="6">SUM(F52-E52)</f>
        <v>0</v>
      </c>
      <c r="H52" s="19" t="s">
        <v>140</v>
      </c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4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133"/>
      <c r="DF52" s="45"/>
      <c r="DG52" s="45"/>
      <c r="DH52" s="45"/>
      <c r="DI52" s="45"/>
      <c r="DJ52" s="45"/>
      <c r="DK52" s="45"/>
      <c r="DL52" s="45"/>
      <c r="DM52" s="68"/>
      <c r="DN52" s="68"/>
      <c r="DO52" s="68"/>
      <c r="DP52" s="68"/>
      <c r="DQ52" s="69"/>
      <c r="DR52" s="69"/>
      <c r="DS52" s="69"/>
      <c r="DT52" s="69"/>
      <c r="DU52" s="69"/>
      <c r="DV52" s="45"/>
      <c r="DW52" s="45"/>
    </row>
    <row r="53" spans="1:127" s="5" customFormat="1" ht="12" customHeight="1" outlineLevel="1" x14ac:dyDescent="0.25">
      <c r="A53" s="13" t="s">
        <v>113</v>
      </c>
      <c r="B53" s="20" t="s">
        <v>47</v>
      </c>
      <c r="C53" s="16">
        <v>43253</v>
      </c>
      <c r="D53" s="16">
        <v>43253</v>
      </c>
      <c r="E53" s="17">
        <v>2</v>
      </c>
      <c r="F53" s="14">
        <v>2</v>
      </c>
      <c r="G53" s="18">
        <f t="shared" si="4"/>
        <v>0</v>
      </c>
      <c r="H53" s="19" t="s">
        <v>140</v>
      </c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4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133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69"/>
      <c r="DW53" s="45"/>
    </row>
    <row r="54" spans="1:127" s="5" customFormat="1" ht="12" customHeight="1" outlineLevel="1" x14ac:dyDescent="0.25">
      <c r="A54" s="13" t="s">
        <v>114</v>
      </c>
      <c r="B54" s="20" t="s">
        <v>133</v>
      </c>
      <c r="C54" s="16">
        <v>43254</v>
      </c>
      <c r="D54" s="16">
        <v>43254</v>
      </c>
      <c r="E54" s="17">
        <v>1</v>
      </c>
      <c r="F54" s="17">
        <v>1</v>
      </c>
      <c r="G54" s="18">
        <f t="shared" si="4"/>
        <v>0</v>
      </c>
      <c r="H54" s="19" t="s">
        <v>156</v>
      </c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4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134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85" t="s">
        <v>146</v>
      </c>
    </row>
    <row r="55" spans="1:127" s="5" customFormat="1" ht="12" customHeight="1" x14ac:dyDescent="0.25">
      <c r="A55" s="106" t="s">
        <v>30</v>
      </c>
      <c r="B55" s="107"/>
      <c r="C55" s="71"/>
      <c r="D55" s="71"/>
      <c r="E55" s="72">
        <f>SUM(E57)</f>
        <v>25</v>
      </c>
      <c r="F55" s="72">
        <f>SUM(F57)</f>
        <v>25</v>
      </c>
      <c r="G55" s="18">
        <f t="shared" si="4"/>
        <v>0</v>
      </c>
      <c r="H55" s="70" t="s">
        <v>27</v>
      </c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64"/>
      <c r="CP55" s="65"/>
      <c r="CQ55" s="65"/>
      <c r="CR55" s="65"/>
      <c r="CS55" s="65"/>
      <c r="CT55" s="65"/>
      <c r="CU55" s="65"/>
      <c r="CV55" s="65"/>
      <c r="CW55" s="65"/>
      <c r="CX55" s="65"/>
      <c r="CY55" s="65"/>
      <c r="CZ55" s="65"/>
      <c r="DA55" s="65"/>
      <c r="DB55" s="65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2"/>
      <c r="DW55" s="62"/>
    </row>
    <row r="56" spans="1:127" s="40" customFormat="1" ht="12" customHeight="1" x14ac:dyDescent="0.25">
      <c r="A56" s="13" t="s">
        <v>115</v>
      </c>
      <c r="B56" s="20" t="s">
        <v>32</v>
      </c>
      <c r="C56" s="59">
        <v>43136</v>
      </c>
      <c r="D56" s="59">
        <v>43254</v>
      </c>
      <c r="E56" s="42">
        <v>8</v>
      </c>
      <c r="F56" s="14">
        <v>18</v>
      </c>
      <c r="G56" s="18">
        <f t="shared" si="4"/>
        <v>10</v>
      </c>
      <c r="H56" s="84" t="s">
        <v>140</v>
      </c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67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46"/>
      <c r="DR56" s="46"/>
      <c r="DS56" s="46"/>
      <c r="DT56" s="46"/>
      <c r="DU56" s="46"/>
      <c r="DV56" s="46"/>
      <c r="DW56" s="46"/>
    </row>
    <row r="57" spans="1:127" s="5" customFormat="1" ht="12" customHeight="1" outlineLevel="1" x14ac:dyDescent="0.25">
      <c r="A57" s="13" t="s">
        <v>116</v>
      </c>
      <c r="B57" s="20" t="s">
        <v>44</v>
      </c>
      <c r="C57" s="16">
        <v>43136</v>
      </c>
      <c r="D57" s="16">
        <v>43254</v>
      </c>
      <c r="E57" s="17">
        <v>25</v>
      </c>
      <c r="F57" s="14">
        <v>25</v>
      </c>
      <c r="G57" s="18">
        <f t="shared" si="4"/>
        <v>0</v>
      </c>
      <c r="H57" s="19" t="s">
        <v>140</v>
      </c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67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45"/>
      <c r="DR57" s="45"/>
      <c r="DS57" s="45"/>
      <c r="DT57" s="45"/>
      <c r="DU57" s="45"/>
      <c r="DV57" s="45"/>
      <c r="DW57" s="45"/>
    </row>
    <row r="58" spans="1:127" s="5" customFormat="1" ht="12" customHeight="1" x14ac:dyDescent="0.25">
      <c r="A58" s="106" t="s">
        <v>122</v>
      </c>
      <c r="B58" s="107"/>
      <c r="C58" s="71"/>
      <c r="D58" s="71"/>
      <c r="E58" s="71">
        <f>SUM(E59:E60)</f>
        <v>1.5</v>
      </c>
      <c r="F58" s="72">
        <f>SUM(F59:F60)</f>
        <v>2</v>
      </c>
      <c r="G58" s="18">
        <f>SUM(F58-E58)</f>
        <v>0.5</v>
      </c>
      <c r="H58" s="70" t="s">
        <v>27</v>
      </c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60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  <c r="DO58" s="61"/>
      <c r="DP58" s="61"/>
      <c r="DQ58" s="61"/>
      <c r="DR58" s="61"/>
      <c r="DS58" s="61"/>
      <c r="DT58" s="61"/>
      <c r="DU58" s="61"/>
      <c r="DV58" s="61"/>
      <c r="DW58" s="62"/>
    </row>
    <row r="59" spans="1:127" s="5" customFormat="1" ht="12" customHeight="1" outlineLevel="1" x14ac:dyDescent="0.25">
      <c r="A59" s="13" t="s">
        <v>117</v>
      </c>
      <c r="B59" s="20" t="s">
        <v>153</v>
      </c>
      <c r="C59" s="16">
        <v>43137</v>
      </c>
      <c r="D59" s="16">
        <v>43139</v>
      </c>
      <c r="E59" s="17">
        <v>1</v>
      </c>
      <c r="F59" s="14">
        <v>1</v>
      </c>
      <c r="G59" s="18">
        <f t="shared" si="4"/>
        <v>0</v>
      </c>
      <c r="H59" s="19" t="s">
        <v>140</v>
      </c>
      <c r="I59" s="36"/>
      <c r="J59" s="54"/>
      <c r="K59" s="54"/>
      <c r="L59" s="54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4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</row>
    <row r="60" spans="1:127" s="5" customFormat="1" ht="12" customHeight="1" x14ac:dyDescent="0.25">
      <c r="A60" s="13" t="s">
        <v>118</v>
      </c>
      <c r="B60" s="15" t="s">
        <v>154</v>
      </c>
      <c r="C60" s="16">
        <v>43136</v>
      </c>
      <c r="D60" s="16">
        <v>43254</v>
      </c>
      <c r="E60" s="17">
        <v>0.5</v>
      </c>
      <c r="F60" s="14">
        <v>1</v>
      </c>
      <c r="G60" s="18">
        <f t="shared" si="4"/>
        <v>0.5</v>
      </c>
      <c r="H60" s="19" t="s">
        <v>140</v>
      </c>
      <c r="I60" s="43"/>
      <c r="J60" s="54"/>
      <c r="K60" s="54"/>
      <c r="L60" s="54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4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</row>
    <row r="61" spans="1:127" s="5" customFormat="1" ht="3" customHeight="1" x14ac:dyDescent="0.25">
      <c r="A61" s="6"/>
      <c r="B61" s="7"/>
      <c r="C61" s="9"/>
      <c r="D61" s="9"/>
      <c r="E61" s="10"/>
      <c r="F61" s="10"/>
      <c r="G61" s="11"/>
      <c r="H61" s="2"/>
      <c r="CB61" s="3"/>
      <c r="CC61" s="3"/>
      <c r="CD61" s="3"/>
      <c r="CE61" s="3"/>
      <c r="CZ61" s="3"/>
      <c r="DA61" s="3"/>
      <c r="DB61" s="3"/>
      <c r="DC61" s="3"/>
      <c r="DD61" s="3"/>
      <c r="DE61" s="3"/>
      <c r="DF61" s="3"/>
      <c r="DG61" s="3"/>
      <c r="DH61" s="3"/>
      <c r="DI61" s="3"/>
    </row>
    <row r="62" spans="1:127" s="5" customFormat="1" ht="11.25" customHeight="1" thickBot="1" x14ac:dyDescent="0.3">
      <c r="A62" s="6"/>
      <c r="B62" s="7"/>
      <c r="C62" s="9"/>
      <c r="D62" s="9"/>
      <c r="E62" s="10"/>
      <c r="F62" s="10"/>
      <c r="G62" s="11"/>
      <c r="H62" s="2"/>
      <c r="CB62" s="3"/>
      <c r="CC62" s="3"/>
      <c r="CD62" s="3"/>
      <c r="CE62" s="3"/>
      <c r="CZ62" s="3"/>
      <c r="DA62" s="3"/>
      <c r="DB62" s="3"/>
      <c r="DC62" s="3"/>
      <c r="DD62" s="3"/>
      <c r="DE62" s="3"/>
      <c r="DF62" s="3"/>
      <c r="DG62" s="3"/>
      <c r="DH62" s="3"/>
      <c r="DI62" s="3"/>
    </row>
    <row r="63" spans="1:127" ht="13.5" thickBot="1" x14ac:dyDescent="0.3">
      <c r="B63" s="30" t="s">
        <v>15</v>
      </c>
      <c r="C63" s="126" t="s">
        <v>11</v>
      </c>
      <c r="D63" s="126"/>
      <c r="E63" s="31">
        <f>SUM(E13+E27+E35+E48+E55+E58)</f>
        <v>294</v>
      </c>
      <c r="F63" s="31">
        <f>SUM(F13+F27+F35+F48+F55+F58)</f>
        <v>307</v>
      </c>
      <c r="G63" s="32">
        <f>SUM(F63-E63)</f>
        <v>13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</row>
    <row r="64" spans="1:127" ht="73.5" thickBot="1" x14ac:dyDescent="0.3">
      <c r="B64" s="29"/>
      <c r="C64" s="2"/>
      <c r="D64" s="2"/>
      <c r="E64" s="33" t="s">
        <v>12</v>
      </c>
      <c r="F64" s="34" t="s">
        <v>13</v>
      </c>
      <c r="G64" s="35" t="s">
        <v>14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</row>
    <row r="65" spans="1:122" x14ac:dyDescent="0.25"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</row>
    <row r="66" spans="1:122" ht="13.5" thickBot="1" x14ac:dyDescent="0.3">
      <c r="A66" s="127" t="s">
        <v>36</v>
      </c>
      <c r="B66" s="127"/>
      <c r="C66" s="127"/>
      <c r="D66" s="127"/>
      <c r="E66" s="127"/>
      <c r="F66" s="12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</row>
    <row r="67" spans="1:122" ht="15.75" thickBot="1" x14ac:dyDescent="0.3">
      <c r="A67" s="82" t="s">
        <v>24</v>
      </c>
      <c r="B67" s="82"/>
      <c r="C67" s="130" t="s">
        <v>26</v>
      </c>
      <c r="D67" s="131"/>
      <c r="E67" s="128" t="s">
        <v>25</v>
      </c>
      <c r="F67" s="129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</row>
    <row r="68" spans="1:122" ht="15" x14ac:dyDescent="0.25">
      <c r="A68" s="108" t="s">
        <v>128</v>
      </c>
      <c r="B68" s="109"/>
      <c r="C68" s="21" t="s">
        <v>28</v>
      </c>
      <c r="D68" s="22"/>
      <c r="E68" s="23" t="s">
        <v>140</v>
      </c>
      <c r="F68" s="2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</row>
    <row r="69" spans="1:122" ht="15" x14ac:dyDescent="0.25">
      <c r="A69" s="110" t="s">
        <v>134</v>
      </c>
      <c r="B69" s="111"/>
      <c r="C69" s="21" t="s">
        <v>136</v>
      </c>
      <c r="D69" s="22"/>
      <c r="E69" s="25" t="s">
        <v>139</v>
      </c>
      <c r="F69" s="2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</row>
    <row r="70" spans="1:122" ht="15" x14ac:dyDescent="0.25">
      <c r="A70" s="110" t="s">
        <v>137</v>
      </c>
      <c r="B70" s="111"/>
      <c r="C70" s="21" t="s">
        <v>135</v>
      </c>
      <c r="D70" s="22"/>
      <c r="E70" s="27" t="s">
        <v>138</v>
      </c>
      <c r="F70" s="28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</row>
    <row r="71" spans="1:122" x14ac:dyDescent="0.25">
      <c r="A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</row>
    <row r="72" spans="1:122" ht="13.5" thickBot="1" x14ac:dyDescent="0.3">
      <c r="A72" s="125" t="s">
        <v>37</v>
      </c>
      <c r="B72" s="125"/>
      <c r="C72" s="12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</row>
    <row r="73" spans="1:122" ht="13.5" thickBot="1" x14ac:dyDescent="0.3">
      <c r="A73" s="82" t="s">
        <v>39</v>
      </c>
      <c r="B73" s="82"/>
      <c r="C73" s="82" t="s">
        <v>38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</row>
    <row r="74" spans="1:122" ht="15" x14ac:dyDescent="0.25">
      <c r="A74" s="21" t="s">
        <v>41</v>
      </c>
      <c r="B74" s="22"/>
      <c r="C74" s="5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</row>
    <row r="75" spans="1:122" ht="15" x14ac:dyDescent="0.25">
      <c r="A75" s="21" t="s">
        <v>40</v>
      </c>
      <c r="B75" s="22"/>
      <c r="C75" s="5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</row>
    <row r="76" spans="1:122" x14ac:dyDescent="0.25"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</row>
    <row r="77" spans="1:122" x14ac:dyDescent="0.25">
      <c r="A77" s="83" t="s">
        <v>141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</row>
    <row r="78" spans="1:122" x14ac:dyDescent="0.25">
      <c r="A78" s="4" t="s">
        <v>142</v>
      </c>
      <c r="B78" s="3" t="s">
        <v>147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</row>
    <row r="79" spans="1:122" x14ac:dyDescent="0.25">
      <c r="A79" s="4" t="s">
        <v>143</v>
      </c>
      <c r="B79" s="3" t="s">
        <v>148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</row>
    <row r="80" spans="1:122" x14ac:dyDescent="0.25">
      <c r="A80" s="4" t="s">
        <v>144</v>
      </c>
      <c r="B80" s="3" t="s">
        <v>149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</row>
    <row r="81" spans="1:122" x14ac:dyDescent="0.25">
      <c r="A81" s="4" t="s">
        <v>145</v>
      </c>
      <c r="B81" s="3" t="s">
        <v>150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</row>
    <row r="82" spans="1:122" x14ac:dyDescent="0.25">
      <c r="A82" s="4" t="s">
        <v>146</v>
      </c>
      <c r="B82" s="3" t="s">
        <v>151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</row>
    <row r="83" spans="1:122" x14ac:dyDescent="0.25"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</row>
    <row r="84" spans="1:122" x14ac:dyDescent="0.25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</row>
    <row r="85" spans="1:122" x14ac:dyDescent="0.25"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</row>
    <row r="86" spans="1:122" x14ac:dyDescent="0.25"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</row>
  </sheetData>
  <dataConsolidate/>
  <mergeCells count="47">
    <mergeCell ref="BL36:BL47"/>
    <mergeCell ref="DE49:DE54"/>
    <mergeCell ref="I14:I26"/>
    <mergeCell ref="A1:B2"/>
    <mergeCell ref="C1:C2"/>
    <mergeCell ref="D1:D2"/>
    <mergeCell ref="E1:G2"/>
    <mergeCell ref="BT3:BZ3"/>
    <mergeCell ref="CA3:CG3"/>
    <mergeCell ref="AY3:BE3"/>
    <mergeCell ref="I3:O3"/>
    <mergeCell ref="P3:V3"/>
    <mergeCell ref="W3:AC3"/>
    <mergeCell ref="AK3:AQ3"/>
    <mergeCell ref="A35:B35"/>
    <mergeCell ref="A27:B27"/>
    <mergeCell ref="A72:C72"/>
    <mergeCell ref="C63:D63"/>
    <mergeCell ref="A66:F66"/>
    <mergeCell ref="E67:F67"/>
    <mergeCell ref="C67:D67"/>
    <mergeCell ref="DT2:DW2"/>
    <mergeCell ref="AD3:AJ3"/>
    <mergeCell ref="DQ3:DW3"/>
    <mergeCell ref="H1:H2"/>
    <mergeCell ref="I1:DW1"/>
    <mergeCell ref="I2:AE2"/>
    <mergeCell ref="BF3:BL3"/>
    <mergeCell ref="AF2:BJ2"/>
    <mergeCell ref="CH3:CN3"/>
    <mergeCell ref="BK2:CN2"/>
    <mergeCell ref="CO2:DS2"/>
    <mergeCell ref="CO3:CU3"/>
    <mergeCell ref="CV3:DB3"/>
    <mergeCell ref="DC3:DI3"/>
    <mergeCell ref="DJ3:DP3"/>
    <mergeCell ref="BM3:BS3"/>
    <mergeCell ref="A48:B48"/>
    <mergeCell ref="A13:B13"/>
    <mergeCell ref="AR3:AX3"/>
    <mergeCell ref="A5:B5"/>
    <mergeCell ref="AF28:AF34"/>
    <mergeCell ref="A55:B55"/>
    <mergeCell ref="A58:B58"/>
    <mergeCell ref="A68:B68"/>
    <mergeCell ref="A69:B69"/>
    <mergeCell ref="A70:B70"/>
  </mergeCells>
  <phoneticPr fontId="6" type="noConversion"/>
  <conditionalFormatting sqref="G13:G16 G50 G53:G60 G18:G48">
    <cfRule type="cellIs" dxfId="17" priority="37" operator="greaterThan">
      <formula>0</formula>
    </cfRule>
    <cfRule type="cellIs" dxfId="16" priority="38" operator="lessThan">
      <formula>0</formula>
    </cfRule>
  </conditionalFormatting>
  <conditionalFormatting sqref="G17">
    <cfRule type="cellIs" dxfId="15" priority="29" operator="greaterThan">
      <formula>0</formula>
    </cfRule>
    <cfRule type="cellIs" dxfId="14" priority="30" operator="lessThan">
      <formula>0</formula>
    </cfRule>
  </conditionalFormatting>
  <conditionalFormatting sqref="G49">
    <cfRule type="cellIs" dxfId="13" priority="22" operator="greaterThan">
      <formula>0</formula>
    </cfRule>
    <cfRule type="cellIs" dxfId="12" priority="23" operator="lessThan">
      <formula>0</formula>
    </cfRule>
  </conditionalFormatting>
  <conditionalFormatting sqref="G63">
    <cfRule type="cellIs" dxfId="11" priority="19" operator="greaterThan">
      <formula>0</formula>
    </cfRule>
    <cfRule type="cellIs" dxfId="10" priority="20" operator="lessThan">
      <formula>0</formula>
    </cfRule>
  </conditionalFormatting>
  <conditionalFormatting sqref="G52">
    <cfRule type="cellIs" dxfId="9" priority="15" operator="greaterThan">
      <formula>0</formula>
    </cfRule>
    <cfRule type="cellIs" dxfId="8" priority="16" operator="lessThan">
      <formula>0</formula>
    </cfRule>
  </conditionalFormatting>
  <conditionalFormatting sqref="G51">
    <cfRule type="cellIs" dxfId="7" priority="12" operator="greaterThan">
      <formula>0</formula>
    </cfRule>
    <cfRule type="cellIs" dxfId="6" priority="13" operator="lessThan">
      <formula>0</formula>
    </cfRule>
  </conditionalFormatting>
  <conditionalFormatting sqref="G6:G7 G9:G10 G12">
    <cfRule type="cellIs" dxfId="5" priority="7" operator="greaterThan">
      <formula>0</formula>
    </cfRule>
    <cfRule type="cellIs" dxfId="4" priority="8" operator="lessThan">
      <formula>0</formula>
    </cfRule>
  </conditionalFormatting>
  <conditionalFormatting sqref="G8 G11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G5">
    <cfRule type="cellIs" dxfId="1" priority="3" operator="greaterThan">
      <formula>0</formula>
    </cfRule>
    <cfRule type="cellIs" dxfId="0" priority="4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65" orientation="landscape" r:id="rId1"/>
  <headerFooter>
    <oddHeader>&amp;L&amp;"Arial Fett,Fett"&amp;16&amp;K000000Projektplan: Instant Messaging Alarming Bot&amp;C&amp;"Arial Fett,Fett"&amp;16&amp;K000000&amp;D&amp;R&amp;"Arial Fett,Fett"&amp;16&amp;K000000Jan Schneider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3"/>
  <sheetViews>
    <sheetView workbookViewId="0">
      <selection activeCell="C23" sqref="C23"/>
    </sheetView>
  </sheetViews>
  <sheetFormatPr baseColWidth="10" defaultColWidth="9.140625" defaultRowHeight="14.25" x14ac:dyDescent="0.2"/>
  <cols>
    <col min="1" max="1" width="47.28515625" style="12" bestFit="1" customWidth="1"/>
    <col min="2" max="2" width="54.140625" style="12" bestFit="1" customWidth="1"/>
    <col min="3" max="16384" width="9.140625" style="12"/>
  </cols>
  <sheetData>
    <row r="1" spans="1:6" ht="15" customHeight="1" x14ac:dyDescent="0.2">
      <c r="A1" s="143" t="s">
        <v>33</v>
      </c>
      <c r="B1" s="104"/>
      <c r="C1" s="145" t="s">
        <v>173</v>
      </c>
      <c r="D1" s="146"/>
      <c r="E1" s="147" t="s">
        <v>174</v>
      </c>
      <c r="F1" s="146"/>
    </row>
    <row r="2" spans="1:6" x14ac:dyDescent="0.2">
      <c r="A2" s="144"/>
      <c r="B2" s="104"/>
      <c r="C2" s="105" t="s">
        <v>5</v>
      </c>
      <c r="D2" s="88" t="s">
        <v>6</v>
      </c>
      <c r="E2" s="88" t="s">
        <v>5</v>
      </c>
      <c r="F2" s="88" t="s">
        <v>6</v>
      </c>
    </row>
    <row r="3" spans="1:6" x14ac:dyDescent="0.2">
      <c r="A3" s="101" t="s">
        <v>51</v>
      </c>
      <c r="B3" s="104"/>
      <c r="C3" s="72">
        <f>SUM(C4:C10)</f>
        <v>12.2</v>
      </c>
      <c r="D3" s="72">
        <f>SUM(D4:D10)</f>
        <v>11.2</v>
      </c>
      <c r="E3" s="102" t="s">
        <v>175</v>
      </c>
      <c r="F3" s="102" t="s">
        <v>176</v>
      </c>
    </row>
    <row r="4" spans="1:6" x14ac:dyDescent="0.2">
      <c r="A4" s="13" t="s">
        <v>157</v>
      </c>
      <c r="B4" s="20" t="s">
        <v>29</v>
      </c>
      <c r="C4" s="17">
        <v>0.2</v>
      </c>
      <c r="D4" s="14">
        <v>0.2</v>
      </c>
      <c r="E4" s="14">
        <f>C4*120</f>
        <v>24</v>
      </c>
      <c r="F4" s="14">
        <f>D4*120</f>
        <v>24</v>
      </c>
    </row>
    <row r="5" spans="1:6" x14ac:dyDescent="0.2">
      <c r="A5" s="13" t="s">
        <v>158</v>
      </c>
      <c r="B5" s="20" t="s">
        <v>52</v>
      </c>
      <c r="C5" s="17">
        <v>3</v>
      </c>
      <c r="D5" s="14">
        <v>2</v>
      </c>
      <c r="E5" s="14">
        <f>C5*120</f>
        <v>360</v>
      </c>
      <c r="F5" s="14">
        <f t="shared" ref="F5:F63" si="0">D5*120</f>
        <v>240</v>
      </c>
    </row>
    <row r="6" spans="1:6" x14ac:dyDescent="0.2">
      <c r="A6" s="13" t="s">
        <v>159</v>
      </c>
      <c r="B6" s="20" t="s">
        <v>49</v>
      </c>
      <c r="C6" s="17">
        <v>4</v>
      </c>
      <c r="D6" s="14">
        <v>4</v>
      </c>
      <c r="E6" s="14">
        <f t="shared" ref="E6:E46" si="1">C6*120</f>
        <v>480</v>
      </c>
      <c r="F6" s="14">
        <f t="shared" si="0"/>
        <v>480</v>
      </c>
    </row>
    <row r="7" spans="1:6" x14ac:dyDescent="0.2">
      <c r="A7" s="13">
        <v>3.1</v>
      </c>
      <c r="B7" s="20" t="s">
        <v>53</v>
      </c>
      <c r="C7" s="17">
        <v>2</v>
      </c>
      <c r="D7" s="14">
        <v>2</v>
      </c>
      <c r="E7" s="14">
        <f t="shared" si="1"/>
        <v>240</v>
      </c>
      <c r="F7" s="14">
        <f t="shared" si="0"/>
        <v>240</v>
      </c>
    </row>
    <row r="8" spans="1:6" x14ac:dyDescent="0.2">
      <c r="A8" s="13">
        <v>3.2</v>
      </c>
      <c r="B8" s="20" t="s">
        <v>55</v>
      </c>
      <c r="C8" s="17">
        <v>2</v>
      </c>
      <c r="D8" s="14">
        <v>2</v>
      </c>
      <c r="E8" s="14">
        <f t="shared" si="1"/>
        <v>240</v>
      </c>
      <c r="F8" s="14">
        <f t="shared" si="0"/>
        <v>240</v>
      </c>
    </row>
    <row r="9" spans="1:6" x14ac:dyDescent="0.2">
      <c r="A9" s="13" t="s">
        <v>160</v>
      </c>
      <c r="B9" s="20" t="s">
        <v>54</v>
      </c>
      <c r="C9" s="17">
        <v>1</v>
      </c>
      <c r="D9" s="14">
        <v>1</v>
      </c>
      <c r="E9" s="14">
        <f t="shared" si="1"/>
        <v>120</v>
      </c>
      <c r="F9" s="14">
        <f t="shared" si="0"/>
        <v>120</v>
      </c>
    </row>
    <row r="10" spans="1:6" x14ac:dyDescent="0.2">
      <c r="A10" s="13" t="s">
        <v>161</v>
      </c>
      <c r="B10" s="20" t="s">
        <v>129</v>
      </c>
      <c r="C10" s="17">
        <v>0</v>
      </c>
      <c r="D10" s="14">
        <v>0</v>
      </c>
      <c r="E10" s="14">
        <f t="shared" si="1"/>
        <v>0</v>
      </c>
      <c r="F10" s="14">
        <f t="shared" si="0"/>
        <v>0</v>
      </c>
    </row>
    <row r="11" spans="1:6" x14ac:dyDescent="0.2">
      <c r="A11" s="101" t="s">
        <v>1</v>
      </c>
      <c r="B11" s="101"/>
      <c r="C11" s="72">
        <f>SUM(C12:C24)</f>
        <v>30</v>
      </c>
      <c r="D11" s="72">
        <f>SUM(D12:D24)</f>
        <v>36</v>
      </c>
      <c r="E11" s="103">
        <f t="shared" si="1"/>
        <v>3600</v>
      </c>
      <c r="F11" s="103">
        <f t="shared" si="0"/>
        <v>4320</v>
      </c>
    </row>
    <row r="12" spans="1:6" x14ac:dyDescent="0.2">
      <c r="A12" s="13" t="s">
        <v>162</v>
      </c>
      <c r="B12" s="20" t="s">
        <v>2</v>
      </c>
      <c r="C12" s="17">
        <v>4</v>
      </c>
      <c r="D12" s="14">
        <v>6</v>
      </c>
      <c r="E12" s="14">
        <f t="shared" si="1"/>
        <v>480</v>
      </c>
      <c r="F12" s="14">
        <f t="shared" si="0"/>
        <v>720</v>
      </c>
    </row>
    <row r="13" spans="1:6" x14ac:dyDescent="0.2">
      <c r="A13" s="13" t="s">
        <v>163</v>
      </c>
      <c r="B13" s="20" t="s">
        <v>56</v>
      </c>
      <c r="C13" s="17">
        <v>2</v>
      </c>
      <c r="D13" s="14">
        <v>2</v>
      </c>
      <c r="E13" s="14">
        <f t="shared" si="1"/>
        <v>240</v>
      </c>
      <c r="F13" s="14">
        <f t="shared" si="0"/>
        <v>240</v>
      </c>
    </row>
    <row r="14" spans="1:6" x14ac:dyDescent="0.2">
      <c r="A14" s="13" t="s">
        <v>164</v>
      </c>
      <c r="B14" s="20" t="s">
        <v>57</v>
      </c>
      <c r="C14" s="17"/>
      <c r="D14" s="14"/>
      <c r="E14" s="14"/>
      <c r="F14" s="14"/>
    </row>
    <row r="15" spans="1:6" x14ac:dyDescent="0.2">
      <c r="A15" s="13" t="s">
        <v>31</v>
      </c>
      <c r="B15" s="20" t="s">
        <v>58</v>
      </c>
      <c r="C15" s="17">
        <v>5</v>
      </c>
      <c r="D15" s="14">
        <v>10</v>
      </c>
      <c r="E15" s="14">
        <f t="shared" si="1"/>
        <v>600</v>
      </c>
      <c r="F15" s="14">
        <f t="shared" si="0"/>
        <v>1200</v>
      </c>
    </row>
    <row r="16" spans="1:6" x14ac:dyDescent="0.2">
      <c r="A16" s="13" t="s">
        <v>34</v>
      </c>
      <c r="B16" s="20" t="s">
        <v>59</v>
      </c>
      <c r="C16" s="17">
        <v>5</v>
      </c>
      <c r="D16" s="14">
        <v>5</v>
      </c>
      <c r="E16" s="14">
        <f t="shared" si="1"/>
        <v>600</v>
      </c>
      <c r="F16" s="14">
        <f t="shared" si="0"/>
        <v>600</v>
      </c>
    </row>
    <row r="17" spans="1:6" x14ac:dyDescent="0.2">
      <c r="A17" s="13" t="s">
        <v>35</v>
      </c>
      <c r="B17" s="20" t="s">
        <v>60</v>
      </c>
      <c r="C17" s="17">
        <v>4</v>
      </c>
      <c r="D17" s="14">
        <v>6</v>
      </c>
      <c r="E17" s="14">
        <f t="shared" si="1"/>
        <v>480</v>
      </c>
      <c r="F17" s="14">
        <f t="shared" si="0"/>
        <v>720</v>
      </c>
    </row>
    <row r="18" spans="1:6" x14ac:dyDescent="0.2">
      <c r="A18" s="13" t="s">
        <v>89</v>
      </c>
      <c r="B18" s="20" t="s">
        <v>61</v>
      </c>
      <c r="C18" s="17">
        <v>2</v>
      </c>
      <c r="D18" s="14">
        <v>2</v>
      </c>
      <c r="E18" s="14">
        <f t="shared" si="1"/>
        <v>240</v>
      </c>
      <c r="F18" s="14">
        <f t="shared" si="0"/>
        <v>240</v>
      </c>
    </row>
    <row r="19" spans="1:6" x14ac:dyDescent="0.2">
      <c r="A19" s="13" t="s">
        <v>90</v>
      </c>
      <c r="B19" s="20" t="s">
        <v>62</v>
      </c>
      <c r="C19" s="17">
        <v>2</v>
      </c>
      <c r="D19" s="14">
        <v>1</v>
      </c>
      <c r="E19" s="14">
        <f t="shared" si="1"/>
        <v>240</v>
      </c>
      <c r="F19" s="14">
        <f t="shared" si="0"/>
        <v>120</v>
      </c>
    </row>
    <row r="20" spans="1:6" x14ac:dyDescent="0.2">
      <c r="A20" s="13" t="s">
        <v>165</v>
      </c>
      <c r="B20" s="20" t="s">
        <v>3</v>
      </c>
      <c r="C20" s="17"/>
      <c r="D20" s="14"/>
      <c r="E20" s="14"/>
      <c r="F20" s="14"/>
    </row>
    <row r="21" spans="1:6" x14ac:dyDescent="0.2">
      <c r="A21" s="13" t="s">
        <v>91</v>
      </c>
      <c r="B21" s="20" t="s">
        <v>63</v>
      </c>
      <c r="C21" s="17">
        <v>0.5</v>
      </c>
      <c r="D21" s="14">
        <v>2</v>
      </c>
      <c r="E21" s="14">
        <f t="shared" si="1"/>
        <v>60</v>
      </c>
      <c r="F21" s="14">
        <f t="shared" si="0"/>
        <v>240</v>
      </c>
    </row>
    <row r="22" spans="1:6" x14ac:dyDescent="0.2">
      <c r="A22" s="13" t="s">
        <v>92</v>
      </c>
      <c r="B22" s="20" t="s">
        <v>64</v>
      </c>
      <c r="C22" s="17">
        <v>1</v>
      </c>
      <c r="D22" s="14">
        <v>1.5</v>
      </c>
      <c r="E22" s="14">
        <f t="shared" si="1"/>
        <v>120</v>
      </c>
      <c r="F22" s="14">
        <f t="shared" si="0"/>
        <v>180</v>
      </c>
    </row>
    <row r="23" spans="1:6" x14ac:dyDescent="0.2">
      <c r="A23" s="13" t="s">
        <v>93</v>
      </c>
      <c r="B23" s="20" t="s">
        <v>65</v>
      </c>
      <c r="C23" s="17">
        <v>0.5</v>
      </c>
      <c r="D23" s="14">
        <v>0.5</v>
      </c>
      <c r="E23" s="14">
        <f t="shared" si="1"/>
        <v>60</v>
      </c>
      <c r="F23" s="14">
        <f t="shared" si="0"/>
        <v>60</v>
      </c>
    </row>
    <row r="24" spans="1:6" x14ac:dyDescent="0.2">
      <c r="A24" s="13" t="s">
        <v>166</v>
      </c>
      <c r="B24" s="20" t="s">
        <v>66</v>
      </c>
      <c r="C24" s="17">
        <v>4</v>
      </c>
      <c r="D24" s="14">
        <v>0</v>
      </c>
      <c r="E24" s="14">
        <f t="shared" si="1"/>
        <v>480</v>
      </c>
      <c r="F24" s="14">
        <f t="shared" si="0"/>
        <v>0</v>
      </c>
    </row>
    <row r="25" spans="1:6" x14ac:dyDescent="0.2">
      <c r="A25" s="100" t="s">
        <v>16</v>
      </c>
      <c r="B25" s="100"/>
      <c r="C25" s="72">
        <f>SUM(C26:C35)</f>
        <v>50</v>
      </c>
      <c r="D25" s="72">
        <f>SUM(D26:D35)</f>
        <v>0</v>
      </c>
      <c r="E25" s="103">
        <f t="shared" si="1"/>
        <v>6000</v>
      </c>
      <c r="F25" s="103">
        <f t="shared" si="0"/>
        <v>0</v>
      </c>
    </row>
    <row r="26" spans="1:6" x14ac:dyDescent="0.2">
      <c r="A26" s="13" t="s">
        <v>167</v>
      </c>
      <c r="B26" s="20" t="s">
        <v>48</v>
      </c>
      <c r="C26" s="17"/>
      <c r="D26" s="14"/>
      <c r="E26" s="14">
        <f t="shared" si="1"/>
        <v>0</v>
      </c>
      <c r="F26" s="14">
        <f t="shared" si="0"/>
        <v>0</v>
      </c>
    </row>
    <row r="27" spans="1:6" x14ac:dyDescent="0.2">
      <c r="A27" s="13" t="s">
        <v>85</v>
      </c>
      <c r="B27" s="20" t="s">
        <v>67</v>
      </c>
      <c r="C27" s="17">
        <v>2</v>
      </c>
      <c r="D27" s="14">
        <v>0</v>
      </c>
      <c r="E27" s="14">
        <f t="shared" si="1"/>
        <v>240</v>
      </c>
      <c r="F27" s="14">
        <f t="shared" si="0"/>
        <v>0</v>
      </c>
    </row>
    <row r="28" spans="1:6" x14ac:dyDescent="0.2">
      <c r="A28" s="13" t="s">
        <v>86</v>
      </c>
      <c r="B28" s="20" t="s">
        <v>68</v>
      </c>
      <c r="C28" s="17">
        <v>2</v>
      </c>
      <c r="D28" s="14">
        <v>0</v>
      </c>
      <c r="E28" s="14">
        <f t="shared" si="1"/>
        <v>240</v>
      </c>
      <c r="F28" s="14">
        <f t="shared" si="0"/>
        <v>0</v>
      </c>
    </row>
    <row r="29" spans="1:6" x14ac:dyDescent="0.2">
      <c r="A29" s="13" t="s">
        <v>87</v>
      </c>
      <c r="B29" s="20" t="s">
        <v>127</v>
      </c>
      <c r="C29" s="17">
        <v>2</v>
      </c>
      <c r="D29" s="14">
        <v>0</v>
      </c>
      <c r="E29" s="14">
        <f t="shared" si="1"/>
        <v>240</v>
      </c>
      <c r="F29" s="14">
        <f t="shared" si="0"/>
        <v>0</v>
      </c>
    </row>
    <row r="30" spans="1:6" x14ac:dyDescent="0.2">
      <c r="A30" s="13" t="s">
        <v>88</v>
      </c>
      <c r="B30" s="20" t="s">
        <v>69</v>
      </c>
      <c r="C30" s="17">
        <v>12</v>
      </c>
      <c r="D30" s="14">
        <v>0</v>
      </c>
      <c r="E30" s="14">
        <f t="shared" si="1"/>
        <v>1440</v>
      </c>
      <c r="F30" s="14">
        <f t="shared" si="0"/>
        <v>0</v>
      </c>
    </row>
    <row r="31" spans="1:6" x14ac:dyDescent="0.2">
      <c r="A31" s="13" t="s">
        <v>94</v>
      </c>
      <c r="B31" s="15" t="s">
        <v>70</v>
      </c>
      <c r="C31" s="17">
        <v>11</v>
      </c>
      <c r="D31" s="14">
        <v>0</v>
      </c>
      <c r="E31" s="14">
        <f t="shared" si="1"/>
        <v>1320</v>
      </c>
      <c r="F31" s="14">
        <f t="shared" si="0"/>
        <v>0</v>
      </c>
    </row>
    <row r="32" spans="1:6" x14ac:dyDescent="0.2">
      <c r="A32" s="13" t="s">
        <v>95</v>
      </c>
      <c r="B32" s="15" t="s">
        <v>71</v>
      </c>
      <c r="C32" s="17">
        <v>7</v>
      </c>
      <c r="D32" s="14">
        <v>0</v>
      </c>
      <c r="E32" s="14">
        <f t="shared" si="1"/>
        <v>840</v>
      </c>
      <c r="F32" s="14">
        <f t="shared" si="0"/>
        <v>0</v>
      </c>
    </row>
    <row r="33" spans="1:6" x14ac:dyDescent="0.2">
      <c r="A33" s="13" t="s">
        <v>96</v>
      </c>
      <c r="B33" s="15" t="s">
        <v>72</v>
      </c>
      <c r="C33" s="17">
        <v>12</v>
      </c>
      <c r="D33" s="14">
        <v>0</v>
      </c>
      <c r="E33" s="14">
        <f t="shared" si="1"/>
        <v>1440</v>
      </c>
      <c r="F33" s="14">
        <f t="shared" si="0"/>
        <v>0</v>
      </c>
    </row>
    <row r="34" spans="1:6" x14ac:dyDescent="0.2">
      <c r="A34" s="13" t="s">
        <v>97</v>
      </c>
      <c r="B34" s="15" t="s">
        <v>73</v>
      </c>
      <c r="C34" s="17">
        <v>2</v>
      </c>
      <c r="D34" s="14">
        <v>0</v>
      </c>
      <c r="E34" s="14">
        <f t="shared" si="1"/>
        <v>240</v>
      </c>
      <c r="F34" s="14">
        <f t="shared" si="0"/>
        <v>0</v>
      </c>
    </row>
    <row r="35" spans="1:6" x14ac:dyDescent="0.2">
      <c r="A35" s="13" t="s">
        <v>98</v>
      </c>
      <c r="B35" s="20" t="s">
        <v>130</v>
      </c>
      <c r="C35" s="17">
        <v>0</v>
      </c>
      <c r="D35" s="17">
        <v>0</v>
      </c>
      <c r="E35" s="14">
        <f t="shared" si="1"/>
        <v>0</v>
      </c>
      <c r="F35" s="14">
        <f t="shared" si="0"/>
        <v>0</v>
      </c>
    </row>
    <row r="36" spans="1:6" x14ac:dyDescent="0.2">
      <c r="A36" s="100" t="s">
        <v>4</v>
      </c>
      <c r="B36" s="100"/>
      <c r="C36" s="72">
        <f>SUM(C37:C50)</f>
        <v>142</v>
      </c>
      <c r="D36" s="72">
        <f>SUM(D37:D50)</f>
        <v>0</v>
      </c>
      <c r="E36" s="103">
        <f t="shared" si="1"/>
        <v>17040</v>
      </c>
      <c r="F36" s="103">
        <f t="shared" si="0"/>
        <v>0</v>
      </c>
    </row>
    <row r="37" spans="1:6" x14ac:dyDescent="0.2">
      <c r="A37" s="13" t="s">
        <v>99</v>
      </c>
      <c r="B37" s="20" t="s">
        <v>74</v>
      </c>
      <c r="C37" s="17">
        <v>20</v>
      </c>
      <c r="D37" s="14">
        <v>0</v>
      </c>
      <c r="E37" s="14">
        <f t="shared" si="1"/>
        <v>2400</v>
      </c>
      <c r="F37" s="14">
        <f t="shared" si="0"/>
        <v>0</v>
      </c>
    </row>
    <row r="38" spans="1:6" x14ac:dyDescent="0.2">
      <c r="A38" s="13" t="s">
        <v>100</v>
      </c>
      <c r="B38" s="20" t="s">
        <v>131</v>
      </c>
      <c r="C38" s="17">
        <v>8</v>
      </c>
      <c r="D38" s="14">
        <v>0</v>
      </c>
      <c r="E38" s="14">
        <f t="shared" si="1"/>
        <v>960</v>
      </c>
      <c r="F38" s="14">
        <f t="shared" si="0"/>
        <v>0</v>
      </c>
    </row>
    <row r="39" spans="1:6" x14ac:dyDescent="0.2">
      <c r="A39" s="13" t="s">
        <v>101</v>
      </c>
      <c r="B39" s="20" t="s">
        <v>75</v>
      </c>
      <c r="C39" s="17">
        <v>4</v>
      </c>
      <c r="D39" s="14">
        <v>0</v>
      </c>
      <c r="E39" s="14">
        <f t="shared" si="1"/>
        <v>480</v>
      </c>
      <c r="F39" s="14">
        <f t="shared" si="0"/>
        <v>0</v>
      </c>
    </row>
    <row r="40" spans="1:6" x14ac:dyDescent="0.2">
      <c r="A40" s="13" t="s">
        <v>102</v>
      </c>
      <c r="B40" s="20" t="s">
        <v>76</v>
      </c>
      <c r="C40" s="17">
        <v>8</v>
      </c>
      <c r="D40" s="14">
        <v>0</v>
      </c>
      <c r="E40" s="14">
        <f t="shared" si="1"/>
        <v>960</v>
      </c>
      <c r="F40" s="14">
        <f t="shared" si="0"/>
        <v>0</v>
      </c>
    </row>
    <row r="41" spans="1:6" x14ac:dyDescent="0.2">
      <c r="A41" s="13" t="s">
        <v>103</v>
      </c>
      <c r="B41" s="5" t="s">
        <v>77</v>
      </c>
      <c r="C41" s="17">
        <v>20</v>
      </c>
      <c r="D41" s="14">
        <v>0</v>
      </c>
      <c r="E41" s="14">
        <f t="shared" si="1"/>
        <v>2400</v>
      </c>
      <c r="F41" s="14">
        <f t="shared" si="0"/>
        <v>0</v>
      </c>
    </row>
    <row r="42" spans="1:6" x14ac:dyDescent="0.2">
      <c r="A42" s="13" t="s">
        <v>105</v>
      </c>
      <c r="B42" s="20" t="s">
        <v>78</v>
      </c>
      <c r="C42" s="17">
        <v>12</v>
      </c>
      <c r="D42" s="14">
        <v>0</v>
      </c>
      <c r="E42" s="14">
        <f t="shared" si="1"/>
        <v>1440</v>
      </c>
      <c r="F42" s="14">
        <f t="shared" si="0"/>
        <v>0</v>
      </c>
    </row>
    <row r="43" spans="1:6" x14ac:dyDescent="0.2">
      <c r="A43" s="13" t="s">
        <v>106</v>
      </c>
      <c r="B43" s="20" t="s">
        <v>104</v>
      </c>
      <c r="C43" s="17">
        <v>30</v>
      </c>
      <c r="D43" s="14">
        <v>0</v>
      </c>
      <c r="E43" s="14">
        <f t="shared" si="1"/>
        <v>3600</v>
      </c>
      <c r="F43" s="14">
        <f t="shared" si="0"/>
        <v>0</v>
      </c>
    </row>
    <row r="44" spans="1:6" x14ac:dyDescent="0.2">
      <c r="A44" s="13" t="s">
        <v>107</v>
      </c>
      <c r="B44" s="5" t="s">
        <v>79</v>
      </c>
      <c r="C44" s="17">
        <v>14</v>
      </c>
      <c r="D44" s="14">
        <v>0</v>
      </c>
      <c r="E44" s="14">
        <f t="shared" si="1"/>
        <v>1680</v>
      </c>
      <c r="F44" s="14">
        <f t="shared" si="0"/>
        <v>0</v>
      </c>
    </row>
    <row r="45" spans="1:6" x14ac:dyDescent="0.2">
      <c r="A45" s="13" t="s">
        <v>108</v>
      </c>
      <c r="B45" s="20" t="s">
        <v>80</v>
      </c>
      <c r="C45" s="17">
        <v>7</v>
      </c>
      <c r="D45" s="14">
        <v>0</v>
      </c>
      <c r="E45" s="14">
        <f t="shared" si="1"/>
        <v>840</v>
      </c>
      <c r="F45" s="14">
        <f t="shared" si="0"/>
        <v>0</v>
      </c>
    </row>
    <row r="46" spans="1:6" x14ac:dyDescent="0.2">
      <c r="A46" s="13" t="s">
        <v>109</v>
      </c>
      <c r="B46" s="20" t="s">
        <v>81</v>
      </c>
      <c r="C46" s="17">
        <v>8</v>
      </c>
      <c r="D46" s="14">
        <v>0</v>
      </c>
      <c r="E46" s="14">
        <f t="shared" si="1"/>
        <v>960</v>
      </c>
      <c r="F46" s="14">
        <f t="shared" si="0"/>
        <v>0</v>
      </c>
    </row>
    <row r="47" spans="1:6" x14ac:dyDescent="0.2">
      <c r="A47" s="13" t="s">
        <v>110</v>
      </c>
      <c r="B47" s="5" t="s">
        <v>82</v>
      </c>
      <c r="C47" s="17">
        <v>3</v>
      </c>
      <c r="D47" s="14">
        <v>0</v>
      </c>
      <c r="E47" s="14">
        <f>C47*120</f>
        <v>360</v>
      </c>
      <c r="F47" s="14">
        <f t="shared" si="0"/>
        <v>0</v>
      </c>
    </row>
    <row r="48" spans="1:6" x14ac:dyDescent="0.2">
      <c r="A48" s="13" t="s">
        <v>111</v>
      </c>
      <c r="B48" s="20" t="s">
        <v>83</v>
      </c>
      <c r="C48" s="17">
        <v>3</v>
      </c>
      <c r="D48" s="14">
        <v>0</v>
      </c>
      <c r="E48" s="14">
        <f>C48*120</f>
        <v>360</v>
      </c>
      <c r="F48" s="14">
        <f t="shared" si="0"/>
        <v>0</v>
      </c>
    </row>
    <row r="49" spans="1:6" x14ac:dyDescent="0.2">
      <c r="A49" s="13" t="s">
        <v>112</v>
      </c>
      <c r="B49" s="20" t="s">
        <v>84</v>
      </c>
      <c r="C49" s="17">
        <v>5</v>
      </c>
      <c r="D49" s="14">
        <v>0</v>
      </c>
      <c r="E49" s="14">
        <f t="shared" ref="E49:E63" si="2">C49*120</f>
        <v>600</v>
      </c>
      <c r="F49" s="14">
        <f t="shared" si="0"/>
        <v>0</v>
      </c>
    </row>
    <row r="50" spans="1:6" x14ac:dyDescent="0.2">
      <c r="A50" s="13" t="s">
        <v>113</v>
      </c>
      <c r="B50" s="20" t="s">
        <v>132</v>
      </c>
      <c r="C50" s="17">
        <v>0</v>
      </c>
      <c r="D50" s="14">
        <v>0</v>
      </c>
      <c r="E50" s="14">
        <f t="shared" si="2"/>
        <v>0</v>
      </c>
      <c r="F50" s="14">
        <f t="shared" si="0"/>
        <v>0</v>
      </c>
    </row>
    <row r="51" spans="1:6" x14ac:dyDescent="0.2">
      <c r="A51" s="100" t="s">
        <v>45</v>
      </c>
      <c r="B51" s="100"/>
      <c r="C51" s="72">
        <f>SUM(C52:C57)</f>
        <v>22</v>
      </c>
      <c r="D51" s="72">
        <f>SUM(D52:D57)</f>
        <v>0</v>
      </c>
      <c r="E51" s="103">
        <f t="shared" si="2"/>
        <v>2640</v>
      </c>
      <c r="F51" s="103">
        <f t="shared" si="0"/>
        <v>0</v>
      </c>
    </row>
    <row r="52" spans="1:6" x14ac:dyDescent="0.2">
      <c r="A52" s="13" t="s">
        <v>114</v>
      </c>
      <c r="B52" s="20" t="s">
        <v>43</v>
      </c>
      <c r="C52" s="17">
        <v>6</v>
      </c>
      <c r="D52" s="14">
        <v>0</v>
      </c>
      <c r="E52" s="14">
        <f t="shared" si="2"/>
        <v>720</v>
      </c>
      <c r="F52" s="14">
        <f t="shared" si="0"/>
        <v>0</v>
      </c>
    </row>
    <row r="53" spans="1:6" x14ac:dyDescent="0.2">
      <c r="A53" s="13" t="s">
        <v>115</v>
      </c>
      <c r="B53" s="20" t="s">
        <v>42</v>
      </c>
      <c r="C53" s="17">
        <v>8</v>
      </c>
      <c r="D53" s="14">
        <v>0</v>
      </c>
      <c r="E53" s="14">
        <f t="shared" si="2"/>
        <v>960</v>
      </c>
      <c r="F53" s="14">
        <f t="shared" si="0"/>
        <v>0</v>
      </c>
    </row>
    <row r="54" spans="1:6" x14ac:dyDescent="0.2">
      <c r="A54" s="13" t="s">
        <v>116</v>
      </c>
      <c r="B54" s="20" t="s">
        <v>46</v>
      </c>
      <c r="C54" s="17">
        <v>3</v>
      </c>
      <c r="D54" s="14">
        <v>0</v>
      </c>
      <c r="E54" s="14">
        <f t="shared" si="2"/>
        <v>360</v>
      </c>
      <c r="F54" s="14">
        <f t="shared" si="0"/>
        <v>0</v>
      </c>
    </row>
    <row r="55" spans="1:6" x14ac:dyDescent="0.2">
      <c r="A55" s="13" t="s">
        <v>117</v>
      </c>
      <c r="B55" s="20" t="s">
        <v>50</v>
      </c>
      <c r="C55" s="17">
        <v>2</v>
      </c>
      <c r="D55" s="14">
        <v>0</v>
      </c>
      <c r="E55" s="14">
        <f t="shared" si="2"/>
        <v>240</v>
      </c>
      <c r="F55" s="14">
        <f t="shared" si="0"/>
        <v>0</v>
      </c>
    </row>
    <row r="56" spans="1:6" x14ac:dyDescent="0.2">
      <c r="A56" s="13" t="s">
        <v>118</v>
      </c>
      <c r="B56" s="20" t="s">
        <v>47</v>
      </c>
      <c r="C56" s="17">
        <v>2</v>
      </c>
      <c r="D56" s="14">
        <v>0</v>
      </c>
      <c r="E56" s="14">
        <f t="shared" si="2"/>
        <v>240</v>
      </c>
      <c r="F56" s="14">
        <f t="shared" si="0"/>
        <v>0</v>
      </c>
    </row>
    <row r="57" spans="1:6" x14ac:dyDescent="0.2">
      <c r="A57" s="13" t="s">
        <v>119</v>
      </c>
      <c r="B57" s="20" t="s">
        <v>133</v>
      </c>
      <c r="C57" s="17">
        <v>1</v>
      </c>
      <c r="D57" s="17">
        <v>0</v>
      </c>
      <c r="E57" s="14">
        <f t="shared" si="2"/>
        <v>120</v>
      </c>
      <c r="F57" s="14">
        <f t="shared" si="0"/>
        <v>0</v>
      </c>
    </row>
    <row r="58" spans="1:6" x14ac:dyDescent="0.2">
      <c r="A58" s="98" t="s">
        <v>30</v>
      </c>
      <c r="B58" s="99"/>
      <c r="C58" s="72">
        <f>SUM(C60)</f>
        <v>25</v>
      </c>
      <c r="D58" s="72">
        <f>SUM(D60)</f>
        <v>0</v>
      </c>
      <c r="E58" s="103">
        <f t="shared" si="2"/>
        <v>3000</v>
      </c>
      <c r="F58" s="103">
        <f t="shared" si="0"/>
        <v>0</v>
      </c>
    </row>
    <row r="59" spans="1:6" x14ac:dyDescent="0.2">
      <c r="A59" s="13" t="s">
        <v>120</v>
      </c>
      <c r="B59" s="20" t="s">
        <v>32</v>
      </c>
      <c r="C59" s="42">
        <v>8</v>
      </c>
      <c r="D59" s="14">
        <f t="shared" ref="D59:D60" si="3">SUM(G59:DU59)</f>
        <v>0</v>
      </c>
      <c r="E59" s="14">
        <f t="shared" si="2"/>
        <v>960</v>
      </c>
      <c r="F59" s="14">
        <f t="shared" si="0"/>
        <v>0</v>
      </c>
    </row>
    <row r="60" spans="1:6" x14ac:dyDescent="0.2">
      <c r="A60" s="13" t="s">
        <v>121</v>
      </c>
      <c r="B60" s="20" t="s">
        <v>44</v>
      </c>
      <c r="C60" s="17">
        <v>25</v>
      </c>
      <c r="D60" s="14">
        <f t="shared" si="3"/>
        <v>0</v>
      </c>
      <c r="E60" s="14">
        <f t="shared" si="2"/>
        <v>3000</v>
      </c>
      <c r="F60" s="14">
        <f t="shared" si="0"/>
        <v>0</v>
      </c>
    </row>
    <row r="61" spans="1:6" x14ac:dyDescent="0.2">
      <c r="A61" s="98" t="s">
        <v>122</v>
      </c>
      <c r="B61" s="99"/>
      <c r="C61" s="71">
        <f>SUM(C62:C63)</f>
        <v>1.5</v>
      </c>
      <c r="D61" s="72">
        <f>SUM(D62:D63)</f>
        <v>2</v>
      </c>
      <c r="E61" s="103">
        <f t="shared" si="2"/>
        <v>180</v>
      </c>
      <c r="F61" s="103">
        <f t="shared" si="0"/>
        <v>240</v>
      </c>
    </row>
    <row r="62" spans="1:6" x14ac:dyDescent="0.2">
      <c r="A62" s="13" t="s">
        <v>152</v>
      </c>
      <c r="B62" s="20" t="s">
        <v>153</v>
      </c>
      <c r="C62" s="17">
        <v>1</v>
      </c>
      <c r="D62" s="14">
        <v>1</v>
      </c>
      <c r="E62" s="14">
        <f t="shared" si="2"/>
        <v>120</v>
      </c>
      <c r="F62" s="14">
        <f t="shared" si="0"/>
        <v>120</v>
      </c>
    </row>
    <row r="63" spans="1:6" x14ac:dyDescent="0.2">
      <c r="A63" s="13" t="s">
        <v>168</v>
      </c>
      <c r="B63" s="15" t="s">
        <v>154</v>
      </c>
      <c r="C63" s="17">
        <v>0.5</v>
      </c>
      <c r="D63" s="14">
        <v>1</v>
      </c>
      <c r="E63" s="14">
        <f t="shared" si="2"/>
        <v>60</v>
      </c>
      <c r="F63" s="14">
        <f t="shared" si="0"/>
        <v>120</v>
      </c>
    </row>
  </sheetData>
  <mergeCells count="3">
    <mergeCell ref="A1:A2"/>
    <mergeCell ref="C1:D1"/>
    <mergeCell ref="E1:F1"/>
  </mergeCells>
  <phoneticPr fontId="6" type="noConversion"/>
  <pageMargins left="0.75" right="0.75" top="1" bottom="1" header="0.5" footer="0.5"/>
  <pageSetup paperSize="9" orientation="landscape" r:id="rId1"/>
  <headerFooter alignWithMargins="0">
    <oddHeader>&amp;L&amp;"Arial,Fett"&amp;16Kostenübersicht: Projekt NEPHON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7e1187ff-9b38-48f9-9a77-a1b2b7bb2a76">
      <Terms xmlns="http://schemas.microsoft.com/office/infopath/2007/PartnerControls"/>
    </TaxKeywordTaxHTField>
    <o195d6c1bf5b49ddb4b5a0bdd0d7564a xmlns="7e1187ff-9b38-48f9-9a77-a1b2b7bb2a76">
      <Terms xmlns="http://schemas.microsoft.com/office/infopath/2007/PartnerControls"/>
    </o195d6c1bf5b49ddb4b5a0bdd0d7564a>
    <jdda2a40df1a47b289bd5023e16167f7 xmlns="7e1187ff-9b38-48f9-9a77-a1b2b7bb2a76">
      <Terms xmlns="http://schemas.microsoft.com/office/infopath/2007/PartnerControls"/>
    </jdda2a40df1a47b289bd5023e16167f7>
    <TaxCatchAll xmlns="7e1187ff-9b38-48f9-9a77-a1b2b7bb2a76"/>
    <PcDocVersionPost xmlns="7e1187ff-9b38-48f9-9a77-a1b2b7bb2a76" xsi:nil="true"/>
    <c7ba11a0e535442abd1669e8b2a6dd00 xmlns="7e1187ff-9b38-48f9-9a77-a1b2b7bb2a76">
      <Terms xmlns="http://schemas.microsoft.com/office/infopath/2007/PartnerControls"/>
    </c7ba11a0e535442abd1669e8b2a6dd00>
    <PcDocDocumentLanguage xmlns="7e1187ff-9b38-48f9-9a77-a1b2b7bb2a76" xsi:nil="true"/>
    <PcDocContentResponsible xmlns="7e1187ff-9b38-48f9-9a77-a1b2b7bb2a76">
      <UserInfo>
        <DisplayName/>
        <AccountId xsi:nil="true"/>
        <AccountType/>
      </UserInfo>
    </PcDocContentResponsible>
    <deca6f8e59c8429982e83a3cb73bf7c1 xmlns="7e1187ff-9b38-48f9-9a77-a1b2b7bb2a76">
      <Terms xmlns="http://schemas.microsoft.com/office/infopath/2007/PartnerControls"/>
    </deca6f8e59c8429982e83a3cb73bf7c1>
    <j7d6d59a35cd41dbbac34c0fd2265e61 xmlns="7e1187ff-9b38-48f9-9a77-a1b2b7bb2a76">
      <Terms xmlns="http://schemas.microsoft.com/office/infopath/2007/PartnerControls"/>
    </j7d6d59a35cd41dbbac34c0fd2265e61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 Post" ma:contentTypeID="0x010100B16592B4E5C9BF4294A34A20173BD395005B86E37CE8CDE74CAA78C9F0FEBB6E00" ma:contentTypeVersion="8" ma:contentTypeDescription="Create a new document." ma:contentTypeScope="" ma:versionID="77766ac810dc7fc4f040f98d51112f11">
  <xsd:schema xmlns:xsd="http://www.w3.org/2001/XMLSchema" xmlns:xs="http://www.w3.org/2001/XMLSchema" xmlns:p="http://schemas.microsoft.com/office/2006/metadata/properties" xmlns:ns3="7e1187ff-9b38-48f9-9a77-a1b2b7bb2a76" targetNamespace="http://schemas.microsoft.com/office/2006/metadata/properties" ma:root="true" ma:fieldsID="9d113c5f62fac15487e582ba4d304358" ns3:_="">
    <xsd:import namespace="7e1187ff-9b38-48f9-9a77-a1b2b7bb2a76"/>
    <xsd:element name="properties">
      <xsd:complexType>
        <xsd:sequence>
          <xsd:element name="documentManagement">
            <xsd:complexType>
              <xsd:all>
                <xsd:element ref="ns3:PcDocVersionPost" minOccurs="0"/>
                <xsd:element ref="ns3:jdda2a40df1a47b289bd5023e16167f7" minOccurs="0"/>
                <xsd:element ref="ns3:TaxCatchAll" minOccurs="0"/>
                <xsd:element ref="ns3:TaxCatchAllLabel" minOccurs="0"/>
                <xsd:element ref="ns3:PcDocContentResponsible" minOccurs="0"/>
                <xsd:element ref="ns3:deca6f8e59c8429982e83a3cb73bf7c1" minOccurs="0"/>
                <xsd:element ref="ns3:j7d6d59a35cd41dbbac34c0fd2265e61" minOccurs="0"/>
                <xsd:element ref="ns3:c7ba11a0e535442abd1669e8b2a6dd00" minOccurs="0"/>
                <xsd:element ref="ns3:o195d6c1bf5b49ddb4b5a0bdd0d7564a" minOccurs="0"/>
                <xsd:element ref="ns3:PcDocDocumentLanguage" minOccurs="0"/>
                <xsd:element ref="ns3:TaxKeywordTaxHTFiel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187ff-9b38-48f9-9a77-a1b2b7bb2a76" elementFormDefault="qualified">
    <xsd:import namespace="http://schemas.microsoft.com/office/2006/documentManagement/types"/>
    <xsd:import namespace="http://schemas.microsoft.com/office/infopath/2007/PartnerControls"/>
    <xsd:element name="PcDocVersionPost" ma:index="8" nillable="true" ma:displayName="Version Post" ma:description="Please enter the Swiss Post version in the format X01.00." ma:internalName="PcDocVersionPost">
      <xsd:simpleType>
        <xsd:restriction base="dms:Text"/>
      </xsd:simpleType>
    </xsd:element>
    <xsd:element name="jdda2a40df1a47b289bd5023e16167f7" ma:index="9" nillable="true" ma:taxonomy="true" ma:internalName="jdda2a40df1a47b289bd5023e16167f7" ma:taxonomyFieldName="PcDocContentType" ma:displayName="Content type" ma:fieldId="{3dda2a40-df1a-47b2-89bd-5023e16167f7}" ma:sspId="c9262182-c4d6-4342-a85e-72e4ef1521fa" ma:termSetId="ced876d6-4cb7-401f-9bfa-4860c2af5227" ma:anchorId="b81f744e-77e7-4009-a2c0-8d5174200a6e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fb12beaf-29d9-4993-a89c-ebf28ea201b5}" ma:internalName="TaxCatchAll" ma:showField="CatchAllData" ma:web="7e1187ff-9b38-48f9-9a77-a1b2b7bb2a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fb12beaf-29d9-4993-a89c-ebf28ea201b5}" ma:internalName="TaxCatchAllLabel" ma:readOnly="true" ma:showField="CatchAllDataLabel" ma:web="7e1187ff-9b38-48f9-9a77-a1b2b7bb2a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cDocContentResponsible" ma:index="13" nillable="true" ma:displayName="Responsible for content" ma:internalName="PcDocContentResponsib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ca6f8e59c8429982e83a3cb73bf7c1" ma:index="14" nillable="true" ma:taxonomy="true" ma:internalName="deca6f8e59c8429982e83a3cb73bf7c1" ma:taxonomyFieldName="PcDocClassification" ma:displayName="Classification" ma:fieldId="{deca6f8e-59c8-4299-82e8-3a3cb73bf7c1}" ma:sspId="c9262182-c4d6-4342-a85e-72e4ef1521fa" ma:termSetId="a3102f67-dda9-4a97-bc4c-b7e5f828cd1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7d6d59a35cd41dbbac34c0fd2265e61" ma:index="16" nillable="true" ma:taxonomy="true" ma:internalName="j7d6d59a35cd41dbbac34c0fd2265e61" ma:taxonomyFieldName="PcDocContentForm" ma:displayName="Content form" ma:fieldId="{37d6d59a-35cd-41db-bac3-4c0fd2265e61}" ma:sspId="c9262182-c4d6-4342-a85e-72e4ef1521fa" ma:termSetId="ced876d6-4cb7-401f-9bfa-4860c2af5227" ma:anchorId="7a691ef7-bea7-4aa3-96c5-81b5854886f6" ma:open="false" ma:isKeyword="false">
      <xsd:complexType>
        <xsd:sequence>
          <xsd:element ref="pc:Terms" minOccurs="0" maxOccurs="1"/>
        </xsd:sequence>
      </xsd:complexType>
    </xsd:element>
    <xsd:element name="c7ba11a0e535442abd1669e8b2a6dd00" ma:index="18" nillable="true" ma:taxonomy="true" ma:internalName="c7ba11a0e535442abd1669e8b2a6dd00" ma:taxonomyFieldName="PcDocLifecycle" ma:displayName="Life cycle" ma:fieldId="{c7ba11a0-e535-442a-bd16-69e8b2a6dd00}" ma:sspId="c9262182-c4d6-4342-a85e-72e4ef1521fa" ma:termSetId="2dcfb5c0-c700-43de-9765-462573be93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195d6c1bf5b49ddb4b5a0bdd0d7564a" ma:index="20" nillable="true" ma:taxonomy="true" ma:internalName="o195d6c1bf5b49ddb4b5a0bdd0d7564a" ma:taxonomyFieldName="PcDocTargetAudience" ma:displayName="Target audience" ma:fieldId="{8195d6c1-bf5b-49dd-b4b5-a0bdd0d7564a}" ma:taxonomyMulti="true" ma:sspId="c9262182-c4d6-4342-a85e-72e4ef1521fa" ma:termSetId="f40e9910-a8c9-4237-a1c1-b93e00e9395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cDocDocumentLanguage" ma:index="22" nillable="true" ma:displayName="Document language" ma:format="Dropdown" ma:internalName="PcDocDocumentLanguage">
      <xsd:simpleType>
        <xsd:restriction base="dms:Choice">
          <xsd:enumeration value="Deutsch"/>
          <xsd:enumeration value="Français"/>
          <xsd:enumeration value="Italiano"/>
          <xsd:enumeration value="English"/>
        </xsd:restriction>
      </xsd:simpleType>
    </xsd:element>
    <xsd:element name="TaxKeywordTaxHTField" ma:index="23" nillable="true" ma:taxonomy="true" ma:internalName="TaxKeywordTaxHTField" ma:taxonomyFieldName="TaxKeyword" ma:displayName="Keywords" ma:fieldId="{23f27201-bee3-471e-b2e7-b64fd8b7ca38}" ma:taxonomyMulti="true" ma:sspId="c9262182-c4d6-4342-a85e-72e4ef1521fa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0FBF8AD2-FCC4-4B75-8989-2E4EF09D0A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DF7DA-8D8A-4B91-9954-6700C656E6C3}">
  <ds:schemaRefs>
    <ds:schemaRef ds:uri="http://schemas.microsoft.com/office/2006/documentManagement/types"/>
    <ds:schemaRef ds:uri="http://schemas.microsoft.com/office/infopath/2007/PartnerControls"/>
    <ds:schemaRef ds:uri="7e1187ff-9b38-48f9-9a77-a1b2b7bb2a7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66DEF72-72F4-4194-910D-E2F240AE2D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1187ff-9b38-48f9-9a77-a1b2b7bb2a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B799A6C-5F6F-437E-9C72-E187EFD59325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Projektplan</vt:lpstr>
      <vt:lpstr>Kosten</vt:lpstr>
      <vt:lpstr>Projektplan!Druckbereich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</dc:title>
  <dc:subject>Projektmanagement</dc:subject>
  <dc:creator/>
  <cp:keywords/>
  <dc:description/>
  <cp:lastModifiedBy/>
  <cp:lastPrinted>2017-02-07T16:49:30Z</cp:lastPrinted>
  <dcterms:created xsi:type="dcterms:W3CDTF">2006-09-21T08:52:22Z</dcterms:created>
  <dcterms:modified xsi:type="dcterms:W3CDTF">2018-05-20T18:28:32Z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bool>true</vt:bool>
  </property>
  <property fmtid="{D5CDD505-2E9C-101B-9397-08002B2CF9AE}" pid="3" name="ContentTypeId">
    <vt:lpwstr>0x010100B16592B4E5C9BF4294A34A20173BD395005B86E37CE8CDE74CAA78C9F0FEBB6E00</vt:lpwstr>
  </property>
  <property fmtid="{D5CDD505-2E9C-101B-9397-08002B2CF9AE}" pid="4" name="TaxKeyword">
    <vt:lpwstr/>
  </property>
  <property fmtid="{D5CDD505-2E9C-101B-9397-08002B2CF9AE}" pid="5" name="PcDocClassification">
    <vt:lpwstr/>
  </property>
  <property fmtid="{D5CDD505-2E9C-101B-9397-08002B2CF9AE}" pid="6" name="PcDocTargetAudience">
    <vt:lpwstr/>
  </property>
  <property fmtid="{D5CDD505-2E9C-101B-9397-08002B2CF9AE}" pid="7" name="PcDocContentForm">
    <vt:lpwstr/>
  </property>
  <property fmtid="{D5CDD505-2E9C-101B-9397-08002B2CF9AE}" pid="8" name="PcDocContentType">
    <vt:lpwstr/>
  </property>
  <property fmtid="{D5CDD505-2E9C-101B-9397-08002B2CF9AE}" pid="9" name="PcDocLifecycle">
    <vt:lpwstr/>
  </property>
</Properties>
</file>